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OskarDat\"/>
    </mc:Choice>
  </mc:AlternateContent>
  <xr:revisionPtr revIDLastSave="0" documentId="8_{507FE764-32F8-4996-AD05-69E4F092A8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Zadanie" sheetId="5" r:id="rId1"/>
    <sheet name="Figury" sheetId="6" r:id="rId2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4" i="5" l="1"/>
  <c r="E184" i="5"/>
  <c r="N184" i="5"/>
  <c r="L184" i="5"/>
  <c r="J184" i="5"/>
  <c r="I184" i="5"/>
  <c r="H184" i="5"/>
  <c r="W182" i="5"/>
  <c r="E182" i="5"/>
  <c r="N182" i="5"/>
  <c r="L182" i="5"/>
  <c r="J182" i="5"/>
  <c r="I182" i="5"/>
  <c r="H182" i="5"/>
  <c r="W180" i="5"/>
  <c r="E180" i="5"/>
  <c r="N180" i="5"/>
  <c r="L180" i="5"/>
  <c r="J180" i="5"/>
  <c r="I180" i="5"/>
  <c r="H180" i="5"/>
  <c r="N179" i="5"/>
  <c r="L179" i="5"/>
  <c r="J179" i="5"/>
  <c r="H179" i="5"/>
  <c r="N178" i="5"/>
  <c r="L178" i="5"/>
  <c r="J178" i="5"/>
  <c r="H178" i="5"/>
  <c r="N177" i="5"/>
  <c r="L177" i="5"/>
  <c r="J177" i="5"/>
  <c r="H177" i="5"/>
  <c r="N176" i="5"/>
  <c r="L176" i="5"/>
  <c r="J176" i="5"/>
  <c r="H176" i="5"/>
  <c r="N175" i="5"/>
  <c r="L175" i="5"/>
  <c r="J175" i="5"/>
  <c r="H175" i="5"/>
  <c r="N174" i="5"/>
  <c r="L174" i="5"/>
  <c r="J174" i="5"/>
  <c r="H174" i="5"/>
  <c r="W171" i="5"/>
  <c r="E171" i="5"/>
  <c r="N171" i="5"/>
  <c r="L171" i="5"/>
  <c r="J171" i="5"/>
  <c r="I171" i="5"/>
  <c r="H171" i="5"/>
  <c r="N170" i="5"/>
  <c r="L170" i="5"/>
  <c r="J170" i="5"/>
  <c r="H170" i="5"/>
  <c r="N169" i="5"/>
  <c r="L169" i="5"/>
  <c r="J169" i="5"/>
  <c r="H169" i="5"/>
  <c r="N168" i="5"/>
  <c r="L168" i="5"/>
  <c r="J168" i="5"/>
  <c r="H168" i="5"/>
  <c r="N167" i="5"/>
  <c r="L167" i="5"/>
  <c r="J167" i="5"/>
  <c r="H167" i="5"/>
  <c r="N166" i="5"/>
  <c r="L166" i="5"/>
  <c r="J166" i="5"/>
  <c r="H166" i="5"/>
  <c r="N165" i="5"/>
  <c r="L165" i="5"/>
  <c r="J165" i="5"/>
  <c r="H165" i="5"/>
  <c r="N164" i="5"/>
  <c r="L164" i="5"/>
  <c r="J164" i="5"/>
  <c r="H164" i="5"/>
  <c r="N163" i="5"/>
  <c r="L163" i="5"/>
  <c r="J163" i="5"/>
  <c r="H163" i="5"/>
  <c r="N162" i="5"/>
  <c r="L162" i="5"/>
  <c r="J162" i="5"/>
  <c r="H162" i="5"/>
  <c r="N161" i="5"/>
  <c r="L161" i="5"/>
  <c r="J161" i="5"/>
  <c r="H161" i="5"/>
  <c r="N160" i="5"/>
  <c r="L160" i="5"/>
  <c r="J160" i="5"/>
  <c r="H160" i="5"/>
  <c r="N159" i="5"/>
  <c r="L159" i="5"/>
  <c r="J159" i="5"/>
  <c r="H159" i="5"/>
  <c r="N158" i="5"/>
  <c r="L158" i="5"/>
  <c r="J158" i="5"/>
  <c r="H158" i="5"/>
  <c r="N157" i="5"/>
  <c r="L157" i="5"/>
  <c r="J157" i="5"/>
  <c r="H157" i="5"/>
  <c r="N156" i="5"/>
  <c r="L156" i="5"/>
  <c r="J156" i="5"/>
  <c r="H156" i="5"/>
  <c r="N155" i="5"/>
  <c r="L155" i="5"/>
  <c r="J155" i="5"/>
  <c r="H155" i="5"/>
  <c r="N154" i="5"/>
  <c r="L154" i="5"/>
  <c r="J154" i="5"/>
  <c r="H154" i="5"/>
  <c r="N153" i="5"/>
  <c r="L153" i="5"/>
  <c r="J153" i="5"/>
  <c r="H153" i="5"/>
  <c r="N152" i="5"/>
  <c r="L152" i="5"/>
  <c r="J152" i="5"/>
  <c r="H152" i="5"/>
  <c r="N151" i="5"/>
  <c r="L151" i="5"/>
  <c r="J151" i="5"/>
  <c r="H151" i="5"/>
  <c r="N150" i="5"/>
  <c r="L150" i="5"/>
  <c r="J150" i="5"/>
  <c r="H150" i="5"/>
  <c r="N149" i="5"/>
  <c r="L149" i="5"/>
  <c r="J149" i="5"/>
  <c r="H149" i="5"/>
  <c r="N148" i="5"/>
  <c r="L148" i="5"/>
  <c r="J148" i="5"/>
  <c r="H148" i="5"/>
  <c r="N147" i="5"/>
  <c r="L147" i="5"/>
  <c r="J147" i="5"/>
  <c r="H147" i="5"/>
  <c r="N146" i="5"/>
  <c r="L146" i="5"/>
  <c r="J146" i="5"/>
  <c r="H146" i="5"/>
  <c r="N145" i="5"/>
  <c r="L145" i="5"/>
  <c r="J145" i="5"/>
  <c r="H145" i="5"/>
  <c r="N144" i="5"/>
  <c r="L144" i="5"/>
  <c r="J144" i="5"/>
  <c r="H144" i="5"/>
  <c r="N143" i="5"/>
  <c r="L143" i="5"/>
  <c r="J143" i="5"/>
  <c r="H143" i="5"/>
  <c r="N142" i="5"/>
  <c r="L142" i="5"/>
  <c r="J142" i="5"/>
  <c r="H142" i="5"/>
  <c r="N141" i="5"/>
  <c r="L141" i="5"/>
  <c r="J141" i="5"/>
  <c r="H141" i="5"/>
  <c r="N140" i="5"/>
  <c r="L140" i="5"/>
  <c r="J140" i="5"/>
  <c r="H140" i="5"/>
  <c r="N139" i="5"/>
  <c r="L139" i="5"/>
  <c r="J139" i="5"/>
  <c r="H139" i="5"/>
  <c r="N138" i="5"/>
  <c r="L138" i="5"/>
  <c r="J138" i="5"/>
  <c r="H138" i="5"/>
  <c r="N137" i="5"/>
  <c r="L137" i="5"/>
  <c r="J137" i="5"/>
  <c r="H137" i="5"/>
  <c r="N136" i="5"/>
  <c r="L136" i="5"/>
  <c r="J136" i="5"/>
  <c r="H136" i="5"/>
  <c r="N135" i="5"/>
  <c r="L135" i="5"/>
  <c r="J135" i="5"/>
  <c r="H135" i="5"/>
  <c r="N134" i="5"/>
  <c r="L134" i="5"/>
  <c r="J134" i="5"/>
  <c r="H134" i="5"/>
  <c r="N133" i="5"/>
  <c r="L133" i="5"/>
  <c r="J133" i="5"/>
  <c r="H133" i="5"/>
  <c r="N132" i="5"/>
  <c r="L132" i="5"/>
  <c r="J132" i="5"/>
  <c r="H132" i="5"/>
  <c r="N131" i="5"/>
  <c r="L131" i="5"/>
  <c r="J131" i="5"/>
  <c r="H131" i="5"/>
  <c r="N130" i="5"/>
  <c r="L130" i="5"/>
  <c r="J130" i="5"/>
  <c r="H130" i="5"/>
  <c r="N129" i="5"/>
  <c r="L129" i="5"/>
  <c r="J129" i="5"/>
  <c r="H129" i="5"/>
  <c r="N128" i="5"/>
  <c r="L128" i="5"/>
  <c r="J128" i="5"/>
  <c r="H128" i="5"/>
  <c r="N127" i="5"/>
  <c r="L127" i="5"/>
  <c r="J127" i="5"/>
  <c r="H127" i="5"/>
  <c r="N126" i="5"/>
  <c r="L126" i="5"/>
  <c r="J126" i="5"/>
  <c r="H126" i="5"/>
  <c r="N125" i="5"/>
  <c r="L125" i="5"/>
  <c r="J125" i="5"/>
  <c r="H125" i="5"/>
  <c r="N124" i="5"/>
  <c r="L124" i="5"/>
  <c r="J124" i="5"/>
  <c r="H124" i="5"/>
  <c r="N123" i="5"/>
  <c r="L123" i="5"/>
  <c r="J123" i="5"/>
  <c r="H123" i="5"/>
  <c r="N122" i="5"/>
  <c r="L122" i="5"/>
  <c r="J122" i="5"/>
  <c r="H122" i="5"/>
  <c r="N121" i="5"/>
  <c r="L121" i="5"/>
  <c r="J121" i="5"/>
  <c r="H121" i="5"/>
  <c r="W118" i="5"/>
  <c r="E118" i="5"/>
  <c r="N118" i="5"/>
  <c r="L118" i="5"/>
  <c r="J118" i="5"/>
  <c r="I118" i="5"/>
  <c r="H118" i="5"/>
  <c r="N117" i="5"/>
  <c r="L117" i="5"/>
  <c r="J117" i="5"/>
  <c r="H117" i="5"/>
  <c r="N116" i="5"/>
  <c r="L116" i="5"/>
  <c r="J116" i="5"/>
  <c r="H116" i="5"/>
  <c r="N115" i="5"/>
  <c r="L115" i="5"/>
  <c r="J115" i="5"/>
  <c r="H115" i="5"/>
  <c r="N114" i="5"/>
  <c r="L114" i="5"/>
  <c r="J114" i="5"/>
  <c r="H114" i="5"/>
  <c r="N113" i="5"/>
  <c r="L113" i="5"/>
  <c r="J113" i="5"/>
  <c r="H113" i="5"/>
  <c r="N112" i="5"/>
  <c r="L112" i="5"/>
  <c r="J112" i="5"/>
  <c r="H112" i="5"/>
  <c r="N111" i="5"/>
  <c r="L111" i="5"/>
  <c r="J111" i="5"/>
  <c r="H111" i="5"/>
  <c r="N110" i="5"/>
  <c r="L110" i="5"/>
  <c r="J110" i="5"/>
  <c r="H110" i="5"/>
  <c r="N109" i="5"/>
  <c r="L109" i="5"/>
  <c r="J109" i="5"/>
  <c r="H109" i="5"/>
  <c r="N108" i="5"/>
  <c r="L108" i="5"/>
  <c r="J108" i="5"/>
  <c r="H108" i="5"/>
  <c r="N107" i="5"/>
  <c r="L107" i="5"/>
  <c r="J107" i="5"/>
  <c r="H107" i="5"/>
  <c r="N106" i="5"/>
  <c r="L106" i="5"/>
  <c r="J106" i="5"/>
  <c r="H106" i="5"/>
  <c r="N105" i="5"/>
  <c r="L105" i="5"/>
  <c r="J105" i="5"/>
  <c r="H105" i="5"/>
  <c r="N104" i="5"/>
  <c r="L104" i="5"/>
  <c r="J104" i="5"/>
  <c r="H104" i="5"/>
  <c r="N103" i="5"/>
  <c r="L103" i="5"/>
  <c r="J103" i="5"/>
  <c r="H103" i="5"/>
  <c r="N102" i="5"/>
  <c r="L102" i="5"/>
  <c r="J102" i="5"/>
  <c r="H102" i="5"/>
  <c r="N101" i="5"/>
  <c r="L101" i="5"/>
  <c r="J101" i="5"/>
  <c r="H101" i="5"/>
  <c r="N100" i="5"/>
  <c r="L100" i="5"/>
  <c r="J100" i="5"/>
  <c r="H100" i="5"/>
  <c r="N99" i="5"/>
  <c r="L99" i="5"/>
  <c r="J99" i="5"/>
  <c r="H99" i="5"/>
  <c r="N98" i="5"/>
  <c r="L98" i="5"/>
  <c r="J98" i="5"/>
  <c r="H98" i="5"/>
  <c r="N97" i="5"/>
  <c r="L97" i="5"/>
  <c r="J97" i="5"/>
  <c r="H97" i="5"/>
  <c r="N96" i="5"/>
  <c r="L96" i="5"/>
  <c r="J96" i="5"/>
  <c r="H96" i="5"/>
  <c r="N95" i="5"/>
  <c r="L95" i="5"/>
  <c r="J95" i="5"/>
  <c r="H95" i="5"/>
  <c r="N94" i="5"/>
  <c r="L94" i="5"/>
  <c r="J94" i="5"/>
  <c r="H94" i="5"/>
  <c r="N93" i="5"/>
  <c r="L93" i="5"/>
  <c r="J93" i="5"/>
  <c r="H93" i="5"/>
  <c r="N92" i="5"/>
  <c r="L92" i="5"/>
  <c r="J92" i="5"/>
  <c r="H92" i="5"/>
  <c r="N91" i="5"/>
  <c r="L91" i="5"/>
  <c r="J91" i="5"/>
  <c r="H91" i="5"/>
  <c r="N90" i="5"/>
  <c r="L90" i="5"/>
  <c r="J90" i="5"/>
  <c r="H90" i="5"/>
  <c r="W87" i="5"/>
  <c r="E87" i="5"/>
  <c r="N87" i="5"/>
  <c r="L87" i="5"/>
  <c r="J87" i="5"/>
  <c r="I87" i="5"/>
  <c r="H87" i="5"/>
  <c r="N86" i="5"/>
  <c r="L86" i="5"/>
  <c r="J86" i="5"/>
  <c r="H86" i="5"/>
  <c r="N85" i="5"/>
  <c r="L85" i="5"/>
  <c r="J85" i="5"/>
  <c r="H85" i="5"/>
  <c r="N84" i="5"/>
  <c r="L84" i="5"/>
  <c r="J84" i="5"/>
  <c r="H84" i="5"/>
  <c r="N83" i="5"/>
  <c r="L83" i="5"/>
  <c r="J83" i="5"/>
  <c r="H83" i="5"/>
  <c r="N82" i="5"/>
  <c r="L82" i="5"/>
  <c r="J82" i="5"/>
  <c r="H82" i="5"/>
  <c r="N81" i="5"/>
  <c r="L81" i="5"/>
  <c r="J81" i="5"/>
  <c r="H81" i="5"/>
  <c r="N80" i="5"/>
  <c r="L80" i="5"/>
  <c r="J80" i="5"/>
  <c r="H80" i="5"/>
  <c r="N79" i="5"/>
  <c r="L79" i="5"/>
  <c r="J79" i="5"/>
  <c r="H79" i="5"/>
  <c r="N78" i="5"/>
  <c r="L78" i="5"/>
  <c r="J78" i="5"/>
  <c r="H78" i="5"/>
  <c r="N77" i="5"/>
  <c r="L77" i="5"/>
  <c r="J77" i="5"/>
  <c r="H77" i="5"/>
  <c r="N76" i="5"/>
  <c r="L76" i="5"/>
  <c r="J76" i="5"/>
  <c r="H76" i="5"/>
  <c r="N75" i="5"/>
  <c r="L75" i="5"/>
  <c r="J75" i="5"/>
  <c r="H75" i="5"/>
  <c r="N74" i="5"/>
  <c r="L74" i="5"/>
  <c r="J74" i="5"/>
  <c r="H74" i="5"/>
  <c r="N73" i="5"/>
  <c r="L73" i="5"/>
  <c r="J73" i="5"/>
  <c r="H73" i="5"/>
  <c r="N72" i="5"/>
  <c r="L72" i="5"/>
  <c r="J72" i="5"/>
  <c r="H72" i="5"/>
  <c r="N71" i="5"/>
  <c r="L71" i="5"/>
  <c r="J71" i="5"/>
  <c r="H71" i="5"/>
  <c r="N70" i="5"/>
  <c r="L70" i="5"/>
  <c r="J70" i="5"/>
  <c r="H70" i="5"/>
  <c r="N69" i="5"/>
  <c r="L69" i="5"/>
  <c r="J69" i="5"/>
  <c r="H69" i="5"/>
  <c r="N68" i="5"/>
  <c r="L68" i="5"/>
  <c r="J68" i="5"/>
  <c r="H68" i="5"/>
  <c r="N67" i="5"/>
  <c r="L67" i="5"/>
  <c r="J67" i="5"/>
  <c r="H67" i="5"/>
  <c r="N66" i="5"/>
  <c r="L66" i="5"/>
  <c r="J66" i="5"/>
  <c r="H66" i="5"/>
  <c r="N65" i="5"/>
  <c r="L65" i="5"/>
  <c r="J65" i="5"/>
  <c r="H65" i="5"/>
  <c r="W61" i="5"/>
  <c r="E61" i="5"/>
  <c r="N61" i="5"/>
  <c r="L61" i="5"/>
  <c r="J61" i="5"/>
  <c r="I61" i="5"/>
  <c r="H61" i="5"/>
  <c r="W59" i="5"/>
  <c r="E59" i="5"/>
  <c r="N59" i="5"/>
  <c r="L59" i="5"/>
  <c r="J59" i="5"/>
  <c r="I59" i="5"/>
  <c r="H59" i="5"/>
  <c r="N58" i="5"/>
  <c r="L58" i="5"/>
  <c r="J58" i="5"/>
  <c r="H58" i="5"/>
  <c r="N57" i="5"/>
  <c r="L57" i="5"/>
  <c r="J57" i="5"/>
  <c r="H57" i="5"/>
  <c r="N56" i="5"/>
  <c r="L56" i="5"/>
  <c r="J56" i="5"/>
  <c r="H56" i="5"/>
  <c r="N55" i="5"/>
  <c r="L55" i="5"/>
  <c r="J55" i="5"/>
  <c r="H55" i="5"/>
  <c r="N54" i="5"/>
  <c r="L54" i="5"/>
  <c r="J54" i="5"/>
  <c r="H54" i="5"/>
  <c r="N53" i="5"/>
  <c r="L53" i="5"/>
  <c r="J53" i="5"/>
  <c r="H53" i="5"/>
  <c r="N52" i="5"/>
  <c r="L52" i="5"/>
  <c r="J52" i="5"/>
  <c r="H52" i="5"/>
  <c r="N51" i="5"/>
  <c r="L51" i="5"/>
  <c r="J51" i="5"/>
  <c r="H51" i="5"/>
  <c r="N50" i="5"/>
  <c r="L50" i="5"/>
  <c r="J50" i="5"/>
  <c r="H50" i="5"/>
  <c r="N49" i="5"/>
  <c r="L49" i="5"/>
  <c r="J49" i="5"/>
  <c r="H49" i="5"/>
  <c r="N47" i="5"/>
  <c r="L47" i="5"/>
  <c r="J47" i="5"/>
  <c r="H47" i="5"/>
  <c r="N46" i="5"/>
  <c r="L46" i="5"/>
  <c r="J46" i="5"/>
  <c r="H46" i="5"/>
  <c r="N45" i="5"/>
  <c r="L45" i="5"/>
  <c r="J45" i="5"/>
  <c r="H45" i="5"/>
  <c r="N44" i="5"/>
  <c r="L44" i="5"/>
  <c r="J44" i="5"/>
  <c r="H44" i="5"/>
  <c r="N43" i="5"/>
  <c r="L43" i="5"/>
  <c r="J43" i="5"/>
  <c r="H43" i="5"/>
  <c r="N42" i="5"/>
  <c r="L42" i="5"/>
  <c r="J42" i="5"/>
  <c r="H42" i="5"/>
  <c r="N40" i="5"/>
  <c r="L40" i="5"/>
  <c r="J40" i="5"/>
  <c r="H40" i="5"/>
  <c r="N38" i="5"/>
  <c r="L38" i="5"/>
  <c r="J38" i="5"/>
  <c r="H38" i="5"/>
  <c r="N37" i="5"/>
  <c r="L37" i="5"/>
  <c r="J37" i="5"/>
  <c r="H37" i="5"/>
  <c r="N36" i="5"/>
  <c r="L36" i="5"/>
  <c r="J36" i="5"/>
  <c r="H36" i="5"/>
  <c r="W33" i="5"/>
  <c r="E33" i="5"/>
  <c r="N33" i="5"/>
  <c r="L33" i="5"/>
  <c r="J33" i="5"/>
  <c r="I33" i="5"/>
  <c r="H33" i="5"/>
  <c r="N31" i="5"/>
  <c r="L31" i="5"/>
  <c r="J31" i="5"/>
  <c r="H31" i="5"/>
  <c r="N29" i="5"/>
  <c r="L29" i="5"/>
  <c r="J29" i="5"/>
  <c r="H29" i="5"/>
  <c r="N27" i="5"/>
  <c r="L27" i="5"/>
  <c r="J27" i="5"/>
  <c r="H27" i="5"/>
  <c r="W24" i="5"/>
  <c r="E24" i="5"/>
  <c r="N24" i="5"/>
  <c r="L24" i="5"/>
  <c r="J24" i="5"/>
  <c r="I24" i="5"/>
  <c r="H24" i="5"/>
  <c r="N22" i="5"/>
  <c r="L22" i="5"/>
  <c r="J22" i="5"/>
  <c r="H22" i="5"/>
  <c r="W19" i="5"/>
  <c r="E19" i="5"/>
  <c r="N19" i="5"/>
  <c r="L19" i="5"/>
  <c r="J19" i="5"/>
  <c r="I19" i="5"/>
  <c r="H19" i="5"/>
  <c r="N14" i="5"/>
  <c r="L14" i="5"/>
  <c r="J14" i="5"/>
  <c r="H14" i="5"/>
  <c r="D8" i="5"/>
</calcChain>
</file>

<file path=xl/sharedStrings.xml><?xml version="1.0" encoding="utf-8"?>
<sst xmlns="http://schemas.openxmlformats.org/spreadsheetml/2006/main" count="1591" uniqueCount="503">
  <si>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</si>
  <si>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</si>
  <si>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</si>
  <si>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</si>
  <si>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</si>
  <si>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</si>
  <si>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</si>
  <si>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</si>
  <si>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</si>
  <si>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</si>
  <si>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</si>
  <si>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</si>
  <si>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</si>
  <si>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</si>
  <si>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</si>
  <si>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</si>
  <si>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</si>
  <si>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</si>
  <si>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</si>
  <si>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</si>
  <si>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</si>
  <si>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</si>
  <si>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</si>
  <si>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</si>
  <si>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</si>
  <si>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</si>
  <si>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</si>
  <si>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</si>
  <si>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</si>
  <si>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</si>
  <si>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</si>
  <si>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</si>
  <si>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</si>
  <si>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</si>
  <si>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</si>
  <si>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</si>
  <si>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</si>
  <si>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</si>
  <si>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</si>
  <si>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</si>
  <si>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</si>
  <si>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</si>
  <si>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</si>
  <si>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</si>
  <si>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</si>
  <si>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</si>
  <si>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</si>
  <si>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</si>
  <si>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</si>
  <si>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</si>
  <si>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</si>
  <si>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</si>
  <si>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</si>
  <si>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</si>
  <si>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</si>
  <si>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</si>
  <si>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</si>
  <si>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</si>
  <si>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</si>
  <si>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</si>
  <si>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</si>
  <si>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</si>
  <si>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</si>
  <si>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</si>
  <si>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</si>
  <si>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</si>
  <si>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</si>
  <si>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</si>
  <si>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E</t>
  </si>
  <si>
    <t xml:space="preserve">Odberateľ: Fakultná nemocnica Trenčín </t>
  </si>
  <si>
    <t xml:space="preserve">Spracoval: Gabriela Nagyová                        </t>
  </si>
  <si>
    <t xml:space="preserve">Projektant: "Domino projekt" Ing.Juraj Šuty </t>
  </si>
  <si>
    <t xml:space="preserve">JKSO : </t>
  </si>
  <si>
    <t>Dátum: 25.10.2020</t>
  </si>
  <si>
    <t>Stavba : Stavebné úpravy JIS pre kardio FN Trenčín,Lagionárska 28,Trenčín</t>
  </si>
  <si>
    <t>Objekt : SO 01 Stavebné úpravy JIS</t>
  </si>
  <si>
    <t>Časť : Zdravotechnika 19.1.2021</t>
  </si>
  <si>
    <t>MPBAU SK, s. r. o. Košice</t>
  </si>
  <si>
    <t>Zaradenie</t>
  </si>
  <si>
    <t>pre KL</t>
  </si>
  <si>
    <t>Lev0</t>
  </si>
  <si>
    <t>pozícia</t>
  </si>
  <si>
    <t>PRÁCE A DODÁVKY HSV</t>
  </si>
  <si>
    <t>3 - ZVISLÉ A KOMPLETNÉ KONŠTRUKCIE</t>
  </si>
  <si>
    <t>014</t>
  </si>
  <si>
    <t>340238212</t>
  </si>
  <si>
    <t>Zamurovanie otvoru 0,25-1 m2 tehlami v priečkach alebo stenách hr. nad 100 mm</t>
  </si>
  <si>
    <t>m2</t>
  </si>
  <si>
    <t xml:space="preserve">                    </t>
  </si>
  <si>
    <t>34023-8212</t>
  </si>
  <si>
    <t>45.25.50</t>
  </si>
  <si>
    <t>EK</t>
  </si>
  <si>
    <t>S</t>
  </si>
  <si>
    <t>82*0,07*0,1 =   0,574</t>
  </si>
  <si>
    <t>4*0,15*0,15 =   0,090</t>
  </si>
  <si>
    <t>8*0,3*0,3 =   0,720</t>
  </si>
  <si>
    <t xml:space="preserve">3 - ZVISLÉ A KOMPLETNÉ KONŠTRUKCIE  spolu: </t>
  </si>
  <si>
    <t>4 - VODOROVNÉ KONŠTRUKCIE</t>
  </si>
  <si>
    <t>411388531</t>
  </si>
  <si>
    <t>Zabetónovanie otvoru 0,25-1 m2 v stropoch, vrátane debnenia a výstuže</t>
  </si>
  <si>
    <t>m3</t>
  </si>
  <si>
    <t>41138-8531</t>
  </si>
  <si>
    <t>45.25.32</t>
  </si>
  <si>
    <t>5*0,3*0,3*0,35 =   0,158</t>
  </si>
  <si>
    <t xml:space="preserve">4 - VODOROVNÉ KONŠTRUKCIE  spolu: </t>
  </si>
  <si>
    <t>6 - ÚPRAVY POVRCHOV, PODLAHY, VÝPLNE</t>
  </si>
  <si>
    <t>631312141</t>
  </si>
  <si>
    <t>Doplnenie jestvujúcich mazanín betónom prostým rýhy</t>
  </si>
  <si>
    <t>63131-2141</t>
  </si>
  <si>
    <t>8*0,3*0,2 =   0,480</t>
  </si>
  <si>
    <t>632232321</t>
  </si>
  <si>
    <t>Doplnenie dlažby z tehál pl. do 1 m2 na stojato</t>
  </si>
  <si>
    <t>63223-2321</t>
  </si>
  <si>
    <t>8*0,3 =   2,400</t>
  </si>
  <si>
    <t>632451421</t>
  </si>
  <si>
    <t>Doplnenie cementového poteru pl. do 1 m2, hr. 10-20 mm</t>
  </si>
  <si>
    <t>63245-1421</t>
  </si>
  <si>
    <t xml:space="preserve">6 - ÚPRAVY POVRCHOV, PODLAHY, VÝPLNE  spolu: </t>
  </si>
  <si>
    <t>9 - OSTATNÉ KONŠTRUKCIE A PRÁCE</t>
  </si>
  <si>
    <t>953941621</t>
  </si>
  <si>
    <t>Osadenie konzol v murive betónovom</t>
  </si>
  <si>
    <t>kus</t>
  </si>
  <si>
    <t>95394-1621</t>
  </si>
  <si>
    <t>45.45.13</t>
  </si>
  <si>
    <t>953941721</t>
  </si>
  <si>
    <t>Osadenie objímok a držiakov v murive betónovom</t>
  </si>
  <si>
    <t>95394-1721</t>
  </si>
  <si>
    <t>013</t>
  </si>
  <si>
    <t>965043421</t>
  </si>
  <si>
    <t>Búranie bet. podkladu s poterom hr. do 15 cm do 1 m2</t>
  </si>
  <si>
    <t>96504-3421</t>
  </si>
  <si>
    <t>45.11.11</t>
  </si>
  <si>
    <t>965081712</t>
  </si>
  <si>
    <t>Búranie dlažieb xylolit. alebo keram. hr. do 1 cm do 1 m2</t>
  </si>
  <si>
    <t>96508-1712</t>
  </si>
  <si>
    <t>969011121</t>
  </si>
  <si>
    <t>Vybúranie vedenia vodovodného, plynovodného DN do 52 mm</t>
  </si>
  <si>
    <t>m</t>
  </si>
  <si>
    <t>96901-1121</t>
  </si>
  <si>
    <t>969021111</t>
  </si>
  <si>
    <t>Vybúranie kanalizačného potrubia DN do 100 mm</t>
  </si>
  <si>
    <t>96902-1111</t>
  </si>
  <si>
    <t>971042231</t>
  </si>
  <si>
    <t>Vybúr. otvorov do 0,0225 m2 v betón. murive hr. do 15 cm</t>
  </si>
  <si>
    <t>97104-2231</t>
  </si>
  <si>
    <t>971042331</t>
  </si>
  <si>
    <t>Vybúr. otvorov do 0,09 m2 v betón. murive hr. do 15 cm</t>
  </si>
  <si>
    <t>97104-2331</t>
  </si>
  <si>
    <t>971042341</t>
  </si>
  <si>
    <t>Vybúr. otvorov do 0,09 m2 v betón. murive hr. do 30 cm</t>
  </si>
  <si>
    <t>97104-2341</t>
  </si>
  <si>
    <t>972044451</t>
  </si>
  <si>
    <t>Vybúr. otvorov do 1 m2 v stropoch z tvárnic hr. nad 10 cm</t>
  </si>
  <si>
    <t>97204-4451</t>
  </si>
  <si>
    <t>974049143</t>
  </si>
  <si>
    <t>Vysekanie rýh v betón. murive hl. do 7 cm š. do 10 cm</t>
  </si>
  <si>
    <t>97404-9143</t>
  </si>
  <si>
    <t>974049164</t>
  </si>
  <si>
    <t>Vysekanie rýh v betón. murive hl. do 15 cm š. do 15 cm</t>
  </si>
  <si>
    <t>97404-9164</t>
  </si>
  <si>
    <t>979011111</t>
  </si>
  <si>
    <t>Zvislá doprava sute a vybúr. hmôt za prvé podlažie</t>
  </si>
  <si>
    <t>t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</si>
  <si>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</si>
  <si>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</si>
  <si>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</si>
  <si>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</si>
  <si>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</si>
  <si>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</si>
  <si>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</si>
  <si>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</si>
  <si>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</si>
  <si>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</si>
  <si>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</si>
  <si>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</si>
  <si>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</si>
  <si>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</si>
  <si>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</si>
  <si>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</si>
  <si>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</si>
  <si>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</si>
  <si>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</si>
  <si>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998991111</t>
  </si>
  <si>
    <t>Presun hmôt pre opravy v objektoch výšky do 25 m</t>
  </si>
  <si>
    <t>99899-1111</t>
  </si>
  <si>
    <t>45.41.10</t>
  </si>
  <si>
    <t xml:space="preserve">9 - OSTATNÉ KONŠTRUKCIE A PRÁCE  spolu: </t>
  </si>
  <si>
    <t xml:space="preserve">PRÁCE A DODÁVKY HSV  spolu: </t>
  </si>
  <si>
    <t>PRÁCE A DODÁVKY PSV</t>
  </si>
  <si>
    <t>721 - Vnútorná kanalizácia</t>
  </si>
  <si>
    <t>721</t>
  </si>
  <si>
    <t>721100902</t>
  </si>
  <si>
    <t>Opr. pretesnenie hrdla odpad. potrubia DN do 100</t>
  </si>
  <si>
    <t>I</t>
  </si>
  <si>
    <t>72110-0902</t>
  </si>
  <si>
    <t>45.33.20</t>
  </si>
  <si>
    <t>IK</t>
  </si>
  <si>
    <t>721140905</t>
  </si>
  <si>
    <t>Opr. liat. potrubia, vsadenie odbočky do potrubia DN 100</t>
  </si>
  <si>
    <t>72114-0905</t>
  </si>
  <si>
    <t>721140915</t>
  </si>
  <si>
    <t>Opr. liat. potrubia, prepojenie stávajúceho potrubia DN 100</t>
  </si>
  <si>
    <t>72114-0915</t>
  </si>
  <si>
    <t>721140925</t>
  </si>
  <si>
    <t>Opr. liat. potrubia, krátenie rúr DN 100</t>
  </si>
  <si>
    <t>72114-0925</t>
  </si>
  <si>
    <t>721141105</t>
  </si>
  <si>
    <t>Potrubie kanal. z liat. rúr odpadné DN 100</t>
  </si>
  <si>
    <t>72114-1105</t>
  </si>
  <si>
    <t>721170962</t>
  </si>
  <si>
    <t>Opr. PVC potrubia, prepojenie stávajúceho potrubia D 63</t>
  </si>
  <si>
    <t>72117-0962</t>
  </si>
  <si>
    <t>721171808</t>
  </si>
  <si>
    <t>Demontáž potrubia z PVC rúr D do 114</t>
  </si>
  <si>
    <t>72117-1808</t>
  </si>
  <si>
    <t>721174022pc</t>
  </si>
  <si>
    <t>Rúry odpadné WAVIN-SITECH (odhlučnený systém) DN 40</t>
  </si>
  <si>
    <t xml:space="preserve">  .  .  </t>
  </si>
  <si>
    <t>721174023pc</t>
  </si>
  <si>
    <t>Rúry odpadné WAVIN-SITECH (odhlučnený systém) DN 50</t>
  </si>
  <si>
    <t>721174024pc</t>
  </si>
  <si>
    <t>Rúry odpadné WAVIN-SITECH (odhlučnený systém) DN 75</t>
  </si>
  <si>
    <t>721174023´4p</t>
  </si>
  <si>
    <t>721174025pc</t>
  </si>
  <si>
    <t>Rúry odpadné WAVIN-SITECH (odhlučnený systém) DN 110</t>
  </si>
  <si>
    <t>721174025p</t>
  </si>
  <si>
    <t>721174026pc</t>
  </si>
  <si>
    <t>Rúry odpadné WAVIN-SITECH (odhlučnený systém) DN 32</t>
  </si>
  <si>
    <t>721194103</t>
  </si>
  <si>
    <t>Vyvedenie a upevnenie kanal. výpustiek D 32x1.8</t>
  </si>
  <si>
    <t>72119-4103</t>
  </si>
  <si>
    <t>721194104</t>
  </si>
  <si>
    <t>Vyvedenie a upevnenie kanal. výpustiek D 40x1.8</t>
  </si>
  <si>
    <t>72119-4104</t>
  </si>
  <si>
    <t>721194105</t>
  </si>
  <si>
    <t>Vyvedenie a upevnenie kanal. výpustiek D 50x1.8</t>
  </si>
  <si>
    <t>72119-4105</t>
  </si>
  <si>
    <t>721194109</t>
  </si>
  <si>
    <t>Vyvedenie a upevnenie kanal. výpustiek D 110x2.3</t>
  </si>
  <si>
    <t>72119-4109</t>
  </si>
  <si>
    <t>721220801</t>
  </si>
  <si>
    <t>Demontáž zápachových uzáverov DN 70</t>
  </si>
  <si>
    <t>72122-0801</t>
  </si>
  <si>
    <t>721290123</t>
  </si>
  <si>
    <t>Skúška tesnosti kanalizácie dymom do DN 300</t>
  </si>
  <si>
    <t>72129-0123</t>
  </si>
  <si>
    <t>721300001pc</t>
  </si>
  <si>
    <t>Podomietkový kondenzač.sifon HL 138-32</t>
  </si>
  <si>
    <t>721300912</t>
  </si>
  <si>
    <t>Opr. kanaliz. prečistenie zvis. odpad. v 1 podl. do DN 200</t>
  </si>
  <si>
    <t>72130-0912</t>
  </si>
  <si>
    <t>721300961</t>
  </si>
  <si>
    <t>Opr. kanaliz. prečistenie zápach. uzávierok jednoduchých</t>
  </si>
  <si>
    <t>72130-0961</t>
  </si>
  <si>
    <t>998721202</t>
  </si>
  <si>
    <t>Presun hmôt pre vnút. kanalizáciu v objektoch výšky do 12 m</t>
  </si>
  <si>
    <t>99872-1202</t>
  </si>
  <si>
    <t>45.33.30</t>
  </si>
  <si>
    <t xml:space="preserve">721 - Vnútorná kanalizácia  spolu: </t>
  </si>
  <si>
    <t>722 - Vnútorný vodovod</t>
  </si>
  <si>
    <t>722130801</t>
  </si>
  <si>
    <t>Demontáž potrubia z oceľ. rúrok závitových DN do 25</t>
  </si>
  <si>
    <t>72213-0801</t>
  </si>
  <si>
    <t>722130831</t>
  </si>
  <si>
    <t>Demontáž nástenky</t>
  </si>
  <si>
    <t>72213-0831</t>
  </si>
  <si>
    <t>722130913</t>
  </si>
  <si>
    <t>Opr. vodov. ocel. potrubia závit. prerezanie rúrky do DN 25</t>
  </si>
  <si>
    <t>72213-0913</t>
  </si>
  <si>
    <t>722131911</t>
  </si>
  <si>
    <t>Opr. vodov. ocel. potr. záv. vsadenie odbočky do potr. DN 15</t>
  </si>
  <si>
    <t>súbor</t>
  </si>
  <si>
    <t>72213-1911</t>
  </si>
  <si>
    <t>722131912</t>
  </si>
  <si>
    <t>Opr. vodov. ocel. potr. záv. vsadenie odbočky do potr. DN 20</t>
  </si>
  <si>
    <t>72213-1912</t>
  </si>
  <si>
    <t>722131931</t>
  </si>
  <si>
    <t>Opr. vodov. ocel. potr. záv. prepojenie stáv. potrubia DN 15</t>
  </si>
  <si>
    <t>72213-1931</t>
  </si>
  <si>
    <t>722131932</t>
  </si>
  <si>
    <t>Opr. vodov. ocel. potr. záv. prepojenie stáv. potrubia DN 20</t>
  </si>
  <si>
    <t>72213-1932</t>
  </si>
  <si>
    <t>722174000pc</t>
  </si>
  <si>
    <t>Rúry tlakové WAVIN Tigris-K1 DN 20</t>
  </si>
  <si>
    <t>72217-4000pc</t>
  </si>
  <si>
    <t>722174001pc</t>
  </si>
  <si>
    <t>Rúry tlakové WAVIN Tigris-K1 DN 25</t>
  </si>
  <si>
    <t>72217-4001pc</t>
  </si>
  <si>
    <t>722181812</t>
  </si>
  <si>
    <t>Demontáž plsteného pása z rúr do D 50</t>
  </si>
  <si>
    <t>72218-1812</t>
  </si>
  <si>
    <t>722182111</t>
  </si>
  <si>
    <t>Ochrana potrubia izoláciou Mirelon DN 16</t>
  </si>
  <si>
    <t>72218-2111</t>
  </si>
  <si>
    <t>722182112</t>
  </si>
  <si>
    <t>Ochrana potrubia izoláciou Mirelon DN 20</t>
  </si>
  <si>
    <t>72218-2112</t>
  </si>
  <si>
    <t>722182113</t>
  </si>
  <si>
    <t>Ochrana potrubia izoláciou Mirelon DN 25</t>
  </si>
  <si>
    <t>72218-2113</t>
  </si>
  <si>
    <t>722182114</t>
  </si>
  <si>
    <t>Ochrana potrubia izoláciou Mirelon DN 32</t>
  </si>
  <si>
    <t>72218-2114</t>
  </si>
  <si>
    <t>722182121pc</t>
  </si>
  <si>
    <t>Ochrana potrubia izoláciou Mirelon DN 15 hr.20mm</t>
  </si>
  <si>
    <t>72218-2121pc</t>
  </si>
  <si>
    <t>722182122pc</t>
  </si>
  <si>
    <t>Ochrana potrubia izoláciou Mirelon DN 20 hr.20mm</t>
  </si>
  <si>
    <t>72218-2122pc</t>
  </si>
  <si>
    <t>722190221</t>
  </si>
  <si>
    <t>Prípojky vod. ocel. rúrky záv. poz. 11353 pevné pripoj. DN 15</t>
  </si>
  <si>
    <t>72219-0221</t>
  </si>
  <si>
    <t>722190901</t>
  </si>
  <si>
    <t>Opr. uzatvorenie alebo otvorenie vodov. potrubia</t>
  </si>
  <si>
    <t>72219-0901</t>
  </si>
  <si>
    <t>722208116pc</t>
  </si>
  <si>
    <t>Práčkový rohový ventil SCHELL CONFORT-DN 15(+hadica)</t>
  </si>
  <si>
    <t>72220-8116pc</t>
  </si>
  <si>
    <t>722220121</t>
  </si>
  <si>
    <t>Arm. vod. s 1 závitom, nástenka K 247 pre batériu G 1/2x150mm</t>
  </si>
  <si>
    <t>pár</t>
  </si>
  <si>
    <t>72222-0121</t>
  </si>
  <si>
    <t>722234253pc</t>
  </si>
  <si>
    <t>Podomietkový ventil KEMPER č.520 00-DN 15</t>
  </si>
  <si>
    <t>722234254pc</t>
  </si>
  <si>
    <t>Podomietkový ventil KEMPER č.520 00-DN 20</t>
  </si>
  <si>
    <t>722239101</t>
  </si>
  <si>
    <t>Montáž vodov. armatúr s 2 závitmi G 1/2</t>
  </si>
  <si>
    <t>72223-9101</t>
  </si>
  <si>
    <t>722239102</t>
  </si>
  <si>
    <t>Montáž vodov. armatúr s 2 závitmi G 3/4</t>
  </si>
  <si>
    <t>72223-9102</t>
  </si>
  <si>
    <t>722290226</t>
  </si>
  <si>
    <t>Tlakové skúšky vodov. potrubia závitového do DN 50</t>
  </si>
  <si>
    <t>72229-0226</t>
  </si>
  <si>
    <t>722290234</t>
  </si>
  <si>
    <t>Preplachovanie a dezinfekcia vodov. potrubia do DN 80</t>
  </si>
  <si>
    <t>72229-0234</t>
  </si>
  <si>
    <t>722290239pc</t>
  </si>
  <si>
    <t>Šikmý ventil KEMPER č.173 OK-DN 20</t>
  </si>
  <si>
    <t>ks</t>
  </si>
  <si>
    <t>998722202</t>
  </si>
  <si>
    <t>Presun hmôt pre vnút. vodovod v objektoch výšky do 12 m</t>
  </si>
  <si>
    <t>99872-2202</t>
  </si>
  <si>
    <t xml:space="preserve">722 - Vnútorný vodovod  spolu: </t>
  </si>
  <si>
    <t>725 - Zariaďovacie predmety</t>
  </si>
  <si>
    <t>725110814</t>
  </si>
  <si>
    <t>Demontáž záchodov odsávacích alebo kombinovaných</t>
  </si>
  <si>
    <t>72511-0814</t>
  </si>
  <si>
    <t>725111100</t>
  </si>
  <si>
    <t>Splachovacia nádrž s roh. ventilom vysoko polož. štandardná kvalita</t>
  </si>
  <si>
    <t>72511-1100</t>
  </si>
  <si>
    <t>725112312pc</t>
  </si>
  <si>
    <t>Duroplast.doska s poklopom LYRA PLUS H 893380</t>
  </si>
  <si>
    <t>725112316pc</t>
  </si>
  <si>
    <t>Kombi záchod.misa LYRA PLUS H.82638600-vodor.</t>
  </si>
  <si>
    <t>72511-2316pc</t>
  </si>
  <si>
    <t>725119105</t>
  </si>
  <si>
    <t>Montáž splach. nádrží s roh. ventilom vysoko alebo str. pol.</t>
  </si>
  <si>
    <t>72511-9105</t>
  </si>
  <si>
    <t>725119305</t>
  </si>
  <si>
    <t>Montáž záchodovým mís kombinovaných</t>
  </si>
  <si>
    <t>72511-9305</t>
  </si>
  <si>
    <t>725119309</t>
  </si>
  <si>
    <t>Príplatok za použitie silikónového tmelu 0,30 kg/kus</t>
  </si>
  <si>
    <t>72511-9309</t>
  </si>
  <si>
    <t>725210821</t>
  </si>
  <si>
    <t>Demontáž umývadiel bez výtokových armatúr</t>
  </si>
  <si>
    <t>72521-0821</t>
  </si>
  <si>
    <t>7252122331pc</t>
  </si>
  <si>
    <t>Umyvadlo  nerezové  SANELA SLUN 44+sifon</t>
  </si>
  <si>
    <t>7252122334pc</t>
  </si>
  <si>
    <t>Drez dvojdielný nerezový NORMA 512+sifon</t>
  </si>
  <si>
    <t>7252122336pc</t>
  </si>
  <si>
    <t>Drez jednodielný nerezový FRANKE DSN 711/40 (800x600)</t>
  </si>
  <si>
    <t>7252122348pc</t>
  </si>
  <si>
    <t>Sifon č.H 374730-DN 32</t>
  </si>
  <si>
    <t>725212250pc</t>
  </si>
  <si>
    <t>Umyvadlo DEEP BY č.H 812611</t>
  </si>
  <si>
    <t>725219403</t>
  </si>
  <si>
    <t>Montáž umyvadla ker. s krytom</t>
  </si>
  <si>
    <t>72521-9403</t>
  </si>
  <si>
    <t>725219404</t>
  </si>
  <si>
    <t>Montáž umyvadla polymermramorového</t>
  </si>
  <si>
    <t>72521-9404</t>
  </si>
  <si>
    <t>725219602pc</t>
  </si>
  <si>
    <t>Kryt na sifon s inštal.sadou H 819611</t>
  </si>
  <si>
    <t>725229215pc</t>
  </si>
  <si>
    <t>Vyplachovač ložných mís FRANKE typ DEKO 190</t>
  </si>
  <si>
    <t>72522-9215pc</t>
  </si>
  <si>
    <t>7252491407pc</t>
  </si>
  <si>
    <t>Podlahová vpusť TARKET Dn50 zvislý odpad</t>
  </si>
  <si>
    <t>72524-91407pc</t>
  </si>
  <si>
    <t>725310821</t>
  </si>
  <si>
    <t>Demontáž drezov jednodielnych na konzolách</t>
  </si>
  <si>
    <t>72531-0821</t>
  </si>
  <si>
    <t>725312264pc</t>
  </si>
  <si>
    <t>íNerezový dvojdielný drez BLNCO TIPO 8 Compact</t>
  </si>
  <si>
    <t>72531-2264pc</t>
  </si>
  <si>
    <t>725314290</t>
  </si>
  <si>
    <t>Príslušenstvo k drezu v kuchynských zostavách</t>
  </si>
  <si>
    <t>72531-4290</t>
  </si>
  <si>
    <t>725319201</t>
  </si>
  <si>
    <t>Montáž drezov smalt, nerez, polypropylén. jednod veľkokuch.so zápach uzávier</t>
  </si>
  <si>
    <t>72531-9201</t>
  </si>
  <si>
    <t>725319202</t>
  </si>
  <si>
    <t>Príplatok za použitie silikónového tmelu 0,2 kg/kus</t>
  </si>
  <si>
    <t>72531-9202</t>
  </si>
  <si>
    <t>725329101</t>
  </si>
  <si>
    <t>Montáž drezov dvojitých so zápach uzávierkou</t>
  </si>
  <si>
    <t>72532-9101</t>
  </si>
  <si>
    <t>725330820</t>
  </si>
  <si>
    <t>Demontáž výleviek diturvitových bez výtokových armatúr</t>
  </si>
  <si>
    <t>72533-0820</t>
  </si>
  <si>
    <t>725339101</t>
  </si>
  <si>
    <t>Montáž výleviek keramic., liat, a i. hmoty bez výtok armat. a splach nádrže</t>
  </si>
  <si>
    <t>72533-9101</t>
  </si>
  <si>
    <t>725339102pc</t>
  </si>
  <si>
    <t>Výlevka  MIRA č.8.5104.6</t>
  </si>
  <si>
    <t>72533-9102pc</t>
  </si>
  <si>
    <t>7258102061pc</t>
  </si>
  <si>
    <t>Rohový ventil MIO č. H 372420</t>
  </si>
  <si>
    <t>725810506pc</t>
  </si>
  <si>
    <t>Rohový ventil H 372710-DN 15</t>
  </si>
  <si>
    <t>725819402</t>
  </si>
  <si>
    <t>Montáž ventilov rohových G 1/2</t>
  </si>
  <si>
    <t>72581-9402</t>
  </si>
  <si>
    <t>725820801</t>
  </si>
  <si>
    <t>Demontáž batérií nástenných do G 3/4</t>
  </si>
  <si>
    <t>72582-0801</t>
  </si>
  <si>
    <t>725829301</t>
  </si>
  <si>
    <t>Montáž batérií umýv. a drez. ostatných typov stojank. G 1/2</t>
  </si>
  <si>
    <t>72582-9301</t>
  </si>
  <si>
    <t>725829701</t>
  </si>
  <si>
    <t>Montáž batérie umývadlovej jednopákovej nástennej</t>
  </si>
  <si>
    <t>72582-9701</t>
  </si>
  <si>
    <t>725829801</t>
  </si>
  <si>
    <t>Montáž batérie drezovej 1-pákovej nástennej</t>
  </si>
  <si>
    <t>72582-9801</t>
  </si>
  <si>
    <t>725829802</t>
  </si>
  <si>
    <t>Montáž batérie drezovej 1-pákovej do 1 otvoru</t>
  </si>
  <si>
    <t>72582-9802</t>
  </si>
  <si>
    <t>725829900pc</t>
  </si>
  <si>
    <t>Bateria nástenná páková LYRA H 351 277-DN 15/150 ramien.210mm</t>
  </si>
  <si>
    <t>725829901pc</t>
  </si>
  <si>
    <t>Bateria nástenná páková drezová LYRA H 351 277-DN 15/150 ramien.300mm</t>
  </si>
  <si>
    <t>725829902pc</t>
  </si>
  <si>
    <t>Ramienko 300mm č. H 395270</t>
  </si>
  <si>
    <t>725829912pc</t>
  </si>
  <si>
    <t>Umyvadl.stoj. bateria DEEP-BY JIKA č.H 3111U1</t>
  </si>
  <si>
    <t>725839313pc</t>
  </si>
  <si>
    <t>Drezová páková bateria do 1-otv. DEEP-BY JIKA č.H 3511U1</t>
  </si>
  <si>
    <t>725839314pc</t>
  </si>
  <si>
    <t>Sprchová nástenná pák.bateria DEEP BY H 321 1U7 so sprchovacou sadou</t>
  </si>
  <si>
    <t>725840850</t>
  </si>
  <si>
    <t>Demontáž batérií sprchových T1954 diferenc. do G 3/4 x 1</t>
  </si>
  <si>
    <t>72584-0850</t>
  </si>
  <si>
    <t>725849200</t>
  </si>
  <si>
    <t>Montáž batérií sprch. násten. s nastav. výškou</t>
  </si>
  <si>
    <t>72584-9200</t>
  </si>
  <si>
    <t>725869101</t>
  </si>
  <si>
    <t>Montáž zápach. uzávierok umývadlových D 40</t>
  </si>
  <si>
    <t>72586-9101</t>
  </si>
  <si>
    <t>725869204</t>
  </si>
  <si>
    <t>Montáž zápach. uzávierok drez. jednod. D 50</t>
  </si>
  <si>
    <t>72586-9204</t>
  </si>
  <si>
    <t>725869212</t>
  </si>
  <si>
    <t>Montáž zápachových uzávierok podlah. nad DN 50/70</t>
  </si>
  <si>
    <t>72586-9212</t>
  </si>
  <si>
    <t>725869214</t>
  </si>
  <si>
    <t>Montáž zápach. uzávierok drez. dvojdiel. D50</t>
  </si>
  <si>
    <t>72586-9214</t>
  </si>
  <si>
    <t>725869218</t>
  </si>
  <si>
    <t>Montáž zápach. uzávierok U sifónov</t>
  </si>
  <si>
    <t>72586-9218</t>
  </si>
  <si>
    <t>725869221pc</t>
  </si>
  <si>
    <t>Sifon T 707-DN 50</t>
  </si>
  <si>
    <t>998725202</t>
  </si>
  <si>
    <t>Presun hmôt pre zariaď. predmety v objektoch výšky do 12 m</t>
  </si>
  <si>
    <t>99872-5202</t>
  </si>
  <si>
    <t xml:space="preserve">725 - Zariaďovacie predmety  spolu: </t>
  </si>
  <si>
    <t>767 - Konštrukcie doplnk. kovové stavebné</t>
  </si>
  <si>
    <t>767</t>
  </si>
  <si>
    <t>767995103</t>
  </si>
  <si>
    <t>Montáž atypických stavebných doplnk. konštrukcií do 20 kg</t>
  </si>
  <si>
    <t>kg</t>
  </si>
  <si>
    <t>76799-5103</t>
  </si>
  <si>
    <t>45.42.12</t>
  </si>
  <si>
    <t>767995110pc</t>
  </si>
  <si>
    <t>Podstropný záves s obj. HILTI-1potrubie</t>
  </si>
  <si>
    <t>767995111pc</t>
  </si>
  <si>
    <t>Podstropný záves s obj. HILTI-2potrubie</t>
  </si>
  <si>
    <t>767995115pc</t>
  </si>
  <si>
    <t>Pevný bod</t>
  </si>
  <si>
    <t>767995125pc</t>
  </si>
  <si>
    <t>Podperka nízka-HILTI</t>
  </si>
  <si>
    <t>998767202</t>
  </si>
  <si>
    <t>Presun hmôt pre kovové stav. doplnk. konštr. v objektoch výšky do 12 m</t>
  </si>
  <si>
    <t xml:space="preserve">767 - Konštrukcie doplnk. kovové stavebné  spolu: </t>
  </si>
  <si>
    <t xml:space="preserve">PRÁCE A DODÁVKY PSV  spolu: </t>
  </si>
  <si>
    <t>Za rozpočet celkom</t>
  </si>
  <si>
    <t>Spracoval: Gabriela Nagyová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</si>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</sst>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6" formatCode="_-* #,##0\ &quot;Sk&quot;_-;\-* #,##0\ &quot;Sk&quot;_-;_-* &quot;-&quot;\ &quot;Sk&quot;_-;_-@_-"/>
    <numFmt numFmtId="170" formatCode="#,##0.00000"/>
    <numFmt numFmtId="171" formatCode="#,##0.0000"/>
    <numFmt numFmtId="172" formatCode="#,##0.000"/>
    <numFmt numFmtId="173" formatCode="#,##0&quot; Sk&quot;;[Red]&quot;-&quot;#,##0&quot; Sk&quot;"/>
    <numFmt numFmtId="177" formatCode="#,##0.0"/>
    <numFmt numFmtId="18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">
    <xf numFmtId="0" fontId="0" fillId="0" borderId="0"/>
    <xf numFmtId="0" fontId="9" fillId="0" borderId="0"/>
    <xf numFmtId="0" fontId="10" fillId="0" borderId="9" applyFont="0" applyFill="0" applyBorder="0">
      <alignment vertical="center"/>
    </xf>
    <xf numFmtId="0" fontId="8" fillId="3" borderId="0" applyNumberFormat="0" applyBorder="0" applyAlignment="0" applyProtection="0"/>
    <xf numFmtId="166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73" fontId="10" fillId="0" borderId="9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9" applyFont="0" applyFill="0"/>
    <xf numFmtId="0" fontId="10" fillId="0" borderId="9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10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9" fillId="0" borderId="0"/>
    <xf numFmtId="0" fontId="10" fillId="0" borderId="1" applyBorder="0">
      <alignment vertical="center"/>
    </xf>
    <xf numFmtId="0" fontId="12" fillId="0" borderId="0" applyNumberFormat="0" applyFill="0" applyBorder="0" applyAlignment="0" applyProtection="0"/>
    <xf numFmtId="0" fontId="10" fillId="0" borderId="1">
      <alignment vertical="center"/>
    </xf>
  </cellStyleXfs>
  <cellXfs count="78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70" fontId="1" fillId="0" borderId="0" xfId="0" applyNumberFormat="1" applyFont="1" applyProtection="1"/>
    <xf numFmtId="172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72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72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70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8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72" fontId="1" fillId="0" borderId="3" xfId="0" applyNumberFormat="1" applyFont="1" applyBorder="1" applyProtection="1"/>
    <xf numFmtId="0" fontId="1" fillId="0" borderId="3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77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72" fontId="7" fillId="0" borderId="0" xfId="0" applyNumberFormat="1" applyFont="1" applyAlignment="1">
      <alignment horizontal="right" wrapText="1"/>
    </xf>
    <xf numFmtId="171" fontId="7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72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70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81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70" fontId="15" fillId="0" borderId="0" xfId="0" applyNumberFormat="1" applyFont="1" applyAlignment="1" applyProtection="1">
      <alignment vertical="top"/>
    </xf>
    <xf numFmtId="172" fontId="15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horizontal="left" vertical="top" wrapText="1"/>
    </xf>
  </cellXfs>
  <cellStyles count="32">
    <cellStyle name="1 000 Sk" xfId="11" xr:uid="{00000000-0005-0000-0000-00003C000000}"/>
    <cellStyle name="1 000,-  Sk" xfId="2" xr:uid="{00000000-0005-0000-0000-000016000000}"/>
    <cellStyle name="1 000,- Kč" xfId="7" xr:uid="{00000000-0005-0000-0000-00002F000000}"/>
    <cellStyle name="1 000,- Sk" xfId="10" xr:uid="{00000000-0005-0000-0000-00003A000000}"/>
    <cellStyle name="1000 Sk_fakturuj99" xfId="4" xr:uid="{00000000-0005-0000-0000-00001F000000}"/>
    <cellStyle name="20 % – Zvýraznění1" xfId="8" xr:uid="{00000000-0005-0000-0000-000035000000}"/>
    <cellStyle name="20 % – Zvýraznění2" xfId="9" xr:uid="{00000000-0005-0000-0000-000039000000}"/>
    <cellStyle name="20 % – Zvýraznění3" xfId="3" xr:uid="{00000000-0005-0000-0000-00001D000000}"/>
    <cellStyle name="20 % – Zvýraznění4" xfId="12" xr:uid="{00000000-0005-0000-0000-00003D000000}"/>
    <cellStyle name="20 % – Zvýraznění5" xfId="13" xr:uid="{00000000-0005-0000-0000-00003E000000}"/>
    <cellStyle name="20 % – Zvýraznění6" xfId="14" xr:uid="{00000000-0005-0000-0000-00003F000000}"/>
    <cellStyle name="40 % – Zvýraznění1" xfId="5" xr:uid="{00000000-0005-0000-0000-000021000000}"/>
    <cellStyle name="40 % – Zvýraznění2" xfId="15" xr:uid="{00000000-0005-0000-0000-000040000000}"/>
    <cellStyle name="40 % – Zvýraznění3" xfId="16" xr:uid="{00000000-0005-0000-0000-000041000000}"/>
    <cellStyle name="40 % – Zvýraznění4" xfId="17" xr:uid="{00000000-0005-0000-0000-000042000000}"/>
    <cellStyle name="40 % – Zvýraznění5" xfId="6" xr:uid="{00000000-0005-0000-0000-000024000000}"/>
    <cellStyle name="40 % – Zvýraznění6" xfId="18" xr:uid="{00000000-0005-0000-0000-000043000000}"/>
    <cellStyle name="60 % – Zvýraznění1" xfId="19" xr:uid="{00000000-0005-0000-0000-000044000000}"/>
    <cellStyle name="60 % – Zvýraznění2" xfId="20" xr:uid="{00000000-0005-0000-0000-000045000000}"/>
    <cellStyle name="60 % – Zvýraznění3" xfId="21" xr:uid="{00000000-0005-0000-0000-000046000000}"/>
    <cellStyle name="60 % – Zvýraznění4" xfId="22" xr:uid="{00000000-0005-0000-0000-000047000000}"/>
    <cellStyle name="60 % – Zvýraznění5" xfId="23" xr:uid="{00000000-0005-0000-0000-000048000000}"/>
    <cellStyle name="60 % – Zvýraznění6" xfId="24" xr:uid="{00000000-0005-0000-0000-000049000000}"/>
    <cellStyle name="Celkem" xfId="25" xr:uid="{00000000-0005-0000-0000-00004A000000}"/>
    <cellStyle name="data" xfId="26" xr:uid="{00000000-0005-0000-0000-00004B000000}"/>
    <cellStyle name="Název" xfId="27" xr:uid="{00000000-0005-0000-0000-00004C000000}"/>
    <cellStyle name="Normálna" xfId="0" builtinId="0"/>
    <cellStyle name="normálne_fakturuj99" xfId="28" xr:uid="{00000000-0005-0000-0000-00004D000000}"/>
    <cellStyle name="normálne_KLs" xfId="1" xr:uid="{00000000-0005-0000-0000-000002000000}"/>
    <cellStyle name="TEXT" xfId="29" xr:uid="{00000000-0005-0000-0000-00004F000000}"/>
    <cellStyle name="Text upozornění" xfId="30" xr:uid="{00000000-0005-0000-0000-000050000000}"/>
    <cellStyle name="TEXT1" xfId="31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84"/>
  <sheetViews>
    <sheetView showGridLines="0" tabSelected="1" workbookViewId="0"/>
  </sheetViews>
  <sheetFormatPr defaultColWidth="9.140625"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 customWidth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 customWidth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 customWidth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69</v>
      </c>
      <c r="B1" s="4"/>
      <c r="C1" s="4"/>
      <c r="D1" s="4"/>
      <c r="E1" s="8" t="s">
        <v>70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1" t="s">
        <v>3</v>
      </c>
      <c r="AB1" s="1" t="s">
        <v>4</v>
      </c>
      <c r="AC1" s="1" t="s">
        <v>5</v>
      </c>
      <c r="AD1" s="1" t="s">
        <v>6</v>
      </c>
      <c r="AE1" s="55" t="s">
        <v>7</v>
      </c>
      <c r="AF1" s="56" t="s">
        <v>8</v>
      </c>
      <c r="AG1" s="4"/>
      <c r="AH1" s="4"/>
    </row>
    <row r="2" spans="1:37">
      <c r="A2" s="8" t="s">
        <v>71</v>
      </c>
      <c r="B2" s="4"/>
      <c r="C2" s="4"/>
      <c r="D2" s="4"/>
      <c r="E2" s="8" t="s">
        <v>72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12</v>
      </c>
      <c r="B3" s="4"/>
      <c r="C3" s="4"/>
      <c r="D3" s="4"/>
      <c r="E3" s="8" t="s">
        <v>73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11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11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11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 t="s">
        <v>76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77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1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78</v>
      </c>
      <c r="AK9" s="4" t="s">
        <v>80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79</v>
      </c>
      <c r="AK10" s="4" t="s">
        <v>81</v>
      </c>
    </row>
    <row r="12" spans="1:37">
      <c r="B12" s="65" t="s">
        <v>82</v>
      </c>
    </row>
    <row r="13" spans="1:37">
      <c r="B13" s="27" t="s">
        <v>83</v>
      </c>
    </row>
    <row r="14" spans="1:37" ht="25.5">
      <c r="A14" s="25">
        <v>1</v>
      </c>
      <c r="B14" s="26" t="s">
        <v>84</v>
      </c>
      <c r="C14" s="27" t="s">
        <v>85</v>
      </c>
      <c r="D14" s="28" t="s">
        <v>86</v>
      </c>
      <c r="E14" s="29">
        <v>1.474</v>
      </c>
      <c r="F14" s="30" t="s">
        <v>87</v>
      </c>
      <c r="H14" s="31">
        <f>ROUND(E14*G14,2)</f>
        <v>0</v>
      </c>
      <c r="J14" s="31">
        <f>ROUND(E14*G14,2)</f>
        <v>0</v>
      </c>
      <c r="K14" s="32">
        <v>0.26795999999999998</v>
      </c>
      <c r="L14" s="32">
        <f>E14*K14</f>
        <v>0.39497303999999994</v>
      </c>
      <c r="N14" s="29">
        <f>E14*M14</f>
        <v>0</v>
      </c>
      <c r="P14" s="30" t="s">
        <v>88</v>
      </c>
      <c r="V14" s="33" t="s">
        <v>68</v>
      </c>
      <c r="X14" s="27" t="s">
        <v>89</v>
      </c>
      <c r="Y14" s="27" t="s">
        <v>85</v>
      </c>
      <c r="Z14" s="30" t="s">
        <v>90</v>
      </c>
      <c r="AJ14" s="4" t="s">
        <v>91</v>
      </c>
      <c r="AK14" s="4" t="s">
        <v>92</v>
      </c>
    </row>
    <row r="15" spans="1:37">
      <c r="D15" s="66" t="s">
        <v>93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>
      <c r="D16" s="66" t="s">
        <v>94</v>
      </c>
      <c r="E16" s="67"/>
      <c r="F16" s="68"/>
      <c r="G16" s="69"/>
      <c r="H16" s="69"/>
      <c r="I16" s="69"/>
      <c r="J16" s="69"/>
      <c r="K16" s="70"/>
      <c r="L16" s="70"/>
      <c r="M16" s="67"/>
      <c r="N16" s="67"/>
      <c r="O16" s="68"/>
      <c r="P16" s="68"/>
      <c r="Q16" s="67"/>
      <c r="R16" s="67"/>
      <c r="S16" s="67"/>
      <c r="T16" s="71"/>
      <c r="U16" s="71"/>
      <c r="V16" s="71" t="s">
        <v>0</v>
      </c>
      <c r="W16" s="72"/>
      <c r="X16" s="68"/>
    </row>
    <row r="17" spans="1:37">
      <c r="D17" s="66" t="s">
        <v>94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>
      <c r="D18" s="66" t="s">
        <v>95</v>
      </c>
      <c r="E18" s="67"/>
      <c r="F18" s="68"/>
      <c r="G18" s="69"/>
      <c r="H18" s="69"/>
      <c r="I18" s="69"/>
      <c r="J18" s="69"/>
      <c r="K18" s="70"/>
      <c r="L18" s="70"/>
      <c r="M18" s="67"/>
      <c r="N18" s="67"/>
      <c r="O18" s="68"/>
      <c r="P18" s="68"/>
      <c r="Q18" s="67"/>
      <c r="R18" s="67"/>
      <c r="S18" s="67"/>
      <c r="T18" s="71"/>
      <c r="U18" s="71"/>
      <c r="V18" s="71" t="s">
        <v>0</v>
      </c>
      <c r="W18" s="72"/>
      <c r="X18" s="68"/>
    </row>
    <row r="19" spans="1:37">
      <c r="D19" s="73" t="s">
        <v>96</v>
      </c>
      <c r="E19" s="74">
        <f>J19</f>
        <v>0</v>
      </c>
      <c r="H19" s="74">
        <f>SUM(H12:H18)</f>
        <v>0</v>
      </c>
      <c r="I19" s="74">
        <f>SUM(I12:I18)</f>
        <v>0</v>
      </c>
      <c r="J19" s="74">
        <f>SUM(J12:J18)</f>
        <v>0</v>
      </c>
      <c r="L19" s="75">
        <f>SUM(L12:L18)</f>
        <v>0.39497303999999994</v>
      </c>
      <c r="N19" s="76">
        <f>SUM(N12:N18)</f>
        <v>0</v>
      </c>
      <c r="W19" s="34">
        <f>SUM(W12:W18)</f>
        <v>0</v>
      </c>
    </row>
    <row r="21" spans="1:37">
      <c r="B21" s="27" t="s">
        <v>97</v>
      </c>
    </row>
    <row r="22" spans="1:37" ht="25.5">
      <c r="A22" s="25">
        <v>2</v>
      </c>
      <c r="B22" s="26" t="s">
        <v>84</v>
      </c>
      <c r="C22" s="27" t="s">
        <v>98</v>
      </c>
      <c r="D22" s="28" t="s">
        <v>99</v>
      </c>
      <c r="E22" s="29">
        <v>0.158</v>
      </c>
      <c r="F22" s="30" t="s">
        <v>100</v>
      </c>
      <c r="H22" s="31">
        <f>ROUND(E22*G22,2)</f>
        <v>0</v>
      </c>
      <c r="J22" s="31">
        <f>ROUND(E22*G22,2)</f>
        <v>0</v>
      </c>
      <c r="K22" s="32">
        <v>2.51606</v>
      </c>
      <c r="L22" s="32">
        <f>E22*K22</f>
        <v>0.39753748</v>
      </c>
      <c r="N22" s="29">
        <f>E22*M22</f>
        <v>0</v>
      </c>
      <c r="P22" s="30" t="s">
        <v>88</v>
      </c>
      <c r="V22" s="33" t="s">
        <v>68</v>
      </c>
      <c r="X22" s="27" t="s">
        <v>101</v>
      </c>
      <c r="Y22" s="27" t="s">
        <v>98</v>
      </c>
      <c r="Z22" s="30" t="s">
        <v>102</v>
      </c>
      <c r="AJ22" s="4" t="s">
        <v>91</v>
      </c>
      <c r="AK22" s="4" t="s">
        <v>92</v>
      </c>
    </row>
    <row r="23" spans="1:37">
      <c r="D23" s="66" t="s">
        <v>103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>
      <c r="D24" s="73" t="s">
        <v>104</v>
      </c>
      <c r="E24" s="74">
        <f>J24</f>
        <v>0</v>
      </c>
      <c r="H24" s="74">
        <f>SUM(H21:H23)</f>
        <v>0</v>
      </c>
      <c r="I24" s="74">
        <f>SUM(I21:I23)</f>
        <v>0</v>
      </c>
      <c r="J24" s="74">
        <f>SUM(J21:J23)</f>
        <v>0</v>
      </c>
      <c r="L24" s="75">
        <f>SUM(L21:L23)</f>
        <v>0.39753748</v>
      </c>
      <c r="N24" s="76">
        <f>SUM(N21:N23)</f>
        <v>0</v>
      </c>
      <c r="W24" s="34">
        <f>SUM(W21:W23)</f>
        <v>0</v>
      </c>
    </row>
    <row r="26" spans="1:37">
      <c r="B26" s="27" t="s">
        <v>105</v>
      </c>
    </row>
    <row r="27" spans="1:37">
      <c r="A27" s="25">
        <v>3</v>
      </c>
      <c r="B27" s="26" t="s">
        <v>84</v>
      </c>
      <c r="C27" s="27" t="s">
        <v>106</v>
      </c>
      <c r="D27" s="28" t="s">
        <v>107</v>
      </c>
      <c r="E27" s="29">
        <v>0.48</v>
      </c>
      <c r="F27" s="30" t="s">
        <v>100</v>
      </c>
      <c r="H27" s="31">
        <f>ROUND(E27*G27,2)</f>
        <v>0</v>
      </c>
      <c r="J27" s="31">
        <f>ROUND(E27*G27,2)</f>
        <v>0</v>
      </c>
      <c r="K27" s="32">
        <v>2.2622100000000001</v>
      </c>
      <c r="L27" s="32">
        <f>E27*K27</f>
        <v>1.0858608000000001</v>
      </c>
      <c r="N27" s="29">
        <f>E27*M27</f>
        <v>0</v>
      </c>
      <c r="P27" s="30" t="s">
        <v>88</v>
      </c>
      <c r="V27" s="33" t="s">
        <v>68</v>
      </c>
      <c r="X27" s="27" t="s">
        <v>108</v>
      </c>
      <c r="Y27" s="27" t="s">
        <v>106</v>
      </c>
      <c r="Z27" s="30" t="s">
        <v>102</v>
      </c>
      <c r="AJ27" s="4" t="s">
        <v>91</v>
      </c>
      <c r="AK27" s="4" t="s">
        <v>92</v>
      </c>
    </row>
    <row r="28" spans="1:37">
      <c r="D28" s="66" t="s">
        <v>109</v>
      </c>
      <c r="E28" s="67"/>
      <c r="F28" s="68"/>
      <c r="G28" s="69"/>
      <c r="H28" s="69"/>
      <c r="I28" s="69"/>
      <c r="J28" s="69"/>
      <c r="K28" s="70"/>
      <c r="L28" s="70"/>
      <c r="M28" s="67"/>
      <c r="N28" s="67"/>
      <c r="O28" s="68"/>
      <c r="P28" s="68"/>
      <c r="Q28" s="67"/>
      <c r="R28" s="67"/>
      <c r="S28" s="67"/>
      <c r="T28" s="71"/>
      <c r="U28" s="71"/>
      <c r="V28" s="71" t="s">
        <v>0</v>
      </c>
      <c r="W28" s="72"/>
      <c r="X28" s="68"/>
    </row>
    <row r="29" spans="1:37">
      <c r="A29" s="25">
        <v>4</v>
      </c>
      <c r="B29" s="26" t="s">
        <v>84</v>
      </c>
      <c r="C29" s="27" t="s">
        <v>110</v>
      </c>
      <c r="D29" s="28" t="s">
        <v>111</v>
      </c>
      <c r="E29" s="29">
        <v>2.4</v>
      </c>
      <c r="F29" s="30" t="s">
        <v>87</v>
      </c>
      <c r="H29" s="31">
        <f>ROUND(E29*G29,2)</f>
        <v>0</v>
      </c>
      <c r="J29" s="31">
        <f>ROUND(E29*G29,2)</f>
        <v>0</v>
      </c>
      <c r="K29" s="32">
        <v>0.29820000000000002</v>
      </c>
      <c r="L29" s="32">
        <f>E29*K29</f>
        <v>0.71567999999999998</v>
      </c>
      <c r="N29" s="29">
        <f>E29*M29</f>
        <v>0</v>
      </c>
      <c r="P29" s="30" t="s">
        <v>88</v>
      </c>
      <c r="V29" s="33" t="s">
        <v>68</v>
      </c>
      <c r="X29" s="27" t="s">
        <v>112</v>
      </c>
      <c r="Y29" s="27" t="s">
        <v>110</v>
      </c>
      <c r="Z29" s="30" t="s">
        <v>90</v>
      </c>
      <c r="AJ29" s="4" t="s">
        <v>91</v>
      </c>
      <c r="AK29" s="4" t="s">
        <v>92</v>
      </c>
    </row>
    <row r="30" spans="1:37">
      <c r="D30" s="66" t="s">
        <v>113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5.5">
      <c r="A31" s="25">
        <v>5</v>
      </c>
      <c r="B31" s="26" t="s">
        <v>84</v>
      </c>
      <c r="C31" s="27" t="s">
        <v>114</v>
      </c>
      <c r="D31" s="28" t="s">
        <v>115</v>
      </c>
      <c r="E31" s="29">
        <v>2.4</v>
      </c>
      <c r="F31" s="30" t="s">
        <v>87</v>
      </c>
      <c r="H31" s="31">
        <f>ROUND(E31*G31,2)</f>
        <v>0</v>
      </c>
      <c r="J31" s="31">
        <f>ROUND(E31*G31,2)</f>
        <v>0</v>
      </c>
      <c r="K31" s="32">
        <v>4.7969999999999999E-2</v>
      </c>
      <c r="L31" s="32">
        <f>E31*K31</f>
        <v>0.11512799999999999</v>
      </c>
      <c r="N31" s="29">
        <f>E31*M31</f>
        <v>0</v>
      </c>
      <c r="P31" s="30" t="s">
        <v>88</v>
      </c>
      <c r="V31" s="33" t="s">
        <v>68</v>
      </c>
      <c r="X31" s="27" t="s">
        <v>116</v>
      </c>
      <c r="Y31" s="27" t="s">
        <v>114</v>
      </c>
      <c r="Z31" s="30" t="s">
        <v>102</v>
      </c>
      <c r="AJ31" s="4" t="s">
        <v>91</v>
      </c>
      <c r="AK31" s="4" t="s">
        <v>92</v>
      </c>
    </row>
    <row r="32" spans="1:37">
      <c r="D32" s="66" t="s">
        <v>113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D33" s="73" t="s">
        <v>117</v>
      </c>
      <c r="E33" s="74">
        <f>J33</f>
        <v>0</v>
      </c>
      <c r="H33" s="74">
        <f>SUM(H26:H32)</f>
        <v>0</v>
      </c>
      <c r="I33" s="74">
        <f>SUM(I26:I32)</f>
        <v>0</v>
      </c>
      <c r="J33" s="74">
        <f>SUM(J26:J32)</f>
        <v>0</v>
      </c>
      <c r="L33" s="75">
        <f>SUM(L26:L32)</f>
        <v>1.9166688000000001</v>
      </c>
      <c r="N33" s="76">
        <f>SUM(N26:N32)</f>
        <v>0</v>
      </c>
      <c r="W33" s="34">
        <f>SUM(W26:W32)</f>
        <v>0</v>
      </c>
    </row>
    <row r="35" spans="1:37">
      <c r="B35" s="27" t="s">
        <v>118</v>
      </c>
    </row>
    <row r="36" spans="1:37">
      <c r="A36" s="25">
        <v>6</v>
      </c>
      <c r="B36" s="26" t="s">
        <v>84</v>
      </c>
      <c r="C36" s="27" t="s">
        <v>119</v>
      </c>
      <c r="D36" s="28" t="s">
        <v>120</v>
      </c>
      <c r="E36" s="29">
        <v>24</v>
      </c>
      <c r="F36" s="30" t="s">
        <v>121</v>
      </c>
      <c r="H36" s="31">
        <f>ROUND(E36*G36,2)</f>
        <v>0</v>
      </c>
      <c r="J36" s="31">
        <f>ROUND(E36*G36,2)</f>
        <v>0</v>
      </c>
      <c r="K36" s="32">
        <v>4.5199999999999997E-3</v>
      </c>
      <c r="L36" s="32">
        <f>E36*K36</f>
        <v>0.10847999999999999</v>
      </c>
      <c r="N36" s="29">
        <f>E36*M36</f>
        <v>0</v>
      </c>
      <c r="P36" s="30" t="s">
        <v>88</v>
      </c>
      <c r="V36" s="33" t="s">
        <v>68</v>
      </c>
      <c r="X36" s="27" t="s">
        <v>122</v>
      </c>
      <c r="Y36" s="27" t="s">
        <v>119</v>
      </c>
      <c r="Z36" s="30" t="s">
        <v>123</v>
      </c>
      <c r="AJ36" s="4" t="s">
        <v>91</v>
      </c>
      <c r="AK36" s="4" t="s">
        <v>92</v>
      </c>
    </row>
    <row r="37" spans="1:37">
      <c r="A37" s="25">
        <v>7</v>
      </c>
      <c r="B37" s="26" t="s">
        <v>84</v>
      </c>
      <c r="C37" s="27" t="s">
        <v>124</v>
      </c>
      <c r="D37" s="28" t="s">
        <v>125</v>
      </c>
      <c r="E37" s="29">
        <v>24</v>
      </c>
      <c r="F37" s="30" t="s">
        <v>121</v>
      </c>
      <c r="H37" s="31">
        <f>ROUND(E37*G37,2)</f>
        <v>0</v>
      </c>
      <c r="J37" s="31">
        <f>ROUND(E37*G37,2)</f>
        <v>0</v>
      </c>
      <c r="K37" s="32">
        <v>4.5199999999999997E-3</v>
      </c>
      <c r="L37" s="32">
        <f>E37*K37</f>
        <v>0.10847999999999999</v>
      </c>
      <c r="N37" s="29">
        <f>E37*M37</f>
        <v>0</v>
      </c>
      <c r="P37" s="30" t="s">
        <v>88</v>
      </c>
      <c r="V37" s="33" t="s">
        <v>68</v>
      </c>
      <c r="X37" s="27" t="s">
        <v>126</v>
      </c>
      <c r="Y37" s="27" t="s">
        <v>124</v>
      </c>
      <c r="Z37" s="30" t="s">
        <v>123</v>
      </c>
      <c r="AJ37" s="4" t="s">
        <v>91</v>
      </c>
      <c r="AK37" s="4" t="s">
        <v>92</v>
      </c>
    </row>
    <row r="38" spans="1:37">
      <c r="A38" s="25">
        <v>8</v>
      </c>
      <c r="B38" s="26" t="s">
        <v>127</v>
      </c>
      <c r="C38" s="27" t="s">
        <v>128</v>
      </c>
      <c r="D38" s="28" t="s">
        <v>129</v>
      </c>
      <c r="E38" s="29">
        <v>0.48</v>
      </c>
      <c r="F38" s="30" t="s">
        <v>100</v>
      </c>
      <c r="H38" s="31">
        <f>ROUND(E38*G38,2)</f>
        <v>0</v>
      </c>
      <c r="J38" s="31">
        <f>ROUND(E38*G38,2)</f>
        <v>0</v>
      </c>
      <c r="L38" s="32">
        <f>E38*K38</f>
        <v>0</v>
      </c>
      <c r="M38" s="29">
        <v>2.2000000000000002</v>
      </c>
      <c r="N38" s="29">
        <f>E38*M38</f>
        <v>1.056</v>
      </c>
      <c r="P38" s="30" t="s">
        <v>88</v>
      </c>
      <c r="V38" s="33" t="s">
        <v>68</v>
      </c>
      <c r="X38" s="27" t="s">
        <v>130</v>
      </c>
      <c r="Y38" s="27" t="s">
        <v>128</v>
      </c>
      <c r="Z38" s="30" t="s">
        <v>131</v>
      </c>
      <c r="AJ38" s="4" t="s">
        <v>91</v>
      </c>
      <c r="AK38" s="4" t="s">
        <v>92</v>
      </c>
    </row>
    <row r="39" spans="1:37">
      <c r="D39" s="66" t="s">
        <v>109</v>
      </c>
      <c r="E39" s="67"/>
      <c r="F39" s="68"/>
      <c r="G39" s="69"/>
      <c r="H39" s="69"/>
      <c r="I39" s="69"/>
      <c r="J39" s="69"/>
      <c r="K39" s="70"/>
      <c r="L39" s="70"/>
      <c r="M39" s="67"/>
      <c r="N39" s="67"/>
      <c r="O39" s="68"/>
      <c r="P39" s="68"/>
      <c r="Q39" s="67"/>
      <c r="R39" s="67"/>
      <c r="S39" s="67"/>
      <c r="T39" s="71"/>
      <c r="U39" s="71"/>
      <c r="V39" s="71" t="s">
        <v>0</v>
      </c>
      <c r="W39" s="72"/>
      <c r="X39" s="68"/>
    </row>
    <row r="40" spans="1:37" ht="25.5">
      <c r="A40" s="25">
        <v>9</v>
      </c>
      <c r="B40" s="26" t="s">
        <v>127</v>
      </c>
      <c r="C40" s="27" t="s">
        <v>132</v>
      </c>
      <c r="D40" s="28" t="s">
        <v>133</v>
      </c>
      <c r="E40" s="29">
        <v>2.4</v>
      </c>
      <c r="F40" s="30" t="s">
        <v>87</v>
      </c>
      <c r="H40" s="31">
        <f>ROUND(E40*G40,2)</f>
        <v>0</v>
      </c>
      <c r="J40" s="31">
        <f>ROUND(E40*G40,2)</f>
        <v>0</v>
      </c>
      <c r="L40" s="32">
        <f>E40*K40</f>
        <v>0</v>
      </c>
      <c r="M40" s="29">
        <v>0.02</v>
      </c>
      <c r="N40" s="29">
        <f>E40*M40</f>
        <v>4.8000000000000001E-2</v>
      </c>
      <c r="P40" s="30" t="s">
        <v>88</v>
      </c>
      <c r="V40" s="33" t="s">
        <v>68</v>
      </c>
      <c r="X40" s="27" t="s">
        <v>134</v>
      </c>
      <c r="Y40" s="27" t="s">
        <v>132</v>
      </c>
      <c r="Z40" s="30" t="s">
        <v>131</v>
      </c>
      <c r="AJ40" s="4" t="s">
        <v>91</v>
      </c>
      <c r="AK40" s="4" t="s">
        <v>92</v>
      </c>
    </row>
    <row r="41" spans="1:37">
      <c r="D41" s="66" t="s">
        <v>113</v>
      </c>
      <c r="E41" s="67"/>
      <c r="F41" s="68"/>
      <c r="G41" s="69"/>
      <c r="H41" s="69"/>
      <c r="I41" s="69"/>
      <c r="J41" s="69"/>
      <c r="K41" s="70"/>
      <c r="L41" s="70"/>
      <c r="M41" s="67"/>
      <c r="N41" s="67"/>
      <c r="O41" s="68"/>
      <c r="P41" s="68"/>
      <c r="Q41" s="67"/>
      <c r="R41" s="67"/>
      <c r="S41" s="67"/>
      <c r="T41" s="71"/>
      <c r="U41" s="71"/>
      <c r="V41" s="71" t="s">
        <v>0</v>
      </c>
      <c r="W41" s="72"/>
      <c r="X41" s="68"/>
    </row>
    <row r="42" spans="1:37" ht="25.5">
      <c r="A42" s="25">
        <v>10</v>
      </c>
      <c r="B42" s="26" t="s">
        <v>127</v>
      </c>
      <c r="C42" s="27" t="s">
        <v>135</v>
      </c>
      <c r="D42" s="28" t="s">
        <v>136</v>
      </c>
      <c r="E42" s="29">
        <v>30</v>
      </c>
      <c r="F42" s="30" t="s">
        <v>137</v>
      </c>
      <c r="H42" s="31">
        <f>ROUND(E42*G42,2)</f>
        <v>0</v>
      </c>
      <c r="J42" s="31">
        <f>ROUND(E42*G42,2)</f>
        <v>0</v>
      </c>
      <c r="K42" s="32">
        <v>3.8999999999999999E-4</v>
      </c>
      <c r="L42" s="32">
        <f>E42*K42</f>
        <v>1.17E-2</v>
      </c>
      <c r="M42" s="29">
        <v>1.2999999999999999E-2</v>
      </c>
      <c r="N42" s="29">
        <f>E42*M42</f>
        <v>0.38999999999999996</v>
      </c>
      <c r="P42" s="30" t="s">
        <v>88</v>
      </c>
      <c r="V42" s="33" t="s">
        <v>68</v>
      </c>
      <c r="X42" s="27" t="s">
        <v>138</v>
      </c>
      <c r="Y42" s="27" t="s">
        <v>135</v>
      </c>
      <c r="Z42" s="30" t="s">
        <v>131</v>
      </c>
      <c r="AJ42" s="4" t="s">
        <v>91</v>
      </c>
      <c r="AK42" s="4" t="s">
        <v>92</v>
      </c>
    </row>
    <row r="43" spans="1:37">
      <c r="A43" s="25">
        <v>11</v>
      </c>
      <c r="B43" s="26" t="s">
        <v>127</v>
      </c>
      <c r="C43" s="27" t="s">
        <v>139</v>
      </c>
      <c r="D43" s="28" t="s">
        <v>140</v>
      </c>
      <c r="E43" s="29">
        <v>15</v>
      </c>
      <c r="F43" s="30" t="s">
        <v>137</v>
      </c>
      <c r="H43" s="31">
        <f>ROUND(E43*G43,2)</f>
        <v>0</v>
      </c>
      <c r="J43" s="31">
        <f>ROUND(E43*G43,2)</f>
        <v>0</v>
      </c>
      <c r="K43" s="32">
        <v>5.9999999999999995E-4</v>
      </c>
      <c r="L43" s="32">
        <f>E43*K43</f>
        <v>8.9999999999999993E-3</v>
      </c>
      <c r="M43" s="29">
        <v>3.6999999999999998E-2</v>
      </c>
      <c r="N43" s="29">
        <f>E43*M43</f>
        <v>0.55499999999999994</v>
      </c>
      <c r="P43" s="30" t="s">
        <v>88</v>
      </c>
      <c r="V43" s="33" t="s">
        <v>68</v>
      </c>
      <c r="X43" s="27" t="s">
        <v>141</v>
      </c>
      <c r="Y43" s="27" t="s">
        <v>139</v>
      </c>
      <c r="Z43" s="30" t="s">
        <v>131</v>
      </c>
      <c r="AJ43" s="4" t="s">
        <v>91</v>
      </c>
      <c r="AK43" s="4" t="s">
        <v>92</v>
      </c>
    </row>
    <row r="44" spans="1:37" ht="25.5">
      <c r="A44" s="25">
        <v>12</v>
      </c>
      <c r="B44" s="26" t="s">
        <v>127</v>
      </c>
      <c r="C44" s="27" t="s">
        <v>142</v>
      </c>
      <c r="D44" s="28" t="s">
        <v>143</v>
      </c>
      <c r="E44" s="29">
        <v>4</v>
      </c>
      <c r="F44" s="30" t="s">
        <v>121</v>
      </c>
      <c r="H44" s="31">
        <f>ROUND(E44*G44,2)</f>
        <v>0</v>
      </c>
      <c r="J44" s="31">
        <f>ROUND(E44*G44,2)</f>
        <v>0</v>
      </c>
      <c r="L44" s="32">
        <f>E44*K44</f>
        <v>0</v>
      </c>
      <c r="M44" s="29">
        <v>7.0000000000000001E-3</v>
      </c>
      <c r="N44" s="29">
        <f>E44*M44</f>
        <v>2.8000000000000001E-2</v>
      </c>
      <c r="P44" s="30" t="s">
        <v>88</v>
      </c>
      <c r="V44" s="33" t="s">
        <v>68</v>
      </c>
      <c r="X44" s="27" t="s">
        <v>144</v>
      </c>
      <c r="Y44" s="27" t="s">
        <v>142</v>
      </c>
      <c r="Z44" s="30" t="s">
        <v>131</v>
      </c>
      <c r="AJ44" s="4" t="s">
        <v>91</v>
      </c>
      <c r="AK44" s="4" t="s">
        <v>92</v>
      </c>
    </row>
    <row r="45" spans="1:37" ht="25.5">
      <c r="A45" s="25">
        <v>13</v>
      </c>
      <c r="B45" s="26" t="s">
        <v>127</v>
      </c>
      <c r="C45" s="27" t="s">
        <v>145</v>
      </c>
      <c r="D45" s="28" t="s">
        <v>146</v>
      </c>
      <c r="E45" s="29">
        <v>5</v>
      </c>
      <c r="F45" s="30" t="s">
        <v>121</v>
      </c>
      <c r="H45" s="31">
        <f>ROUND(E45*G45,2)</f>
        <v>0</v>
      </c>
      <c r="J45" s="31">
        <f>ROUND(E45*G45,2)</f>
        <v>0</v>
      </c>
      <c r="K45" s="32">
        <v>3.4000000000000002E-4</v>
      </c>
      <c r="L45" s="32">
        <f>E45*K45</f>
        <v>1.7000000000000001E-3</v>
      </c>
      <c r="M45" s="29">
        <v>0.03</v>
      </c>
      <c r="N45" s="29">
        <f>E45*M45</f>
        <v>0.15</v>
      </c>
      <c r="P45" s="30" t="s">
        <v>88</v>
      </c>
      <c r="V45" s="33" t="s">
        <v>68</v>
      </c>
      <c r="X45" s="27" t="s">
        <v>147</v>
      </c>
      <c r="Y45" s="27" t="s">
        <v>145</v>
      </c>
      <c r="Z45" s="30" t="s">
        <v>131</v>
      </c>
      <c r="AJ45" s="4" t="s">
        <v>91</v>
      </c>
      <c r="AK45" s="4" t="s">
        <v>92</v>
      </c>
    </row>
    <row r="46" spans="1:37" ht="25.5">
      <c r="A46" s="25">
        <v>14</v>
      </c>
      <c r="B46" s="26" t="s">
        <v>127</v>
      </c>
      <c r="C46" s="27" t="s">
        <v>148</v>
      </c>
      <c r="D46" s="28" t="s">
        <v>149</v>
      </c>
      <c r="E46" s="29">
        <v>3</v>
      </c>
      <c r="F46" s="30" t="s">
        <v>121</v>
      </c>
      <c r="H46" s="31">
        <f>ROUND(E46*G46,2)</f>
        <v>0</v>
      </c>
      <c r="J46" s="31">
        <f>ROUND(E46*G46,2)</f>
        <v>0</v>
      </c>
      <c r="K46" s="32">
        <v>3.4000000000000002E-4</v>
      </c>
      <c r="L46" s="32">
        <f>E46*K46</f>
        <v>1.0200000000000001E-3</v>
      </c>
      <c r="M46" s="29">
        <v>5.8999999999999997E-2</v>
      </c>
      <c r="N46" s="29">
        <f>E46*M46</f>
        <v>0.17699999999999999</v>
      </c>
      <c r="P46" s="30" t="s">
        <v>88</v>
      </c>
      <c r="V46" s="33" t="s">
        <v>68</v>
      </c>
      <c r="X46" s="27" t="s">
        <v>150</v>
      </c>
      <c r="Y46" s="27" t="s">
        <v>148</v>
      </c>
      <c r="Z46" s="30" t="s">
        <v>131</v>
      </c>
      <c r="AJ46" s="4" t="s">
        <v>91</v>
      </c>
      <c r="AK46" s="4" t="s">
        <v>92</v>
      </c>
    </row>
    <row r="47" spans="1:37" ht="25.5">
      <c r="A47" s="25">
        <v>15</v>
      </c>
      <c r="B47" s="26" t="s">
        <v>127</v>
      </c>
      <c r="C47" s="27" t="s">
        <v>151</v>
      </c>
      <c r="D47" s="28" t="s">
        <v>152</v>
      </c>
      <c r="E47" s="29">
        <v>0.158</v>
      </c>
      <c r="F47" s="30" t="s">
        <v>100</v>
      </c>
      <c r="H47" s="31">
        <f>ROUND(E47*G47,2)</f>
        <v>0</v>
      </c>
      <c r="J47" s="31">
        <f>ROUND(E47*G47,2)</f>
        <v>0</v>
      </c>
      <c r="L47" s="32">
        <f>E47*K47</f>
        <v>0</v>
      </c>
      <c r="M47" s="29">
        <v>1.7</v>
      </c>
      <c r="N47" s="29">
        <f>E47*M47</f>
        <v>0.26860000000000001</v>
      </c>
      <c r="P47" s="30" t="s">
        <v>88</v>
      </c>
      <c r="V47" s="33" t="s">
        <v>68</v>
      </c>
      <c r="X47" s="27" t="s">
        <v>153</v>
      </c>
      <c r="Y47" s="27" t="s">
        <v>151</v>
      </c>
      <c r="Z47" s="30" t="s">
        <v>131</v>
      </c>
      <c r="AJ47" s="4" t="s">
        <v>91</v>
      </c>
      <c r="AK47" s="4" t="s">
        <v>92</v>
      </c>
    </row>
    <row r="48" spans="1:37">
      <c r="D48" s="66" t="s">
        <v>103</v>
      </c>
      <c r="E48" s="67"/>
      <c r="F48" s="68"/>
      <c r="G48" s="69"/>
      <c r="H48" s="69"/>
      <c r="I48" s="69"/>
      <c r="J48" s="69"/>
      <c r="K48" s="70"/>
      <c r="L48" s="70"/>
      <c r="M48" s="67"/>
      <c r="N48" s="67"/>
      <c r="O48" s="68"/>
      <c r="P48" s="68"/>
      <c r="Q48" s="67"/>
      <c r="R48" s="67"/>
      <c r="S48" s="67"/>
      <c r="T48" s="71"/>
      <c r="U48" s="71"/>
      <c r="V48" s="71" t="s">
        <v>0</v>
      </c>
      <c r="W48" s="72"/>
      <c r="X48" s="68"/>
    </row>
    <row r="49" spans="1:37">
      <c r="A49" s="25">
        <v>16</v>
      </c>
      <c r="B49" s="26" t="s">
        <v>127</v>
      </c>
      <c r="C49" s="27" t="s">
        <v>154</v>
      </c>
      <c r="D49" s="28" t="s">
        <v>155</v>
      </c>
      <c r="E49" s="29">
        <v>82</v>
      </c>
      <c r="F49" s="30" t="s">
        <v>137</v>
      </c>
      <c r="H49" s="31">
        <f>ROUND(E49*G49,2)</f>
        <v>0</v>
      </c>
      <c r="J49" s="31">
        <f>ROUND(E49*G49,2)</f>
        <v>0</v>
      </c>
      <c r="K49" s="32">
        <v>5.0000000000000001E-4</v>
      </c>
      <c r="L49" s="32">
        <f>E49*K49</f>
        <v>4.1000000000000002E-2</v>
      </c>
      <c r="M49" s="29">
        <v>1.4999999999999999E-2</v>
      </c>
      <c r="N49" s="29">
        <f>E49*M49</f>
        <v>1.23</v>
      </c>
      <c r="P49" s="30" t="s">
        <v>88</v>
      </c>
      <c r="V49" s="33" t="s">
        <v>68</v>
      </c>
      <c r="X49" s="27" t="s">
        <v>156</v>
      </c>
      <c r="Y49" s="27" t="s">
        <v>154</v>
      </c>
      <c r="Z49" s="30" t="s">
        <v>131</v>
      </c>
      <c r="AJ49" s="4" t="s">
        <v>91</v>
      </c>
      <c r="AK49" s="4" t="s">
        <v>92</v>
      </c>
    </row>
    <row r="50" spans="1:37" ht="25.5">
      <c r="A50" s="25">
        <v>17</v>
      </c>
      <c r="B50" s="26" t="s">
        <v>127</v>
      </c>
      <c r="C50" s="27" t="s">
        <v>157</v>
      </c>
      <c r="D50" s="28" t="s">
        <v>158</v>
      </c>
      <c r="E50" s="29">
        <v>4</v>
      </c>
      <c r="F50" s="30" t="s">
        <v>137</v>
      </c>
      <c r="H50" s="31">
        <f>ROUND(E50*G50,2)</f>
        <v>0</v>
      </c>
      <c r="J50" s="31">
        <f>ROUND(E50*G50,2)</f>
        <v>0</v>
      </c>
      <c r="K50" s="32">
        <v>5.0000000000000001E-4</v>
      </c>
      <c r="L50" s="32">
        <f>E50*K50</f>
        <v>2E-3</v>
      </c>
      <c r="M50" s="29">
        <v>4.9000000000000002E-2</v>
      </c>
      <c r="N50" s="29">
        <f>E50*M50</f>
        <v>0.19600000000000001</v>
      </c>
      <c r="P50" s="30" t="s">
        <v>88</v>
      </c>
      <c r="V50" s="33" t="s">
        <v>68</v>
      </c>
      <c r="X50" s="27" t="s">
        <v>159</v>
      </c>
      <c r="Y50" s="27" t="s">
        <v>157</v>
      </c>
      <c r="Z50" s="30" t="s">
        <v>131</v>
      </c>
      <c r="AJ50" s="4" t="s">
        <v>91</v>
      </c>
      <c r="AK50" s="4" t="s">
        <v>92</v>
      </c>
    </row>
    <row r="51" spans="1:37">
      <c r="A51" s="25">
        <v>18</v>
      </c>
      <c r="B51" s="26" t="s">
        <v>127</v>
      </c>
      <c r="C51" s="27" t="s">
        <v>160</v>
      </c>
      <c r="D51" s="28" t="s">
        <v>161</v>
      </c>
      <c r="E51" s="29">
        <v>4.0990000000000002</v>
      </c>
      <c r="F51" s="30" t="s">
        <v>162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88</v>
      </c>
      <c r="V51" s="33" t="s">
        <v>68</v>
      </c>
      <c r="X51" s="27" t="s">
        <v>163</v>
      </c>
      <c r="Y51" s="27" t="s">
        <v>160</v>
      </c>
      <c r="Z51" s="30" t="s">
        <v>131</v>
      </c>
      <c r="AJ51" s="4" t="s">
        <v>91</v>
      </c>
      <c r="AK51" s="4" t="s">
        <v>92</v>
      </c>
    </row>
    <row r="52" spans="1:37" ht="25.5">
      <c r="A52" s="25">
        <v>19</v>
      </c>
      <c r="B52" s="26" t="s">
        <v>127</v>
      </c>
      <c r="C52" s="27" t="s">
        <v>164</v>
      </c>
      <c r="D52" s="28" t="s">
        <v>165</v>
      </c>
      <c r="E52" s="29">
        <v>8.1980000000000004</v>
      </c>
      <c r="F52" s="30" t="s">
        <v>162</v>
      </c>
      <c r="H52" s="31">
        <f>ROUND(E52*G52,2)</f>
        <v>0</v>
      </c>
      <c r="J52" s="31">
        <f>ROUND(E52*G52,2)</f>
        <v>0</v>
      </c>
      <c r="L52" s="32">
        <f>E52*K52</f>
        <v>0</v>
      </c>
      <c r="N52" s="29">
        <f>E52*M52</f>
        <v>0</v>
      </c>
      <c r="P52" s="30" t="s">
        <v>88</v>
      </c>
      <c r="V52" s="33" t="s">
        <v>68</v>
      </c>
      <c r="X52" s="27" t="s">
        <v>166</v>
      </c>
      <c r="Y52" s="27" t="s">
        <v>164</v>
      </c>
      <c r="Z52" s="30" t="s">
        <v>131</v>
      </c>
      <c r="AJ52" s="4" t="s">
        <v>91</v>
      </c>
      <c r="AK52" s="4" t="s">
        <v>92</v>
      </c>
    </row>
    <row r="53" spans="1:37">
      <c r="A53" s="25">
        <v>20</v>
      </c>
      <c r="B53" s="26" t="s">
        <v>127</v>
      </c>
      <c r="C53" s="27" t="s">
        <v>167</v>
      </c>
      <c r="D53" s="28" t="s">
        <v>168</v>
      </c>
      <c r="E53" s="29">
        <v>4.0990000000000002</v>
      </c>
      <c r="F53" s="30" t="s">
        <v>162</v>
      </c>
      <c r="H53" s="31">
        <f>ROUND(E53*G53,2)</f>
        <v>0</v>
      </c>
      <c r="J53" s="31">
        <f>ROUND(E53*G53,2)</f>
        <v>0</v>
      </c>
      <c r="L53" s="32">
        <f>E53*K53</f>
        <v>0</v>
      </c>
      <c r="N53" s="29">
        <f>E53*M53</f>
        <v>0</v>
      </c>
      <c r="P53" s="30" t="s">
        <v>88</v>
      </c>
      <c r="V53" s="33" t="s">
        <v>68</v>
      </c>
      <c r="X53" s="27" t="s">
        <v>169</v>
      </c>
      <c r="Y53" s="27" t="s">
        <v>167</v>
      </c>
      <c r="Z53" s="30" t="s">
        <v>131</v>
      </c>
      <c r="AJ53" s="4" t="s">
        <v>91</v>
      </c>
      <c r="AK53" s="4" t="s">
        <v>92</v>
      </c>
    </row>
    <row r="54" spans="1:37" ht="25.5">
      <c r="A54" s="25">
        <v>21</v>
      </c>
      <c r="B54" s="26" t="s">
        <v>127</v>
      </c>
      <c r="C54" s="27" t="s">
        <v>170</v>
      </c>
      <c r="D54" s="28" t="s">
        <v>171</v>
      </c>
      <c r="E54" s="29">
        <v>77.881</v>
      </c>
      <c r="F54" s="30" t="s">
        <v>162</v>
      </c>
      <c r="H54" s="31">
        <f>ROUND(E54*G54,2)</f>
        <v>0</v>
      </c>
      <c r="J54" s="31">
        <f>ROUND(E54*G54,2)</f>
        <v>0</v>
      </c>
      <c r="L54" s="32">
        <f>E54*K54</f>
        <v>0</v>
      </c>
      <c r="N54" s="29">
        <f>E54*M54</f>
        <v>0</v>
      </c>
      <c r="P54" s="30" t="s">
        <v>88</v>
      </c>
      <c r="V54" s="33" t="s">
        <v>68</v>
      </c>
      <c r="X54" s="27" t="s">
        <v>172</v>
      </c>
      <c r="Y54" s="27" t="s">
        <v>170</v>
      </c>
      <c r="Z54" s="30" t="s">
        <v>131</v>
      </c>
      <c r="AJ54" s="4" t="s">
        <v>91</v>
      </c>
      <c r="AK54" s="4" t="s">
        <v>92</v>
      </c>
    </row>
    <row r="55" spans="1:37" ht="25.5">
      <c r="A55" s="25">
        <v>22</v>
      </c>
      <c r="B55" s="26" t="s">
        <v>127</v>
      </c>
      <c r="C55" s="27" t="s">
        <v>173</v>
      </c>
      <c r="D55" s="28" t="s">
        <v>174</v>
      </c>
      <c r="E55" s="29">
        <v>4.0990000000000002</v>
      </c>
      <c r="F55" s="30" t="s">
        <v>162</v>
      </c>
      <c r="H55" s="31">
        <f>ROUND(E55*G55,2)</f>
        <v>0</v>
      </c>
      <c r="J55" s="31">
        <f>ROUND(E55*G55,2)</f>
        <v>0</v>
      </c>
      <c r="L55" s="32">
        <f>E55*K55</f>
        <v>0</v>
      </c>
      <c r="N55" s="29">
        <f>E55*M55</f>
        <v>0</v>
      </c>
      <c r="P55" s="30" t="s">
        <v>88</v>
      </c>
      <c r="V55" s="33" t="s">
        <v>68</v>
      </c>
      <c r="X55" s="27" t="s">
        <v>175</v>
      </c>
      <c r="Y55" s="27" t="s">
        <v>173</v>
      </c>
      <c r="Z55" s="30" t="s">
        <v>131</v>
      </c>
      <c r="AJ55" s="4" t="s">
        <v>91</v>
      </c>
      <c r="AK55" s="4" t="s">
        <v>92</v>
      </c>
    </row>
    <row r="56" spans="1:37" ht="25.5">
      <c r="A56" s="25">
        <v>23</v>
      </c>
      <c r="B56" s="26" t="s">
        <v>127</v>
      </c>
      <c r="C56" s="27" t="s">
        <v>176</v>
      </c>
      <c r="D56" s="28" t="s">
        <v>177</v>
      </c>
      <c r="E56" s="29">
        <v>40.99</v>
      </c>
      <c r="F56" s="30" t="s">
        <v>162</v>
      </c>
      <c r="H56" s="31">
        <f>ROUND(E56*G56,2)</f>
        <v>0</v>
      </c>
      <c r="J56" s="31">
        <f>ROUND(E56*G56,2)</f>
        <v>0</v>
      </c>
      <c r="L56" s="32">
        <f>E56*K56</f>
        <v>0</v>
      </c>
      <c r="N56" s="29">
        <f>E56*M56</f>
        <v>0</v>
      </c>
      <c r="P56" s="30" t="s">
        <v>88</v>
      </c>
      <c r="V56" s="33" t="s">
        <v>68</v>
      </c>
      <c r="X56" s="27" t="s">
        <v>178</v>
      </c>
      <c r="Y56" s="27" t="s">
        <v>176</v>
      </c>
      <c r="Z56" s="30" t="s">
        <v>131</v>
      </c>
      <c r="AJ56" s="4" t="s">
        <v>91</v>
      </c>
      <c r="AK56" s="4" t="s">
        <v>92</v>
      </c>
    </row>
    <row r="57" spans="1:37" ht="25.5">
      <c r="A57" s="25">
        <v>24</v>
      </c>
      <c r="B57" s="26" t="s">
        <v>127</v>
      </c>
      <c r="C57" s="27" t="s">
        <v>179</v>
      </c>
      <c r="D57" s="28" t="s">
        <v>180</v>
      </c>
      <c r="E57" s="29">
        <v>4.0990000000000002</v>
      </c>
      <c r="F57" s="30" t="s">
        <v>162</v>
      </c>
      <c r="H57" s="31">
        <f>ROUND(E57*G57,2)</f>
        <v>0</v>
      </c>
      <c r="J57" s="31">
        <f>ROUND(E57*G57,2)</f>
        <v>0</v>
      </c>
      <c r="L57" s="32">
        <f>E57*K57</f>
        <v>0</v>
      </c>
      <c r="N57" s="29">
        <f>E57*M57</f>
        <v>0</v>
      </c>
      <c r="P57" s="30" t="s">
        <v>88</v>
      </c>
      <c r="V57" s="33" t="s">
        <v>68</v>
      </c>
      <c r="X57" s="27" t="s">
        <v>181</v>
      </c>
      <c r="Y57" s="27" t="s">
        <v>179</v>
      </c>
      <c r="Z57" s="30" t="s">
        <v>131</v>
      </c>
      <c r="AJ57" s="4" t="s">
        <v>91</v>
      </c>
      <c r="AK57" s="4" t="s">
        <v>92</v>
      </c>
    </row>
    <row r="58" spans="1:37">
      <c r="A58" s="25">
        <v>25</v>
      </c>
      <c r="B58" s="26" t="s">
        <v>84</v>
      </c>
      <c r="C58" s="27" t="s">
        <v>182</v>
      </c>
      <c r="D58" s="28" t="s">
        <v>183</v>
      </c>
      <c r="E58" s="29">
        <v>2.9929999999999999</v>
      </c>
      <c r="F58" s="30" t="s">
        <v>162</v>
      </c>
      <c r="H58" s="31">
        <f>ROUND(E58*G58,2)</f>
        <v>0</v>
      </c>
      <c r="J58" s="31">
        <f>ROUND(E58*G58,2)</f>
        <v>0</v>
      </c>
      <c r="L58" s="32">
        <f>E58*K58</f>
        <v>0</v>
      </c>
      <c r="N58" s="29">
        <f>E58*M58</f>
        <v>0</v>
      </c>
      <c r="P58" s="30" t="s">
        <v>88</v>
      </c>
      <c r="V58" s="33" t="s">
        <v>68</v>
      </c>
      <c r="X58" s="27" t="s">
        <v>184</v>
      </c>
      <c r="Y58" s="27" t="s">
        <v>182</v>
      </c>
      <c r="Z58" s="30" t="s">
        <v>185</v>
      </c>
      <c r="AJ58" s="4" t="s">
        <v>91</v>
      </c>
      <c r="AK58" s="4" t="s">
        <v>92</v>
      </c>
    </row>
    <row r="59" spans="1:37">
      <c r="D59" s="73" t="s">
        <v>186</v>
      </c>
      <c r="E59" s="74">
        <f>J59</f>
        <v>0</v>
      </c>
      <c r="H59" s="74">
        <f>SUM(H35:H58)</f>
        <v>0</v>
      </c>
      <c r="I59" s="74">
        <f>SUM(I35:I58)</f>
        <v>0</v>
      </c>
      <c r="J59" s="74">
        <f>SUM(J35:J58)</f>
        <v>0</v>
      </c>
      <c r="L59" s="75">
        <f>SUM(L35:L58)</f>
        <v>0.28337999999999997</v>
      </c>
      <c r="N59" s="76">
        <f>SUM(N35:N58)</f>
        <v>4.0986000000000002</v>
      </c>
      <c r="W59" s="34">
        <f>SUM(W35:W58)</f>
        <v>0</v>
      </c>
    </row>
    <row r="61" spans="1:37">
      <c r="D61" s="73" t="s">
        <v>187</v>
      </c>
      <c r="E61" s="76">
        <f>J61</f>
        <v>0</v>
      </c>
      <c r="H61" s="74">
        <f>+H19+H24+H33+H59</f>
        <v>0</v>
      </c>
      <c r="I61" s="74">
        <f>+I19+I24+I33+I59</f>
        <v>0</v>
      </c>
      <c r="J61" s="74">
        <f>+J19+J24+J33+J59</f>
        <v>0</v>
      </c>
      <c r="L61" s="75">
        <f>+L19+L24+L33+L59</f>
        <v>2.9925593199999998</v>
      </c>
      <c r="N61" s="76">
        <f>+N19+N24+N33+N59</f>
        <v>4.0986000000000002</v>
      </c>
      <c r="W61" s="34">
        <f>+W19+W24+W33+W59</f>
        <v>0</v>
      </c>
    </row>
    <row r="63" spans="1:37">
      <c r="B63" s="65" t="s">
        <v>188</v>
      </c>
    </row>
    <row r="64" spans="1:37">
      <c r="B64" s="27" t="s">
        <v>189</v>
      </c>
    </row>
    <row r="65" spans="1:37">
      <c r="A65" s="25">
        <v>26</v>
      </c>
      <c r="B65" s="26" t="s">
        <v>190</v>
      </c>
      <c r="C65" s="27" t="s">
        <v>191</v>
      </c>
      <c r="D65" s="28" t="s">
        <v>192</v>
      </c>
      <c r="E65" s="29">
        <v>12</v>
      </c>
      <c r="F65" s="30" t="s">
        <v>121</v>
      </c>
      <c r="H65" s="31">
        <f>ROUND(E65*G65,2)</f>
        <v>0</v>
      </c>
      <c r="J65" s="31">
        <f>ROUND(E65*G65,2)</f>
        <v>0</v>
      </c>
      <c r="L65" s="32">
        <f>E65*K65</f>
        <v>0</v>
      </c>
      <c r="N65" s="29">
        <f>E65*M65</f>
        <v>0</v>
      </c>
      <c r="P65" s="30" t="s">
        <v>88</v>
      </c>
      <c r="V65" s="33" t="s">
        <v>193</v>
      </c>
      <c r="X65" s="27" t="s">
        <v>194</v>
      </c>
      <c r="Y65" s="27" t="s">
        <v>191</v>
      </c>
      <c r="Z65" s="30" t="s">
        <v>195</v>
      </c>
      <c r="AJ65" s="4" t="s">
        <v>196</v>
      </c>
      <c r="AK65" s="4" t="s">
        <v>92</v>
      </c>
    </row>
    <row r="66" spans="1:37">
      <c r="A66" s="25">
        <v>27</v>
      </c>
      <c r="B66" s="26" t="s">
        <v>190</v>
      </c>
      <c r="C66" s="27" t="s">
        <v>197</v>
      </c>
      <c r="D66" s="28" t="s">
        <v>198</v>
      </c>
      <c r="E66" s="29">
        <v>6</v>
      </c>
      <c r="F66" s="30" t="s">
        <v>121</v>
      </c>
      <c r="H66" s="31">
        <f>ROUND(E66*G66,2)</f>
        <v>0</v>
      </c>
      <c r="J66" s="31">
        <f>ROUND(E66*G66,2)</f>
        <v>0</v>
      </c>
      <c r="K66" s="32">
        <v>3.3649999999999999E-2</v>
      </c>
      <c r="L66" s="32">
        <f>E66*K66</f>
        <v>0.2019</v>
      </c>
      <c r="N66" s="29">
        <f>E66*M66</f>
        <v>0</v>
      </c>
      <c r="P66" s="30" t="s">
        <v>88</v>
      </c>
      <c r="V66" s="33" t="s">
        <v>193</v>
      </c>
      <c r="X66" s="27" t="s">
        <v>199</v>
      </c>
      <c r="Y66" s="27" t="s">
        <v>197</v>
      </c>
      <c r="Z66" s="30" t="s">
        <v>195</v>
      </c>
      <c r="AJ66" s="4" t="s">
        <v>196</v>
      </c>
      <c r="AK66" s="4" t="s">
        <v>92</v>
      </c>
    </row>
    <row r="67" spans="1:37" ht="25.5">
      <c r="A67" s="25">
        <v>28</v>
      </c>
      <c r="B67" s="26" t="s">
        <v>190</v>
      </c>
      <c r="C67" s="27" t="s">
        <v>200</v>
      </c>
      <c r="D67" s="28" t="s">
        <v>201</v>
      </c>
      <c r="E67" s="29">
        <v>6</v>
      </c>
      <c r="F67" s="30" t="s">
        <v>121</v>
      </c>
      <c r="H67" s="31">
        <f>ROUND(E67*G67,2)</f>
        <v>0</v>
      </c>
      <c r="J67" s="31">
        <f>ROUND(E67*G67,2)</f>
        <v>0</v>
      </c>
      <c r="L67" s="32">
        <f>E67*K67</f>
        <v>0</v>
      </c>
      <c r="N67" s="29">
        <f>E67*M67</f>
        <v>0</v>
      </c>
      <c r="P67" s="30" t="s">
        <v>88</v>
      </c>
      <c r="V67" s="33" t="s">
        <v>193</v>
      </c>
      <c r="X67" s="27" t="s">
        <v>202</v>
      </c>
      <c r="Y67" s="27" t="s">
        <v>200</v>
      </c>
      <c r="Z67" s="30" t="s">
        <v>195</v>
      </c>
      <c r="AJ67" s="4" t="s">
        <v>196</v>
      </c>
      <c r="AK67" s="4" t="s">
        <v>92</v>
      </c>
    </row>
    <row r="68" spans="1:37">
      <c r="A68" s="25">
        <v>29</v>
      </c>
      <c r="B68" s="26" t="s">
        <v>190</v>
      </c>
      <c r="C68" s="27" t="s">
        <v>203</v>
      </c>
      <c r="D68" s="28" t="s">
        <v>204</v>
      </c>
      <c r="E68" s="29">
        <v>2</v>
      </c>
      <c r="F68" s="30" t="s">
        <v>121</v>
      </c>
      <c r="H68" s="31">
        <f>ROUND(E68*G68,2)</f>
        <v>0</v>
      </c>
      <c r="J68" s="31">
        <f>ROUND(E68*G68,2)</f>
        <v>0</v>
      </c>
      <c r="L68" s="32">
        <f>E68*K68</f>
        <v>0</v>
      </c>
      <c r="N68" s="29">
        <f>E68*M68</f>
        <v>0</v>
      </c>
      <c r="P68" s="30" t="s">
        <v>88</v>
      </c>
      <c r="V68" s="33" t="s">
        <v>193</v>
      </c>
      <c r="X68" s="27" t="s">
        <v>205</v>
      </c>
      <c r="Y68" s="27" t="s">
        <v>203</v>
      </c>
      <c r="Z68" s="30" t="s">
        <v>195</v>
      </c>
      <c r="AJ68" s="4" t="s">
        <v>196</v>
      </c>
      <c r="AK68" s="4" t="s">
        <v>92</v>
      </c>
    </row>
    <row r="69" spans="1:37">
      <c r="A69" s="25">
        <v>30</v>
      </c>
      <c r="B69" s="26" t="s">
        <v>190</v>
      </c>
      <c r="C69" s="27" t="s">
        <v>206</v>
      </c>
      <c r="D69" s="28" t="s">
        <v>207</v>
      </c>
      <c r="E69" s="29">
        <v>2</v>
      </c>
      <c r="F69" s="30" t="s">
        <v>137</v>
      </c>
      <c r="H69" s="31">
        <f>ROUND(E69*G69,2)</f>
        <v>0</v>
      </c>
      <c r="J69" s="31">
        <f>ROUND(E69*G69,2)</f>
        <v>0</v>
      </c>
      <c r="K69" s="32">
        <v>2.094E-2</v>
      </c>
      <c r="L69" s="32">
        <f>E69*K69</f>
        <v>4.1880000000000001E-2</v>
      </c>
      <c r="N69" s="29">
        <f>E69*M69</f>
        <v>0</v>
      </c>
      <c r="P69" s="30" t="s">
        <v>88</v>
      </c>
      <c r="V69" s="33" t="s">
        <v>193</v>
      </c>
      <c r="X69" s="27" t="s">
        <v>208</v>
      </c>
      <c r="Y69" s="27" t="s">
        <v>206</v>
      </c>
      <c r="Z69" s="30" t="s">
        <v>195</v>
      </c>
      <c r="AJ69" s="4" t="s">
        <v>196</v>
      </c>
      <c r="AK69" s="4" t="s">
        <v>92</v>
      </c>
    </row>
    <row r="70" spans="1:37">
      <c r="A70" s="25">
        <v>31</v>
      </c>
      <c r="B70" s="26" t="s">
        <v>190</v>
      </c>
      <c r="C70" s="27" t="s">
        <v>209</v>
      </c>
      <c r="D70" s="28" t="s">
        <v>210</v>
      </c>
      <c r="E70" s="29">
        <v>5</v>
      </c>
      <c r="F70" s="30" t="s">
        <v>121</v>
      </c>
      <c r="H70" s="31">
        <f>ROUND(E70*G70,2)</f>
        <v>0</v>
      </c>
      <c r="J70" s="31">
        <f>ROUND(E70*G70,2)</f>
        <v>0</v>
      </c>
      <c r="K70" s="32">
        <v>5.2999999999999998E-4</v>
      </c>
      <c r="L70" s="32">
        <f>E70*K70</f>
        <v>2.65E-3</v>
      </c>
      <c r="N70" s="29">
        <f>E70*M70</f>
        <v>0</v>
      </c>
      <c r="P70" s="30" t="s">
        <v>88</v>
      </c>
      <c r="V70" s="33" t="s">
        <v>193</v>
      </c>
      <c r="X70" s="27" t="s">
        <v>211</v>
      </c>
      <c r="Y70" s="27" t="s">
        <v>209</v>
      </c>
      <c r="Z70" s="30" t="s">
        <v>195</v>
      </c>
      <c r="AJ70" s="4" t="s">
        <v>196</v>
      </c>
      <c r="AK70" s="4" t="s">
        <v>92</v>
      </c>
    </row>
    <row r="71" spans="1:37">
      <c r="A71" s="25">
        <v>32</v>
      </c>
      <c r="B71" s="26" t="s">
        <v>190</v>
      </c>
      <c r="C71" s="27" t="s">
        <v>212</v>
      </c>
      <c r="D71" s="28" t="s">
        <v>213</v>
      </c>
      <c r="E71" s="29">
        <v>15</v>
      </c>
      <c r="F71" s="30" t="s">
        <v>137</v>
      </c>
      <c r="H71" s="31">
        <f>ROUND(E71*G71,2)</f>
        <v>0</v>
      </c>
      <c r="J71" s="31">
        <f>ROUND(E71*G71,2)</f>
        <v>0</v>
      </c>
      <c r="L71" s="32">
        <f>E71*K71</f>
        <v>0</v>
      </c>
      <c r="M71" s="29">
        <v>1E-3</v>
      </c>
      <c r="N71" s="29">
        <f>E71*M71</f>
        <v>1.4999999999999999E-2</v>
      </c>
      <c r="P71" s="30" t="s">
        <v>88</v>
      </c>
      <c r="V71" s="33" t="s">
        <v>193</v>
      </c>
      <c r="X71" s="27" t="s">
        <v>214</v>
      </c>
      <c r="Y71" s="27" t="s">
        <v>212</v>
      </c>
      <c r="Z71" s="30" t="s">
        <v>195</v>
      </c>
      <c r="AJ71" s="4" t="s">
        <v>196</v>
      </c>
      <c r="AK71" s="4" t="s">
        <v>92</v>
      </c>
    </row>
    <row r="72" spans="1:37" ht="25.5">
      <c r="A72" s="25">
        <v>33</v>
      </c>
      <c r="B72" s="26" t="s">
        <v>190</v>
      </c>
      <c r="C72" s="27" t="s">
        <v>215</v>
      </c>
      <c r="D72" s="28" t="s">
        <v>216</v>
      </c>
      <c r="E72" s="29">
        <v>19</v>
      </c>
      <c r="F72" s="30" t="s">
        <v>137</v>
      </c>
      <c r="H72" s="31">
        <f>ROUND(E72*G72,2)</f>
        <v>0</v>
      </c>
      <c r="J72" s="31">
        <f>ROUND(E72*G72,2)</f>
        <v>0</v>
      </c>
      <c r="L72" s="32">
        <f>E72*K72</f>
        <v>0</v>
      </c>
      <c r="N72" s="29">
        <f>E72*M72</f>
        <v>0</v>
      </c>
      <c r="P72" s="30" t="s">
        <v>88</v>
      </c>
      <c r="V72" s="33" t="s">
        <v>193</v>
      </c>
      <c r="X72" s="27" t="s">
        <v>215</v>
      </c>
      <c r="Y72" s="27" t="s">
        <v>215</v>
      </c>
      <c r="Z72" s="30" t="s">
        <v>217</v>
      </c>
      <c r="AJ72" s="4" t="s">
        <v>196</v>
      </c>
      <c r="AK72" s="4" t="s">
        <v>92</v>
      </c>
    </row>
    <row r="73" spans="1:37" ht="25.5">
      <c r="A73" s="25">
        <v>34</v>
      </c>
      <c r="B73" s="26" t="s">
        <v>190</v>
      </c>
      <c r="C73" s="27" t="s">
        <v>218</v>
      </c>
      <c r="D73" s="28" t="s">
        <v>219</v>
      </c>
      <c r="E73" s="29">
        <v>16</v>
      </c>
      <c r="F73" s="30" t="s">
        <v>137</v>
      </c>
      <c r="H73" s="31">
        <f>ROUND(E73*G73,2)</f>
        <v>0</v>
      </c>
      <c r="J73" s="31">
        <f>ROUND(E73*G73,2)</f>
        <v>0</v>
      </c>
      <c r="L73" s="32">
        <f>E73*K73</f>
        <v>0</v>
      </c>
      <c r="N73" s="29">
        <f>E73*M73</f>
        <v>0</v>
      </c>
      <c r="P73" s="30" t="s">
        <v>88</v>
      </c>
      <c r="V73" s="33" t="s">
        <v>193</v>
      </c>
      <c r="X73" s="27" t="s">
        <v>218</v>
      </c>
      <c r="Y73" s="27" t="s">
        <v>218</v>
      </c>
      <c r="Z73" s="30" t="s">
        <v>217</v>
      </c>
      <c r="AJ73" s="4" t="s">
        <v>196</v>
      </c>
      <c r="AK73" s="4" t="s">
        <v>92</v>
      </c>
    </row>
    <row r="74" spans="1:37" ht="25.5">
      <c r="A74" s="25">
        <v>35</v>
      </c>
      <c r="B74" s="26" t="s">
        <v>190</v>
      </c>
      <c r="C74" s="27" t="s">
        <v>220</v>
      </c>
      <c r="D74" s="28" t="s">
        <v>221</v>
      </c>
      <c r="E74" s="29">
        <v>2</v>
      </c>
      <c r="F74" s="30" t="s">
        <v>137</v>
      </c>
      <c r="H74" s="31">
        <f>ROUND(E74*G74,2)</f>
        <v>0</v>
      </c>
      <c r="J74" s="31">
        <f>ROUND(E74*G74,2)</f>
        <v>0</v>
      </c>
      <c r="L74" s="32">
        <f>E74*K74</f>
        <v>0</v>
      </c>
      <c r="N74" s="29">
        <f>E74*M74</f>
        <v>0</v>
      </c>
      <c r="P74" s="30" t="s">
        <v>88</v>
      </c>
      <c r="V74" s="33" t="s">
        <v>193</v>
      </c>
      <c r="X74" s="27" t="s">
        <v>222</v>
      </c>
      <c r="Y74" s="27" t="s">
        <v>220</v>
      </c>
      <c r="Z74" s="30" t="s">
        <v>217</v>
      </c>
      <c r="AJ74" s="4" t="s">
        <v>196</v>
      </c>
      <c r="AK74" s="4" t="s">
        <v>92</v>
      </c>
    </row>
    <row r="75" spans="1:37" ht="25.5">
      <c r="A75" s="25">
        <v>36</v>
      </c>
      <c r="B75" s="26" t="s">
        <v>190</v>
      </c>
      <c r="C75" s="27" t="s">
        <v>223</v>
      </c>
      <c r="D75" s="28" t="s">
        <v>224</v>
      </c>
      <c r="E75" s="29">
        <v>14</v>
      </c>
      <c r="F75" s="30" t="s">
        <v>137</v>
      </c>
      <c r="H75" s="31">
        <f>ROUND(E75*G75,2)</f>
        <v>0</v>
      </c>
      <c r="J75" s="31">
        <f>ROUND(E75*G75,2)</f>
        <v>0</v>
      </c>
      <c r="L75" s="32">
        <f>E75*K75</f>
        <v>0</v>
      </c>
      <c r="N75" s="29">
        <f>E75*M75</f>
        <v>0</v>
      </c>
      <c r="P75" s="30" t="s">
        <v>88</v>
      </c>
      <c r="V75" s="33" t="s">
        <v>193</v>
      </c>
      <c r="X75" s="27" t="s">
        <v>225</v>
      </c>
      <c r="Y75" s="27" t="s">
        <v>223</v>
      </c>
      <c r="Z75" s="30" t="s">
        <v>217</v>
      </c>
      <c r="AJ75" s="4" t="s">
        <v>196</v>
      </c>
      <c r="AK75" s="4" t="s">
        <v>92</v>
      </c>
    </row>
    <row r="76" spans="1:37" ht="25.5">
      <c r="A76" s="25">
        <v>37</v>
      </c>
      <c r="B76" s="26" t="s">
        <v>190</v>
      </c>
      <c r="C76" s="27" t="s">
        <v>226</v>
      </c>
      <c r="D76" s="28" t="s">
        <v>227</v>
      </c>
      <c r="E76" s="29">
        <v>5</v>
      </c>
      <c r="F76" s="30" t="s">
        <v>137</v>
      </c>
      <c r="H76" s="31">
        <f>ROUND(E76*G76,2)</f>
        <v>0</v>
      </c>
      <c r="J76" s="31">
        <f>ROUND(E76*G76,2)</f>
        <v>0</v>
      </c>
      <c r="L76" s="32">
        <f>E76*K76</f>
        <v>0</v>
      </c>
      <c r="N76" s="29">
        <f>E76*M76</f>
        <v>0</v>
      </c>
      <c r="P76" s="30" t="s">
        <v>88</v>
      </c>
      <c r="V76" s="33" t="s">
        <v>193</v>
      </c>
      <c r="X76" s="27" t="s">
        <v>226</v>
      </c>
      <c r="Y76" s="27" t="s">
        <v>226</v>
      </c>
      <c r="Z76" s="30" t="s">
        <v>217</v>
      </c>
      <c r="AJ76" s="4" t="s">
        <v>196</v>
      </c>
      <c r="AK76" s="4" t="s">
        <v>92</v>
      </c>
    </row>
    <row r="77" spans="1:37">
      <c r="A77" s="25">
        <v>38</v>
      </c>
      <c r="B77" s="26" t="s">
        <v>190</v>
      </c>
      <c r="C77" s="27" t="s">
        <v>228</v>
      </c>
      <c r="D77" s="28" t="s">
        <v>229</v>
      </c>
      <c r="E77" s="29">
        <v>5</v>
      </c>
      <c r="F77" s="30" t="s">
        <v>121</v>
      </c>
      <c r="H77" s="31">
        <f>ROUND(E77*G77,2)</f>
        <v>0</v>
      </c>
      <c r="J77" s="31">
        <f>ROUND(E77*G77,2)</f>
        <v>0</v>
      </c>
      <c r="L77" s="32">
        <f>E77*K77</f>
        <v>0</v>
      </c>
      <c r="N77" s="29">
        <f>E77*M77</f>
        <v>0</v>
      </c>
      <c r="P77" s="30" t="s">
        <v>88</v>
      </c>
      <c r="V77" s="33" t="s">
        <v>193</v>
      </c>
      <c r="X77" s="27" t="s">
        <v>230</v>
      </c>
      <c r="Y77" s="27" t="s">
        <v>228</v>
      </c>
      <c r="Z77" s="30" t="s">
        <v>195</v>
      </c>
      <c r="AJ77" s="4" t="s">
        <v>196</v>
      </c>
      <c r="AK77" s="4" t="s">
        <v>92</v>
      </c>
    </row>
    <row r="78" spans="1:37">
      <c r="A78" s="25">
        <v>39</v>
      </c>
      <c r="B78" s="26" t="s">
        <v>190</v>
      </c>
      <c r="C78" s="27" t="s">
        <v>231</v>
      </c>
      <c r="D78" s="28" t="s">
        <v>232</v>
      </c>
      <c r="E78" s="29">
        <v>5</v>
      </c>
      <c r="F78" s="30" t="s">
        <v>121</v>
      </c>
      <c r="H78" s="31">
        <f>ROUND(E78*G78,2)</f>
        <v>0</v>
      </c>
      <c r="J78" s="31">
        <f>ROUND(E78*G78,2)</f>
        <v>0</v>
      </c>
      <c r="L78" s="32">
        <f>E78*K78</f>
        <v>0</v>
      </c>
      <c r="N78" s="29">
        <f>E78*M78</f>
        <v>0</v>
      </c>
      <c r="P78" s="30" t="s">
        <v>88</v>
      </c>
      <c r="V78" s="33" t="s">
        <v>193</v>
      </c>
      <c r="X78" s="27" t="s">
        <v>233</v>
      </c>
      <c r="Y78" s="27" t="s">
        <v>231</v>
      </c>
      <c r="Z78" s="30" t="s">
        <v>195</v>
      </c>
      <c r="AJ78" s="4" t="s">
        <v>196</v>
      </c>
      <c r="AK78" s="4" t="s">
        <v>92</v>
      </c>
    </row>
    <row r="79" spans="1:37">
      <c r="A79" s="25">
        <v>40</v>
      </c>
      <c r="B79" s="26" t="s">
        <v>190</v>
      </c>
      <c r="C79" s="27" t="s">
        <v>234</v>
      </c>
      <c r="D79" s="28" t="s">
        <v>235</v>
      </c>
      <c r="E79" s="29">
        <v>6</v>
      </c>
      <c r="F79" s="30" t="s">
        <v>121</v>
      </c>
      <c r="H79" s="31">
        <f>ROUND(E79*G79,2)</f>
        <v>0</v>
      </c>
      <c r="J79" s="31">
        <f>ROUND(E79*G79,2)</f>
        <v>0</v>
      </c>
      <c r="L79" s="32">
        <f>E79*K79</f>
        <v>0</v>
      </c>
      <c r="N79" s="29">
        <f>E79*M79</f>
        <v>0</v>
      </c>
      <c r="P79" s="30" t="s">
        <v>88</v>
      </c>
      <c r="V79" s="33" t="s">
        <v>193</v>
      </c>
      <c r="X79" s="27" t="s">
        <v>236</v>
      </c>
      <c r="Y79" s="27" t="s">
        <v>234</v>
      </c>
      <c r="Z79" s="30" t="s">
        <v>195</v>
      </c>
      <c r="AJ79" s="4" t="s">
        <v>196</v>
      </c>
      <c r="AK79" s="4" t="s">
        <v>92</v>
      </c>
    </row>
    <row r="80" spans="1:37">
      <c r="A80" s="25">
        <v>41</v>
      </c>
      <c r="B80" s="26" t="s">
        <v>190</v>
      </c>
      <c r="C80" s="27" t="s">
        <v>237</v>
      </c>
      <c r="D80" s="28" t="s">
        <v>238</v>
      </c>
      <c r="E80" s="29">
        <v>4</v>
      </c>
      <c r="F80" s="30" t="s">
        <v>121</v>
      </c>
      <c r="H80" s="31">
        <f>ROUND(E80*G80,2)</f>
        <v>0</v>
      </c>
      <c r="J80" s="31">
        <f>ROUND(E80*G80,2)</f>
        <v>0</v>
      </c>
      <c r="L80" s="32">
        <f>E80*K80</f>
        <v>0</v>
      </c>
      <c r="N80" s="29">
        <f>E80*M80</f>
        <v>0</v>
      </c>
      <c r="P80" s="30" t="s">
        <v>88</v>
      </c>
      <c r="V80" s="33" t="s">
        <v>193</v>
      </c>
      <c r="X80" s="27" t="s">
        <v>239</v>
      </c>
      <c r="Y80" s="27" t="s">
        <v>237</v>
      </c>
      <c r="Z80" s="30" t="s">
        <v>195</v>
      </c>
      <c r="AJ80" s="4" t="s">
        <v>196</v>
      </c>
      <c r="AK80" s="4" t="s">
        <v>92</v>
      </c>
    </row>
    <row r="81" spans="1:37">
      <c r="A81" s="25">
        <v>42</v>
      </c>
      <c r="B81" s="26" t="s">
        <v>190</v>
      </c>
      <c r="C81" s="27" t="s">
        <v>240</v>
      </c>
      <c r="D81" s="28" t="s">
        <v>241</v>
      </c>
      <c r="E81" s="29">
        <v>4</v>
      </c>
      <c r="F81" s="30" t="s">
        <v>121</v>
      </c>
      <c r="H81" s="31">
        <f>ROUND(E81*G81,2)</f>
        <v>0</v>
      </c>
      <c r="J81" s="31">
        <f>ROUND(E81*G81,2)</f>
        <v>0</v>
      </c>
      <c r="L81" s="32">
        <f>E81*K81</f>
        <v>0</v>
      </c>
      <c r="M81" s="29">
        <v>3.0000000000000001E-3</v>
      </c>
      <c r="N81" s="29">
        <f>E81*M81</f>
        <v>1.2E-2</v>
      </c>
      <c r="P81" s="30" t="s">
        <v>88</v>
      </c>
      <c r="V81" s="33" t="s">
        <v>193</v>
      </c>
      <c r="X81" s="27" t="s">
        <v>242</v>
      </c>
      <c r="Y81" s="27" t="s">
        <v>240</v>
      </c>
      <c r="Z81" s="30" t="s">
        <v>195</v>
      </c>
      <c r="AJ81" s="4" t="s">
        <v>196</v>
      </c>
      <c r="AK81" s="4" t="s">
        <v>92</v>
      </c>
    </row>
    <row r="82" spans="1:37">
      <c r="A82" s="25">
        <v>43</v>
      </c>
      <c r="B82" s="26" t="s">
        <v>190</v>
      </c>
      <c r="C82" s="27" t="s">
        <v>243</v>
      </c>
      <c r="D82" s="28" t="s">
        <v>244</v>
      </c>
      <c r="E82" s="29">
        <v>58</v>
      </c>
      <c r="F82" s="30" t="s">
        <v>137</v>
      </c>
      <c r="H82" s="31">
        <f>ROUND(E82*G82,2)</f>
        <v>0</v>
      </c>
      <c r="J82" s="31">
        <f>ROUND(E82*G82,2)</f>
        <v>0</v>
      </c>
      <c r="L82" s="32">
        <f>E82*K82</f>
        <v>0</v>
      </c>
      <c r="N82" s="29">
        <f>E82*M82</f>
        <v>0</v>
      </c>
      <c r="P82" s="30" t="s">
        <v>88</v>
      </c>
      <c r="V82" s="33" t="s">
        <v>193</v>
      </c>
      <c r="X82" s="27" t="s">
        <v>245</v>
      </c>
      <c r="Y82" s="27" t="s">
        <v>243</v>
      </c>
      <c r="Z82" s="30" t="s">
        <v>195</v>
      </c>
      <c r="AJ82" s="4" t="s">
        <v>196</v>
      </c>
      <c r="AK82" s="4" t="s">
        <v>92</v>
      </c>
    </row>
    <row r="83" spans="1:37">
      <c r="A83" s="25">
        <v>44</v>
      </c>
      <c r="B83" s="26" t="s">
        <v>190</v>
      </c>
      <c r="C83" s="27" t="s">
        <v>246</v>
      </c>
      <c r="D83" s="28" t="s">
        <v>247</v>
      </c>
      <c r="E83" s="29">
        <v>1</v>
      </c>
      <c r="F83" s="30" t="s">
        <v>121</v>
      </c>
      <c r="H83" s="31">
        <f>ROUND(E83*G83,2)</f>
        <v>0</v>
      </c>
      <c r="J83" s="31">
        <f>ROUND(E83*G83,2)</f>
        <v>0</v>
      </c>
      <c r="L83" s="32">
        <f>E83*K83</f>
        <v>0</v>
      </c>
      <c r="N83" s="29">
        <f>E83*M83</f>
        <v>0</v>
      </c>
      <c r="P83" s="30" t="s">
        <v>88</v>
      </c>
      <c r="V83" s="33" t="s">
        <v>193</v>
      </c>
      <c r="X83" s="27" t="s">
        <v>246</v>
      </c>
      <c r="Y83" s="27" t="s">
        <v>246</v>
      </c>
      <c r="Z83" s="30" t="s">
        <v>195</v>
      </c>
      <c r="AJ83" s="4" t="s">
        <v>196</v>
      </c>
      <c r="AK83" s="4" t="s">
        <v>92</v>
      </c>
    </row>
    <row r="84" spans="1:37" ht="25.5">
      <c r="A84" s="25">
        <v>45</v>
      </c>
      <c r="B84" s="26" t="s">
        <v>190</v>
      </c>
      <c r="C84" s="27" t="s">
        <v>248</v>
      </c>
      <c r="D84" s="28" t="s">
        <v>249</v>
      </c>
      <c r="E84" s="29">
        <v>6</v>
      </c>
      <c r="F84" s="30" t="s">
        <v>121</v>
      </c>
      <c r="H84" s="31">
        <f>ROUND(E84*G84,2)</f>
        <v>0</v>
      </c>
      <c r="J84" s="31">
        <f>ROUND(E84*G84,2)</f>
        <v>0</v>
      </c>
      <c r="L84" s="32">
        <f>E84*K84</f>
        <v>0</v>
      </c>
      <c r="N84" s="29">
        <f>E84*M84</f>
        <v>0</v>
      </c>
      <c r="P84" s="30" t="s">
        <v>88</v>
      </c>
      <c r="V84" s="33" t="s">
        <v>193</v>
      </c>
      <c r="X84" s="27" t="s">
        <v>250</v>
      </c>
      <c r="Y84" s="27" t="s">
        <v>248</v>
      </c>
      <c r="Z84" s="30" t="s">
        <v>195</v>
      </c>
      <c r="AJ84" s="4" t="s">
        <v>196</v>
      </c>
      <c r="AK84" s="4" t="s">
        <v>92</v>
      </c>
    </row>
    <row r="85" spans="1:37" ht="25.5">
      <c r="A85" s="25">
        <v>46</v>
      </c>
      <c r="B85" s="26" t="s">
        <v>190</v>
      </c>
      <c r="C85" s="27" t="s">
        <v>251</v>
      </c>
      <c r="D85" s="28" t="s">
        <v>252</v>
      </c>
      <c r="E85" s="29">
        <v>3</v>
      </c>
      <c r="F85" s="30" t="s">
        <v>121</v>
      </c>
      <c r="H85" s="31">
        <f>ROUND(E85*G85,2)</f>
        <v>0</v>
      </c>
      <c r="J85" s="31">
        <f>ROUND(E85*G85,2)</f>
        <v>0</v>
      </c>
      <c r="L85" s="32">
        <f>E85*K85</f>
        <v>0</v>
      </c>
      <c r="N85" s="29">
        <f>E85*M85</f>
        <v>0</v>
      </c>
      <c r="P85" s="30" t="s">
        <v>88</v>
      </c>
      <c r="V85" s="33" t="s">
        <v>193</v>
      </c>
      <c r="X85" s="27" t="s">
        <v>253</v>
      </c>
      <c r="Y85" s="27" t="s">
        <v>251</v>
      </c>
      <c r="Z85" s="30" t="s">
        <v>195</v>
      </c>
      <c r="AJ85" s="4" t="s">
        <v>196</v>
      </c>
      <c r="AK85" s="4" t="s">
        <v>92</v>
      </c>
    </row>
    <row r="86" spans="1:37" ht="25.5">
      <c r="A86" s="25">
        <v>47</v>
      </c>
      <c r="B86" s="26" t="s">
        <v>190</v>
      </c>
      <c r="C86" s="27" t="s">
        <v>254</v>
      </c>
      <c r="D86" s="28" t="s">
        <v>255</v>
      </c>
      <c r="F86" s="30" t="s">
        <v>55</v>
      </c>
      <c r="H86" s="31">
        <f>ROUND(E86*G86,2)</f>
        <v>0</v>
      </c>
      <c r="J86" s="31">
        <f>ROUND(E86*G86,2)</f>
        <v>0</v>
      </c>
      <c r="L86" s="32">
        <f>E86*K86</f>
        <v>0</v>
      </c>
      <c r="N86" s="29">
        <f>E86*M86</f>
        <v>0</v>
      </c>
      <c r="P86" s="30" t="s">
        <v>88</v>
      </c>
      <c r="V86" s="33" t="s">
        <v>193</v>
      </c>
      <c r="X86" s="27" t="s">
        <v>256</v>
      </c>
      <c r="Y86" s="27" t="s">
        <v>254</v>
      </c>
      <c r="Z86" s="30" t="s">
        <v>257</v>
      </c>
      <c r="AJ86" s="4" t="s">
        <v>196</v>
      </c>
      <c r="AK86" s="4" t="s">
        <v>92</v>
      </c>
    </row>
    <row r="87" spans="1:37">
      <c r="D87" s="73" t="s">
        <v>258</v>
      </c>
      <c r="E87" s="74">
        <f>J87</f>
        <v>0</v>
      </c>
      <c r="H87" s="74">
        <f>SUM(H63:H86)</f>
        <v>0</v>
      </c>
      <c r="I87" s="74">
        <f>SUM(I63:I86)</f>
        <v>0</v>
      </c>
      <c r="J87" s="74">
        <f>SUM(J63:J86)</f>
        <v>0</v>
      </c>
      <c r="L87" s="75">
        <f>SUM(L63:L86)</f>
        <v>0.24643000000000001</v>
      </c>
      <c r="N87" s="76">
        <f>SUM(N63:N86)</f>
        <v>2.7E-2</v>
      </c>
      <c r="W87" s="34">
        <f>SUM(W63:W86)</f>
        <v>0</v>
      </c>
    </row>
    <row r="89" spans="1:37">
      <c r="B89" s="27" t="s">
        <v>259</v>
      </c>
    </row>
    <row r="90" spans="1:37">
      <c r="A90" s="25">
        <v>48</v>
      </c>
      <c r="B90" s="26" t="s">
        <v>190</v>
      </c>
      <c r="C90" s="27" t="s">
        <v>260</v>
      </c>
      <c r="D90" s="28" t="s">
        <v>261</v>
      </c>
      <c r="E90" s="29">
        <v>30</v>
      </c>
      <c r="F90" s="30" t="s">
        <v>137</v>
      </c>
      <c r="H90" s="31">
        <f>ROUND(E90*G90,2)</f>
        <v>0</v>
      </c>
      <c r="J90" s="31">
        <f>ROUND(E90*G90,2)</f>
        <v>0</v>
      </c>
      <c r="L90" s="32">
        <f>E90*K90</f>
        <v>0</v>
      </c>
      <c r="M90" s="29">
        <v>2E-3</v>
      </c>
      <c r="N90" s="29">
        <f>E90*M90</f>
        <v>0.06</v>
      </c>
      <c r="P90" s="30" t="s">
        <v>88</v>
      </c>
      <c r="V90" s="33" t="s">
        <v>193</v>
      </c>
      <c r="X90" s="27" t="s">
        <v>262</v>
      </c>
      <c r="Y90" s="27" t="s">
        <v>260</v>
      </c>
      <c r="Z90" s="30" t="s">
        <v>195</v>
      </c>
      <c r="AJ90" s="4" t="s">
        <v>196</v>
      </c>
      <c r="AK90" s="4" t="s">
        <v>92</v>
      </c>
    </row>
    <row r="91" spans="1:37">
      <c r="A91" s="25">
        <v>49</v>
      </c>
      <c r="B91" s="26" t="s">
        <v>190</v>
      </c>
      <c r="C91" s="27" t="s">
        <v>263</v>
      </c>
      <c r="D91" s="28" t="s">
        <v>264</v>
      </c>
      <c r="E91" s="29">
        <v>8</v>
      </c>
      <c r="F91" s="30" t="s">
        <v>121</v>
      </c>
      <c r="H91" s="31">
        <f>ROUND(E91*G91,2)</f>
        <v>0</v>
      </c>
      <c r="J91" s="31">
        <f>ROUND(E91*G91,2)</f>
        <v>0</v>
      </c>
      <c r="L91" s="32">
        <f>E91*K91</f>
        <v>0</v>
      </c>
      <c r="N91" s="29">
        <f>E91*M91</f>
        <v>0</v>
      </c>
      <c r="P91" s="30" t="s">
        <v>88</v>
      </c>
      <c r="V91" s="33" t="s">
        <v>193</v>
      </c>
      <c r="X91" s="27" t="s">
        <v>265</v>
      </c>
      <c r="Y91" s="27" t="s">
        <v>263</v>
      </c>
      <c r="Z91" s="30" t="s">
        <v>195</v>
      </c>
      <c r="AJ91" s="4" t="s">
        <v>196</v>
      </c>
      <c r="AK91" s="4" t="s">
        <v>92</v>
      </c>
    </row>
    <row r="92" spans="1:37" ht="25.5">
      <c r="A92" s="25">
        <v>50</v>
      </c>
      <c r="B92" s="26" t="s">
        <v>190</v>
      </c>
      <c r="C92" s="27" t="s">
        <v>266</v>
      </c>
      <c r="D92" s="28" t="s">
        <v>267</v>
      </c>
      <c r="E92" s="29">
        <v>10</v>
      </c>
      <c r="F92" s="30" t="s">
        <v>121</v>
      </c>
      <c r="H92" s="31">
        <f>ROUND(E92*G92,2)</f>
        <v>0</v>
      </c>
      <c r="J92" s="31">
        <f>ROUND(E92*G92,2)</f>
        <v>0</v>
      </c>
      <c r="L92" s="32">
        <f>E92*K92</f>
        <v>0</v>
      </c>
      <c r="N92" s="29">
        <f>E92*M92</f>
        <v>0</v>
      </c>
      <c r="P92" s="30" t="s">
        <v>88</v>
      </c>
      <c r="V92" s="33" t="s">
        <v>193</v>
      </c>
      <c r="X92" s="27" t="s">
        <v>268</v>
      </c>
      <c r="Y92" s="27" t="s">
        <v>266</v>
      </c>
      <c r="Z92" s="30" t="s">
        <v>195</v>
      </c>
      <c r="AJ92" s="4" t="s">
        <v>196</v>
      </c>
      <c r="AK92" s="4" t="s">
        <v>92</v>
      </c>
    </row>
    <row r="93" spans="1:37" ht="25.5">
      <c r="A93" s="25">
        <v>51</v>
      </c>
      <c r="B93" s="26" t="s">
        <v>190</v>
      </c>
      <c r="C93" s="27" t="s">
        <v>269</v>
      </c>
      <c r="D93" s="28" t="s">
        <v>270</v>
      </c>
      <c r="E93" s="29">
        <v>6</v>
      </c>
      <c r="F93" s="30" t="s">
        <v>271</v>
      </c>
      <c r="H93" s="31">
        <f>ROUND(E93*G93,2)</f>
        <v>0</v>
      </c>
      <c r="J93" s="31">
        <f>ROUND(E93*G93,2)</f>
        <v>0</v>
      </c>
      <c r="K93" s="32">
        <v>1.98E-3</v>
      </c>
      <c r="L93" s="32">
        <f>E93*K93</f>
        <v>1.188E-2</v>
      </c>
      <c r="N93" s="29">
        <f>E93*M93</f>
        <v>0</v>
      </c>
      <c r="P93" s="30" t="s">
        <v>88</v>
      </c>
      <c r="V93" s="33" t="s">
        <v>193</v>
      </c>
      <c r="X93" s="27" t="s">
        <v>272</v>
      </c>
      <c r="Y93" s="27" t="s">
        <v>269</v>
      </c>
      <c r="Z93" s="30" t="s">
        <v>195</v>
      </c>
      <c r="AJ93" s="4" t="s">
        <v>196</v>
      </c>
      <c r="AK93" s="4" t="s">
        <v>92</v>
      </c>
    </row>
    <row r="94" spans="1:37" ht="25.5">
      <c r="A94" s="25">
        <v>52</v>
      </c>
      <c r="B94" s="26" t="s">
        <v>190</v>
      </c>
      <c r="C94" s="27" t="s">
        <v>273</v>
      </c>
      <c r="D94" s="28" t="s">
        <v>274</v>
      </c>
      <c r="E94" s="29">
        <v>6</v>
      </c>
      <c r="F94" s="30" t="s">
        <v>271</v>
      </c>
      <c r="H94" s="31">
        <f>ROUND(E94*G94,2)</f>
        <v>0</v>
      </c>
      <c r="J94" s="31">
        <f>ROUND(E94*G94,2)</f>
        <v>0</v>
      </c>
      <c r="K94" s="32">
        <v>2.5600000000000002E-3</v>
      </c>
      <c r="L94" s="32">
        <f>E94*K94</f>
        <v>1.5360000000000002E-2</v>
      </c>
      <c r="N94" s="29">
        <f>E94*M94</f>
        <v>0</v>
      </c>
      <c r="P94" s="30" t="s">
        <v>88</v>
      </c>
      <c r="V94" s="33" t="s">
        <v>193</v>
      </c>
      <c r="X94" s="27" t="s">
        <v>275</v>
      </c>
      <c r="Y94" s="27" t="s">
        <v>273</v>
      </c>
      <c r="Z94" s="30" t="s">
        <v>195</v>
      </c>
      <c r="AJ94" s="4" t="s">
        <v>196</v>
      </c>
      <c r="AK94" s="4" t="s">
        <v>92</v>
      </c>
    </row>
    <row r="95" spans="1:37" ht="25.5">
      <c r="A95" s="25">
        <v>53</v>
      </c>
      <c r="B95" s="26" t="s">
        <v>190</v>
      </c>
      <c r="C95" s="27" t="s">
        <v>276</v>
      </c>
      <c r="D95" s="28" t="s">
        <v>277</v>
      </c>
      <c r="E95" s="29">
        <v>6</v>
      </c>
      <c r="F95" s="30" t="s">
        <v>121</v>
      </c>
      <c r="H95" s="31">
        <f>ROUND(E95*G95,2)</f>
        <v>0</v>
      </c>
      <c r="J95" s="31">
        <f>ROUND(E95*G95,2)</f>
        <v>0</v>
      </c>
      <c r="K95" s="32">
        <v>2.9999999999999997E-4</v>
      </c>
      <c r="L95" s="32">
        <f>E95*K95</f>
        <v>1.8E-3</v>
      </c>
      <c r="N95" s="29">
        <f>E95*M95</f>
        <v>0</v>
      </c>
      <c r="P95" s="30" t="s">
        <v>88</v>
      </c>
      <c r="V95" s="33" t="s">
        <v>193</v>
      </c>
      <c r="X95" s="27" t="s">
        <v>278</v>
      </c>
      <c r="Y95" s="27" t="s">
        <v>276</v>
      </c>
      <c r="Z95" s="30" t="s">
        <v>195</v>
      </c>
      <c r="AJ95" s="4" t="s">
        <v>196</v>
      </c>
      <c r="AK95" s="4" t="s">
        <v>92</v>
      </c>
    </row>
    <row r="96" spans="1:37" ht="25.5">
      <c r="A96" s="25">
        <v>54</v>
      </c>
      <c r="B96" s="26" t="s">
        <v>190</v>
      </c>
      <c r="C96" s="27" t="s">
        <v>279</v>
      </c>
      <c r="D96" s="28" t="s">
        <v>280</v>
      </c>
      <c r="E96" s="29">
        <v>6</v>
      </c>
      <c r="F96" s="30" t="s">
        <v>121</v>
      </c>
      <c r="H96" s="31">
        <f>ROUND(E96*G96,2)</f>
        <v>0</v>
      </c>
      <c r="J96" s="31">
        <f>ROUND(E96*G96,2)</f>
        <v>0</v>
      </c>
      <c r="K96" s="32">
        <v>3.6000000000000002E-4</v>
      </c>
      <c r="L96" s="32">
        <f>E96*K96</f>
        <v>2.16E-3</v>
      </c>
      <c r="N96" s="29">
        <f>E96*M96</f>
        <v>0</v>
      </c>
      <c r="P96" s="30" t="s">
        <v>88</v>
      </c>
      <c r="V96" s="33" t="s">
        <v>193</v>
      </c>
      <c r="X96" s="27" t="s">
        <v>281</v>
      </c>
      <c r="Y96" s="27" t="s">
        <v>279</v>
      </c>
      <c r="Z96" s="30" t="s">
        <v>195</v>
      </c>
      <c r="AJ96" s="4" t="s">
        <v>196</v>
      </c>
      <c r="AK96" s="4" t="s">
        <v>92</v>
      </c>
    </row>
    <row r="97" spans="1:37">
      <c r="A97" s="25">
        <v>55</v>
      </c>
      <c r="B97" s="26" t="s">
        <v>190</v>
      </c>
      <c r="C97" s="27" t="s">
        <v>282</v>
      </c>
      <c r="D97" s="28" t="s">
        <v>283</v>
      </c>
      <c r="E97" s="29">
        <v>62</v>
      </c>
      <c r="F97" s="30" t="s">
        <v>137</v>
      </c>
      <c r="H97" s="31">
        <f>ROUND(E97*G97,2)</f>
        <v>0</v>
      </c>
      <c r="J97" s="31">
        <f>ROUND(E97*G97,2)</f>
        <v>0</v>
      </c>
      <c r="K97" s="32">
        <v>4.2199999999999998E-3</v>
      </c>
      <c r="L97" s="32">
        <f>E97*K97</f>
        <v>0.26163999999999998</v>
      </c>
      <c r="N97" s="29">
        <f>E97*M97</f>
        <v>0</v>
      </c>
      <c r="P97" s="30" t="s">
        <v>88</v>
      </c>
      <c r="V97" s="33" t="s">
        <v>193</v>
      </c>
      <c r="X97" s="27" t="s">
        <v>284</v>
      </c>
      <c r="Y97" s="27" t="s">
        <v>282</v>
      </c>
      <c r="Z97" s="30" t="s">
        <v>217</v>
      </c>
      <c r="AJ97" s="4" t="s">
        <v>196</v>
      </c>
      <c r="AK97" s="4" t="s">
        <v>92</v>
      </c>
    </row>
    <row r="98" spans="1:37">
      <c r="A98" s="25">
        <v>56</v>
      </c>
      <c r="B98" s="26" t="s">
        <v>190</v>
      </c>
      <c r="C98" s="27" t="s">
        <v>285</v>
      </c>
      <c r="D98" s="28" t="s">
        <v>286</v>
      </c>
      <c r="E98" s="29">
        <v>54</v>
      </c>
      <c r="F98" s="30" t="s">
        <v>137</v>
      </c>
      <c r="H98" s="31">
        <f>ROUND(E98*G98,2)</f>
        <v>0</v>
      </c>
      <c r="J98" s="31">
        <f>ROUND(E98*G98,2)</f>
        <v>0</v>
      </c>
      <c r="K98" s="32">
        <v>4.2199999999999998E-3</v>
      </c>
      <c r="L98" s="32">
        <f>E98*K98</f>
        <v>0.22788</v>
      </c>
      <c r="N98" s="29">
        <f>E98*M98</f>
        <v>0</v>
      </c>
      <c r="P98" s="30" t="s">
        <v>88</v>
      </c>
      <c r="V98" s="33" t="s">
        <v>193</v>
      </c>
      <c r="X98" s="27" t="s">
        <v>287</v>
      </c>
      <c r="Y98" s="27" t="s">
        <v>285</v>
      </c>
      <c r="Z98" s="30" t="s">
        <v>217</v>
      </c>
      <c r="AJ98" s="4" t="s">
        <v>196</v>
      </c>
      <c r="AK98" s="4" t="s">
        <v>92</v>
      </c>
    </row>
    <row r="99" spans="1:37">
      <c r="A99" s="25">
        <v>57</v>
      </c>
      <c r="B99" s="26" t="s">
        <v>190</v>
      </c>
      <c r="C99" s="27" t="s">
        <v>288</v>
      </c>
      <c r="D99" s="28" t="s">
        <v>289</v>
      </c>
      <c r="E99" s="29">
        <v>30</v>
      </c>
      <c r="F99" s="30" t="s">
        <v>137</v>
      </c>
      <c r="H99" s="31">
        <f>ROUND(E99*G99,2)</f>
        <v>0</v>
      </c>
      <c r="J99" s="31">
        <f>ROUND(E99*G99,2)</f>
        <v>0</v>
      </c>
      <c r="L99" s="32">
        <f>E99*K99</f>
        <v>0</v>
      </c>
      <c r="N99" s="29">
        <f>E99*M99</f>
        <v>0</v>
      </c>
      <c r="P99" s="30" t="s">
        <v>88</v>
      </c>
      <c r="V99" s="33" t="s">
        <v>193</v>
      </c>
      <c r="X99" s="27" t="s">
        <v>290</v>
      </c>
      <c r="Y99" s="27" t="s">
        <v>288</v>
      </c>
      <c r="Z99" s="30" t="s">
        <v>195</v>
      </c>
      <c r="AJ99" s="4" t="s">
        <v>196</v>
      </c>
      <c r="AK99" s="4" t="s">
        <v>92</v>
      </c>
    </row>
    <row r="100" spans="1:37">
      <c r="A100" s="25">
        <v>58</v>
      </c>
      <c r="B100" s="26" t="s">
        <v>190</v>
      </c>
      <c r="C100" s="27" t="s">
        <v>291</v>
      </c>
      <c r="D100" s="28" t="s">
        <v>292</v>
      </c>
      <c r="E100" s="29">
        <v>32</v>
      </c>
      <c r="F100" s="30" t="s">
        <v>137</v>
      </c>
      <c r="H100" s="31">
        <f>ROUND(E100*G100,2)</f>
        <v>0</v>
      </c>
      <c r="J100" s="31">
        <f>ROUND(E100*G100,2)</f>
        <v>0</v>
      </c>
      <c r="K100" s="32">
        <v>5.0000000000000002E-5</v>
      </c>
      <c r="L100" s="32">
        <f>E100*K100</f>
        <v>1.6000000000000001E-3</v>
      </c>
      <c r="N100" s="29">
        <f>E100*M100</f>
        <v>0</v>
      </c>
      <c r="P100" s="30" t="s">
        <v>88</v>
      </c>
      <c r="V100" s="33" t="s">
        <v>193</v>
      </c>
      <c r="X100" s="27" t="s">
        <v>293</v>
      </c>
      <c r="Y100" s="27" t="s">
        <v>291</v>
      </c>
      <c r="Z100" s="30" t="s">
        <v>195</v>
      </c>
      <c r="AJ100" s="4" t="s">
        <v>196</v>
      </c>
      <c r="AK100" s="4" t="s">
        <v>92</v>
      </c>
    </row>
    <row r="101" spans="1:37">
      <c r="A101" s="25">
        <v>59</v>
      </c>
      <c r="B101" s="26" t="s">
        <v>190</v>
      </c>
      <c r="C101" s="27" t="s">
        <v>294</v>
      </c>
      <c r="D101" s="28" t="s">
        <v>295</v>
      </c>
      <c r="E101" s="29">
        <v>27</v>
      </c>
      <c r="F101" s="30" t="s">
        <v>137</v>
      </c>
      <c r="H101" s="31">
        <f>ROUND(E101*G101,2)</f>
        <v>0</v>
      </c>
      <c r="J101" s="31">
        <f>ROUND(E101*G101,2)</f>
        <v>0</v>
      </c>
      <c r="K101" s="32">
        <v>9.0000000000000006E-5</v>
      </c>
      <c r="L101" s="32">
        <f>E101*K101</f>
        <v>2.4300000000000003E-3</v>
      </c>
      <c r="N101" s="29">
        <f>E101*M101</f>
        <v>0</v>
      </c>
      <c r="P101" s="30" t="s">
        <v>88</v>
      </c>
      <c r="V101" s="33" t="s">
        <v>193</v>
      </c>
      <c r="X101" s="27" t="s">
        <v>296</v>
      </c>
      <c r="Y101" s="27" t="s">
        <v>294</v>
      </c>
      <c r="Z101" s="30" t="s">
        <v>195</v>
      </c>
      <c r="AJ101" s="4" t="s">
        <v>196</v>
      </c>
      <c r="AK101" s="4" t="s">
        <v>92</v>
      </c>
    </row>
    <row r="102" spans="1:37">
      <c r="A102" s="25">
        <v>60</v>
      </c>
      <c r="B102" s="26" t="s">
        <v>190</v>
      </c>
      <c r="C102" s="27" t="s">
        <v>297</v>
      </c>
      <c r="D102" s="28" t="s">
        <v>298</v>
      </c>
      <c r="E102" s="29">
        <v>5</v>
      </c>
      <c r="F102" s="30" t="s">
        <v>137</v>
      </c>
      <c r="H102" s="31">
        <f>ROUND(E102*G102,2)</f>
        <v>0</v>
      </c>
      <c r="J102" s="31">
        <f>ROUND(E102*G102,2)</f>
        <v>0</v>
      </c>
      <c r="K102" s="32">
        <v>6.0000000000000002E-5</v>
      </c>
      <c r="L102" s="32">
        <f>E102*K102</f>
        <v>3.0000000000000003E-4</v>
      </c>
      <c r="N102" s="29">
        <f>E102*M102</f>
        <v>0</v>
      </c>
      <c r="P102" s="30" t="s">
        <v>88</v>
      </c>
      <c r="V102" s="33" t="s">
        <v>193</v>
      </c>
      <c r="X102" s="27" t="s">
        <v>299</v>
      </c>
      <c r="Y102" s="27" t="s">
        <v>297</v>
      </c>
      <c r="Z102" s="30" t="s">
        <v>195</v>
      </c>
      <c r="AJ102" s="4" t="s">
        <v>196</v>
      </c>
      <c r="AK102" s="4" t="s">
        <v>92</v>
      </c>
    </row>
    <row r="103" spans="1:37">
      <c r="A103" s="25">
        <v>61</v>
      </c>
      <c r="B103" s="26" t="s">
        <v>190</v>
      </c>
      <c r="C103" s="27" t="s">
        <v>300</v>
      </c>
      <c r="D103" s="28" t="s">
        <v>301</v>
      </c>
      <c r="E103" s="29">
        <v>4</v>
      </c>
      <c r="F103" s="30" t="s">
        <v>137</v>
      </c>
      <c r="H103" s="31">
        <f>ROUND(E103*G103,2)</f>
        <v>0</v>
      </c>
      <c r="J103" s="31">
        <f>ROUND(E103*G103,2)</f>
        <v>0</v>
      </c>
      <c r="K103" s="32">
        <v>6.9999999999999994E-5</v>
      </c>
      <c r="L103" s="32">
        <f>E103*K103</f>
        <v>2.7999999999999998E-4</v>
      </c>
      <c r="N103" s="29">
        <f>E103*M103</f>
        <v>0</v>
      </c>
      <c r="P103" s="30" t="s">
        <v>88</v>
      </c>
      <c r="V103" s="33" t="s">
        <v>193</v>
      </c>
      <c r="X103" s="27" t="s">
        <v>302</v>
      </c>
      <c r="Y103" s="27" t="s">
        <v>300</v>
      </c>
      <c r="Z103" s="30" t="s">
        <v>195</v>
      </c>
      <c r="AJ103" s="4" t="s">
        <v>196</v>
      </c>
      <c r="AK103" s="4" t="s">
        <v>92</v>
      </c>
    </row>
    <row r="104" spans="1:37">
      <c r="A104" s="25">
        <v>62</v>
      </c>
      <c r="B104" s="26" t="s">
        <v>190</v>
      </c>
      <c r="C104" s="27" t="s">
        <v>303</v>
      </c>
      <c r="D104" s="28" t="s">
        <v>304</v>
      </c>
      <c r="E104" s="29">
        <v>30</v>
      </c>
      <c r="F104" s="30" t="s">
        <v>137</v>
      </c>
      <c r="H104" s="31">
        <f>ROUND(E104*G104,2)</f>
        <v>0</v>
      </c>
      <c r="J104" s="31">
        <f>ROUND(E104*G104,2)</f>
        <v>0</v>
      </c>
      <c r="K104" s="32">
        <v>9.0000000000000006E-5</v>
      </c>
      <c r="L104" s="32">
        <f>E104*K104</f>
        <v>2.7000000000000001E-3</v>
      </c>
      <c r="N104" s="29">
        <f>E104*M104</f>
        <v>0</v>
      </c>
      <c r="P104" s="30" t="s">
        <v>88</v>
      </c>
      <c r="V104" s="33" t="s">
        <v>193</v>
      </c>
      <c r="X104" s="27" t="s">
        <v>305</v>
      </c>
      <c r="Y104" s="27" t="s">
        <v>303</v>
      </c>
      <c r="Z104" s="30" t="s">
        <v>195</v>
      </c>
      <c r="AJ104" s="4" t="s">
        <v>196</v>
      </c>
      <c r="AK104" s="4" t="s">
        <v>92</v>
      </c>
    </row>
    <row r="105" spans="1:37">
      <c r="A105" s="25">
        <v>63</v>
      </c>
      <c r="B105" s="26" t="s">
        <v>190</v>
      </c>
      <c r="C105" s="27" t="s">
        <v>306</v>
      </c>
      <c r="D105" s="28" t="s">
        <v>307</v>
      </c>
      <c r="E105" s="29">
        <v>27</v>
      </c>
      <c r="F105" s="30" t="s">
        <v>137</v>
      </c>
      <c r="H105" s="31">
        <f>ROUND(E105*G105,2)</f>
        <v>0</v>
      </c>
      <c r="J105" s="31">
        <f>ROUND(E105*G105,2)</f>
        <v>0</v>
      </c>
      <c r="K105" s="32">
        <v>9.0000000000000006E-5</v>
      </c>
      <c r="L105" s="32">
        <f>E105*K105</f>
        <v>2.4300000000000003E-3</v>
      </c>
      <c r="N105" s="29">
        <f>E105*M105</f>
        <v>0</v>
      </c>
      <c r="P105" s="30" t="s">
        <v>88</v>
      </c>
      <c r="V105" s="33" t="s">
        <v>193</v>
      </c>
      <c r="X105" s="27" t="s">
        <v>308</v>
      </c>
      <c r="Y105" s="27" t="s">
        <v>306</v>
      </c>
      <c r="Z105" s="30" t="s">
        <v>195</v>
      </c>
      <c r="AJ105" s="4" t="s">
        <v>196</v>
      </c>
      <c r="AK105" s="4" t="s">
        <v>92</v>
      </c>
    </row>
    <row r="106" spans="1:37" ht="25.5">
      <c r="A106" s="25">
        <v>64</v>
      </c>
      <c r="B106" s="26" t="s">
        <v>190</v>
      </c>
      <c r="C106" s="27" t="s">
        <v>309</v>
      </c>
      <c r="D106" s="28" t="s">
        <v>310</v>
      </c>
      <c r="E106" s="29">
        <v>2</v>
      </c>
      <c r="F106" s="30" t="s">
        <v>271</v>
      </c>
      <c r="H106" s="31">
        <f>ROUND(E106*G106,2)</f>
        <v>0</v>
      </c>
      <c r="J106" s="31">
        <f>ROUND(E106*G106,2)</f>
        <v>0</v>
      </c>
      <c r="K106" s="32">
        <v>4.3499999999999997E-3</v>
      </c>
      <c r="L106" s="32">
        <f>E106*K106</f>
        <v>8.6999999999999994E-3</v>
      </c>
      <c r="N106" s="29">
        <f>E106*M106</f>
        <v>0</v>
      </c>
      <c r="P106" s="30" t="s">
        <v>88</v>
      </c>
      <c r="V106" s="33" t="s">
        <v>193</v>
      </c>
      <c r="X106" s="27" t="s">
        <v>311</v>
      </c>
      <c r="Y106" s="27" t="s">
        <v>309</v>
      </c>
      <c r="Z106" s="30" t="s">
        <v>195</v>
      </c>
      <c r="AJ106" s="4" t="s">
        <v>196</v>
      </c>
      <c r="AK106" s="4" t="s">
        <v>92</v>
      </c>
    </row>
    <row r="107" spans="1:37">
      <c r="A107" s="25">
        <v>65</v>
      </c>
      <c r="B107" s="26" t="s">
        <v>190</v>
      </c>
      <c r="C107" s="27" t="s">
        <v>312</v>
      </c>
      <c r="D107" s="28" t="s">
        <v>313</v>
      </c>
      <c r="E107" s="29">
        <v>12</v>
      </c>
      <c r="F107" s="30" t="s">
        <v>121</v>
      </c>
      <c r="H107" s="31">
        <f>ROUND(E107*G107,2)</f>
        <v>0</v>
      </c>
      <c r="J107" s="31">
        <f>ROUND(E107*G107,2)</f>
        <v>0</v>
      </c>
      <c r="L107" s="32">
        <f>E107*K107</f>
        <v>0</v>
      </c>
      <c r="N107" s="29">
        <f>E107*M107</f>
        <v>0</v>
      </c>
      <c r="P107" s="30" t="s">
        <v>88</v>
      </c>
      <c r="V107" s="33" t="s">
        <v>193</v>
      </c>
      <c r="X107" s="27" t="s">
        <v>314</v>
      </c>
      <c r="Y107" s="27" t="s">
        <v>312</v>
      </c>
      <c r="Z107" s="30" t="s">
        <v>195</v>
      </c>
      <c r="AJ107" s="4" t="s">
        <v>196</v>
      </c>
      <c r="AK107" s="4" t="s">
        <v>92</v>
      </c>
    </row>
    <row r="108" spans="1:37" ht="25.5">
      <c r="A108" s="25">
        <v>66</v>
      </c>
      <c r="B108" s="26" t="s">
        <v>190</v>
      </c>
      <c r="C108" s="27" t="s">
        <v>315</v>
      </c>
      <c r="D108" s="28" t="s">
        <v>316</v>
      </c>
      <c r="E108" s="29">
        <v>2</v>
      </c>
      <c r="F108" s="30" t="s">
        <v>121</v>
      </c>
      <c r="H108" s="31">
        <f>ROUND(E108*G108,2)</f>
        <v>0</v>
      </c>
      <c r="J108" s="31">
        <f>ROUND(E108*G108,2)</f>
        <v>0</v>
      </c>
      <c r="K108" s="32">
        <v>7.2000000000000005E-4</v>
      </c>
      <c r="L108" s="32">
        <f>E108*K108</f>
        <v>1.4400000000000001E-3</v>
      </c>
      <c r="N108" s="29">
        <f>E108*M108</f>
        <v>0</v>
      </c>
      <c r="P108" s="30" t="s">
        <v>88</v>
      </c>
      <c r="V108" s="33" t="s">
        <v>193</v>
      </c>
      <c r="X108" s="27" t="s">
        <v>317</v>
      </c>
      <c r="Y108" s="27" t="s">
        <v>315</v>
      </c>
      <c r="Z108" s="30" t="s">
        <v>195</v>
      </c>
      <c r="AJ108" s="4" t="s">
        <v>196</v>
      </c>
      <c r="AK108" s="4" t="s">
        <v>92</v>
      </c>
    </row>
    <row r="109" spans="1:37" ht="25.5">
      <c r="A109" s="25">
        <v>67</v>
      </c>
      <c r="B109" s="26" t="s">
        <v>190</v>
      </c>
      <c r="C109" s="27" t="s">
        <v>318</v>
      </c>
      <c r="D109" s="28" t="s">
        <v>319</v>
      </c>
      <c r="E109" s="29">
        <v>4</v>
      </c>
      <c r="F109" s="30" t="s">
        <v>320</v>
      </c>
      <c r="H109" s="31">
        <f>ROUND(E109*G109,2)</f>
        <v>0</v>
      </c>
      <c r="J109" s="31">
        <f>ROUND(E109*G109,2)</f>
        <v>0</v>
      </c>
      <c r="K109" s="32">
        <v>1.7600000000000001E-3</v>
      </c>
      <c r="L109" s="32">
        <f>E109*K109</f>
        <v>7.0400000000000003E-3</v>
      </c>
      <c r="N109" s="29">
        <f>E109*M109</f>
        <v>0</v>
      </c>
      <c r="P109" s="30" t="s">
        <v>88</v>
      </c>
      <c r="V109" s="33" t="s">
        <v>193</v>
      </c>
      <c r="X109" s="27" t="s">
        <v>321</v>
      </c>
      <c r="Y109" s="27" t="s">
        <v>318</v>
      </c>
      <c r="Z109" s="30" t="s">
        <v>195</v>
      </c>
      <c r="AJ109" s="4" t="s">
        <v>196</v>
      </c>
      <c r="AK109" s="4" t="s">
        <v>92</v>
      </c>
    </row>
    <row r="110" spans="1:37">
      <c r="A110" s="25">
        <v>68</v>
      </c>
      <c r="B110" s="26" t="s">
        <v>190</v>
      </c>
      <c r="C110" s="27" t="s">
        <v>322</v>
      </c>
      <c r="D110" s="28" t="s">
        <v>323</v>
      </c>
      <c r="E110" s="29">
        <v>10</v>
      </c>
      <c r="F110" s="30" t="s">
        <v>121</v>
      </c>
      <c r="H110" s="31">
        <f>ROUND(E110*G110,2)</f>
        <v>0</v>
      </c>
      <c r="J110" s="31">
        <f>ROUND(E110*G110,2)</f>
        <v>0</v>
      </c>
      <c r="K110" s="32">
        <v>8.5999999999999998E-4</v>
      </c>
      <c r="L110" s="32">
        <f>E110*K110</f>
        <v>8.6E-3</v>
      </c>
      <c r="N110" s="29">
        <f>E110*M110</f>
        <v>0</v>
      </c>
      <c r="P110" s="30" t="s">
        <v>88</v>
      </c>
      <c r="V110" s="33" t="s">
        <v>193</v>
      </c>
      <c r="X110" s="27" t="s">
        <v>322</v>
      </c>
      <c r="Y110" s="27" t="s">
        <v>322</v>
      </c>
      <c r="Z110" s="30" t="s">
        <v>195</v>
      </c>
      <c r="AJ110" s="4" t="s">
        <v>196</v>
      </c>
      <c r="AK110" s="4" t="s">
        <v>92</v>
      </c>
    </row>
    <row r="111" spans="1:37">
      <c r="A111" s="25">
        <v>69</v>
      </c>
      <c r="B111" s="26" t="s">
        <v>190</v>
      </c>
      <c r="C111" s="27" t="s">
        <v>324</v>
      </c>
      <c r="D111" s="28" t="s">
        <v>325</v>
      </c>
      <c r="E111" s="29">
        <v>2</v>
      </c>
      <c r="F111" s="30" t="s">
        <v>121</v>
      </c>
      <c r="H111" s="31">
        <f>ROUND(E111*G111,2)</f>
        <v>0</v>
      </c>
      <c r="J111" s="31">
        <f>ROUND(E111*G111,2)</f>
        <v>0</v>
      </c>
      <c r="K111" s="32">
        <v>8.5999999999999998E-4</v>
      </c>
      <c r="L111" s="32">
        <f>E111*K111</f>
        <v>1.72E-3</v>
      </c>
      <c r="N111" s="29">
        <f>E111*M111</f>
        <v>0</v>
      </c>
      <c r="P111" s="30" t="s">
        <v>88</v>
      </c>
      <c r="V111" s="33" t="s">
        <v>193</v>
      </c>
      <c r="X111" s="27" t="s">
        <v>324</v>
      </c>
      <c r="Y111" s="27" t="s">
        <v>324</v>
      </c>
      <c r="Z111" s="30" t="s">
        <v>195</v>
      </c>
      <c r="AJ111" s="4" t="s">
        <v>196</v>
      </c>
      <c r="AK111" s="4" t="s">
        <v>92</v>
      </c>
    </row>
    <row r="112" spans="1:37">
      <c r="A112" s="25">
        <v>70</v>
      </c>
      <c r="B112" s="26" t="s">
        <v>190</v>
      </c>
      <c r="C112" s="27" t="s">
        <v>326</v>
      </c>
      <c r="D112" s="28" t="s">
        <v>327</v>
      </c>
      <c r="E112" s="29">
        <v>12</v>
      </c>
      <c r="F112" s="30" t="s">
        <v>121</v>
      </c>
      <c r="H112" s="31">
        <f>ROUND(E112*G112,2)</f>
        <v>0</v>
      </c>
      <c r="J112" s="31">
        <f>ROUND(E112*G112,2)</f>
        <v>0</v>
      </c>
      <c r="L112" s="32">
        <f>E112*K112</f>
        <v>0</v>
      </c>
      <c r="N112" s="29">
        <f>E112*M112</f>
        <v>0</v>
      </c>
      <c r="P112" s="30" t="s">
        <v>88</v>
      </c>
      <c r="V112" s="33" t="s">
        <v>193</v>
      </c>
      <c r="X112" s="27" t="s">
        <v>328</v>
      </c>
      <c r="Y112" s="27" t="s">
        <v>326</v>
      </c>
      <c r="Z112" s="30" t="s">
        <v>195</v>
      </c>
      <c r="AJ112" s="4" t="s">
        <v>196</v>
      </c>
      <c r="AK112" s="4" t="s">
        <v>92</v>
      </c>
    </row>
    <row r="113" spans="1:37">
      <c r="A113" s="25">
        <v>71</v>
      </c>
      <c r="B113" s="26" t="s">
        <v>190</v>
      </c>
      <c r="C113" s="27" t="s">
        <v>329</v>
      </c>
      <c r="D113" s="28" t="s">
        <v>330</v>
      </c>
      <c r="E113" s="29">
        <v>6</v>
      </c>
      <c r="F113" s="30" t="s">
        <v>121</v>
      </c>
      <c r="H113" s="31">
        <f>ROUND(E113*G113,2)</f>
        <v>0</v>
      </c>
      <c r="J113" s="31">
        <f>ROUND(E113*G113,2)</f>
        <v>0</v>
      </c>
      <c r="L113" s="32">
        <f>E113*K113</f>
        <v>0</v>
      </c>
      <c r="N113" s="29">
        <f>E113*M113</f>
        <v>0</v>
      </c>
      <c r="P113" s="30" t="s">
        <v>88</v>
      </c>
      <c r="V113" s="33" t="s">
        <v>193</v>
      </c>
      <c r="X113" s="27" t="s">
        <v>331</v>
      </c>
      <c r="Y113" s="27" t="s">
        <v>329</v>
      </c>
      <c r="Z113" s="30" t="s">
        <v>195</v>
      </c>
      <c r="AJ113" s="4" t="s">
        <v>196</v>
      </c>
      <c r="AK113" s="4" t="s">
        <v>92</v>
      </c>
    </row>
    <row r="114" spans="1:37">
      <c r="A114" s="25">
        <v>72</v>
      </c>
      <c r="B114" s="26" t="s">
        <v>190</v>
      </c>
      <c r="C114" s="27" t="s">
        <v>332</v>
      </c>
      <c r="D114" s="28" t="s">
        <v>333</v>
      </c>
      <c r="E114" s="29">
        <v>116</v>
      </c>
      <c r="F114" s="30" t="s">
        <v>137</v>
      </c>
      <c r="H114" s="31">
        <f>ROUND(E114*G114,2)</f>
        <v>0</v>
      </c>
      <c r="J114" s="31">
        <f>ROUND(E114*G114,2)</f>
        <v>0</v>
      </c>
      <c r="K114" s="32">
        <v>1.7000000000000001E-4</v>
      </c>
      <c r="L114" s="32">
        <f>E114*K114</f>
        <v>1.9720000000000001E-2</v>
      </c>
      <c r="N114" s="29">
        <f>E114*M114</f>
        <v>0</v>
      </c>
      <c r="P114" s="30" t="s">
        <v>88</v>
      </c>
      <c r="V114" s="33" t="s">
        <v>193</v>
      </c>
      <c r="X114" s="27" t="s">
        <v>334</v>
      </c>
      <c r="Y114" s="27" t="s">
        <v>332</v>
      </c>
      <c r="Z114" s="30" t="s">
        <v>195</v>
      </c>
      <c r="AJ114" s="4" t="s">
        <v>196</v>
      </c>
      <c r="AK114" s="4" t="s">
        <v>92</v>
      </c>
    </row>
    <row r="115" spans="1:37">
      <c r="A115" s="25">
        <v>73</v>
      </c>
      <c r="B115" s="26" t="s">
        <v>190</v>
      </c>
      <c r="C115" s="27" t="s">
        <v>335</v>
      </c>
      <c r="D115" s="28" t="s">
        <v>336</v>
      </c>
      <c r="E115" s="29">
        <v>116</v>
      </c>
      <c r="F115" s="30" t="s">
        <v>137</v>
      </c>
      <c r="H115" s="31">
        <f>ROUND(E115*G115,2)</f>
        <v>0</v>
      </c>
      <c r="J115" s="31">
        <f>ROUND(E115*G115,2)</f>
        <v>0</v>
      </c>
      <c r="L115" s="32">
        <f>E115*K115</f>
        <v>0</v>
      </c>
      <c r="N115" s="29">
        <f>E115*M115</f>
        <v>0</v>
      </c>
      <c r="P115" s="30" t="s">
        <v>88</v>
      </c>
      <c r="V115" s="33" t="s">
        <v>193</v>
      </c>
      <c r="X115" s="27" t="s">
        <v>337</v>
      </c>
      <c r="Y115" s="27" t="s">
        <v>335</v>
      </c>
      <c r="Z115" s="30" t="s">
        <v>195</v>
      </c>
      <c r="AJ115" s="4" t="s">
        <v>196</v>
      </c>
      <c r="AK115" s="4" t="s">
        <v>92</v>
      </c>
    </row>
    <row r="116" spans="1:37">
      <c r="A116" s="25">
        <v>74</v>
      </c>
      <c r="B116" s="26" t="s">
        <v>190</v>
      </c>
      <c r="C116" s="27" t="s">
        <v>338</v>
      </c>
      <c r="D116" s="28" t="s">
        <v>339</v>
      </c>
      <c r="E116" s="29">
        <v>4</v>
      </c>
      <c r="F116" s="30" t="s">
        <v>340</v>
      </c>
      <c r="H116" s="31">
        <f>ROUND(E116*G116,2)</f>
        <v>0</v>
      </c>
      <c r="J116" s="31">
        <f>ROUND(E116*G116,2)</f>
        <v>0</v>
      </c>
      <c r="L116" s="32">
        <f>E116*K116</f>
        <v>0</v>
      </c>
      <c r="N116" s="29">
        <f>E116*M116</f>
        <v>0</v>
      </c>
      <c r="P116" s="30" t="s">
        <v>88</v>
      </c>
      <c r="V116" s="33" t="s">
        <v>193</v>
      </c>
      <c r="X116" s="27" t="s">
        <v>338</v>
      </c>
      <c r="Y116" s="27" t="s">
        <v>338</v>
      </c>
      <c r="Z116" s="30" t="s">
        <v>195</v>
      </c>
      <c r="AJ116" s="4" t="s">
        <v>196</v>
      </c>
      <c r="AK116" s="4" t="s">
        <v>92</v>
      </c>
    </row>
    <row r="117" spans="1:37" ht="25.5">
      <c r="A117" s="25">
        <v>75</v>
      </c>
      <c r="B117" s="26" t="s">
        <v>190</v>
      </c>
      <c r="C117" s="27" t="s">
        <v>341</v>
      </c>
      <c r="D117" s="28" t="s">
        <v>342</v>
      </c>
      <c r="F117" s="30" t="s">
        <v>55</v>
      </c>
      <c r="H117" s="31">
        <f>ROUND(E117*G117,2)</f>
        <v>0</v>
      </c>
      <c r="J117" s="31">
        <f>ROUND(E117*G117,2)</f>
        <v>0</v>
      </c>
      <c r="L117" s="32">
        <f>E117*K117</f>
        <v>0</v>
      </c>
      <c r="N117" s="29">
        <f>E117*M117</f>
        <v>0</v>
      </c>
      <c r="P117" s="30" t="s">
        <v>88</v>
      </c>
      <c r="V117" s="33" t="s">
        <v>193</v>
      </c>
      <c r="X117" s="27" t="s">
        <v>343</v>
      </c>
      <c r="Y117" s="27" t="s">
        <v>341</v>
      </c>
      <c r="Z117" s="30" t="s">
        <v>257</v>
      </c>
      <c r="AJ117" s="4" t="s">
        <v>196</v>
      </c>
      <c r="AK117" s="4" t="s">
        <v>92</v>
      </c>
    </row>
    <row r="118" spans="1:37">
      <c r="D118" s="73" t="s">
        <v>344</v>
      </c>
      <c r="E118" s="74">
        <f>J118</f>
        <v>0</v>
      </c>
      <c r="H118" s="74">
        <f>SUM(H89:H117)</f>
        <v>0</v>
      </c>
      <c r="I118" s="74">
        <f>SUM(I89:I117)</f>
        <v>0</v>
      </c>
      <c r="J118" s="74">
        <f>SUM(J89:J117)</f>
        <v>0</v>
      </c>
      <c r="L118" s="75">
        <f>SUM(L89:L117)</f>
        <v>0.57768000000000019</v>
      </c>
      <c r="N118" s="76">
        <f>SUM(N89:N117)</f>
        <v>0.06</v>
      </c>
      <c r="W118" s="34">
        <f>SUM(W89:W117)</f>
        <v>0</v>
      </c>
    </row>
    <row r="120" spans="1:37">
      <c r="B120" s="27" t="s">
        <v>345</v>
      </c>
    </row>
    <row r="121" spans="1:37">
      <c r="A121" s="25">
        <v>76</v>
      </c>
      <c r="B121" s="26" t="s">
        <v>190</v>
      </c>
      <c r="C121" s="27" t="s">
        <v>346</v>
      </c>
      <c r="D121" s="28" t="s">
        <v>347</v>
      </c>
      <c r="E121" s="29">
        <v>1</v>
      </c>
      <c r="F121" s="30" t="s">
        <v>271</v>
      </c>
      <c r="H121" s="31">
        <f>ROUND(E121*G121,2)</f>
        <v>0</v>
      </c>
      <c r="J121" s="31">
        <f>ROUND(E121*G121,2)</f>
        <v>0</v>
      </c>
      <c r="L121" s="32">
        <f>E121*K121</f>
        <v>0</v>
      </c>
      <c r="M121" s="29">
        <v>3.4000000000000002E-2</v>
      </c>
      <c r="N121" s="29">
        <f>E121*M121</f>
        <v>3.4000000000000002E-2</v>
      </c>
      <c r="P121" s="30" t="s">
        <v>88</v>
      </c>
      <c r="V121" s="33" t="s">
        <v>193</v>
      </c>
      <c r="X121" s="27" t="s">
        <v>348</v>
      </c>
      <c r="Y121" s="27" t="s">
        <v>346</v>
      </c>
      <c r="Z121" s="30" t="s">
        <v>195</v>
      </c>
      <c r="AJ121" s="4" t="s">
        <v>196</v>
      </c>
      <c r="AK121" s="4" t="s">
        <v>92</v>
      </c>
    </row>
    <row r="122" spans="1:37" ht="25.5">
      <c r="A122" s="25">
        <v>77</v>
      </c>
      <c r="B122" s="26" t="s">
        <v>190</v>
      </c>
      <c r="C122" s="27" t="s">
        <v>349</v>
      </c>
      <c r="D122" s="28" t="s">
        <v>350</v>
      </c>
      <c r="E122" s="29">
        <v>1</v>
      </c>
      <c r="F122" s="30" t="s">
        <v>121</v>
      </c>
      <c r="H122" s="31">
        <f>ROUND(E122*G122,2)</f>
        <v>0</v>
      </c>
      <c r="J122" s="31">
        <f>ROUND(E122*G122,2)</f>
        <v>0</v>
      </c>
      <c r="K122" s="32">
        <v>3.7699999999999999E-3</v>
      </c>
      <c r="L122" s="32">
        <f>E122*K122</f>
        <v>3.7699999999999999E-3</v>
      </c>
      <c r="N122" s="29">
        <f>E122*M122</f>
        <v>0</v>
      </c>
      <c r="P122" s="30" t="s">
        <v>88</v>
      </c>
      <c r="V122" s="33" t="s">
        <v>193</v>
      </c>
      <c r="X122" s="27" t="s">
        <v>351</v>
      </c>
      <c r="Y122" s="27" t="s">
        <v>349</v>
      </c>
      <c r="Z122" s="30" t="s">
        <v>195</v>
      </c>
      <c r="AJ122" s="4" t="s">
        <v>196</v>
      </c>
      <c r="AK122" s="4" t="s">
        <v>92</v>
      </c>
    </row>
    <row r="123" spans="1:37">
      <c r="A123" s="25">
        <v>78</v>
      </c>
      <c r="B123" s="26" t="s">
        <v>190</v>
      </c>
      <c r="C123" s="27" t="s">
        <v>352</v>
      </c>
      <c r="D123" s="28" t="s">
        <v>353</v>
      </c>
      <c r="E123" s="29">
        <v>2</v>
      </c>
      <c r="F123" s="30" t="s">
        <v>340</v>
      </c>
      <c r="H123" s="31">
        <f>ROUND(E123*G123,2)</f>
        <v>0</v>
      </c>
      <c r="J123" s="31">
        <f>ROUND(E123*G123,2)</f>
        <v>0</v>
      </c>
      <c r="K123" s="32">
        <v>2.9020000000000001E-2</v>
      </c>
      <c r="L123" s="32">
        <f>E123*K123</f>
        <v>5.8040000000000001E-2</v>
      </c>
      <c r="N123" s="29">
        <f>E123*M123</f>
        <v>0</v>
      </c>
      <c r="P123" s="30" t="s">
        <v>88</v>
      </c>
      <c r="V123" s="33" t="s">
        <v>193</v>
      </c>
      <c r="X123" s="27" t="s">
        <v>352</v>
      </c>
      <c r="Y123" s="27" t="s">
        <v>352</v>
      </c>
      <c r="Z123" s="30" t="s">
        <v>195</v>
      </c>
      <c r="AJ123" s="4" t="s">
        <v>196</v>
      </c>
      <c r="AK123" s="4" t="s">
        <v>92</v>
      </c>
    </row>
    <row r="124" spans="1:37">
      <c r="A124" s="25">
        <v>79</v>
      </c>
      <c r="B124" s="26" t="s">
        <v>190</v>
      </c>
      <c r="C124" s="27" t="s">
        <v>354</v>
      </c>
      <c r="D124" s="28" t="s">
        <v>355</v>
      </c>
      <c r="E124" s="29">
        <v>2</v>
      </c>
      <c r="F124" s="30" t="s">
        <v>271</v>
      </c>
      <c r="H124" s="31">
        <f>ROUND(E124*G124,2)</f>
        <v>0</v>
      </c>
      <c r="J124" s="31">
        <f>ROUND(E124*G124,2)</f>
        <v>0</v>
      </c>
      <c r="K124" s="32">
        <v>9.0000000000000006E-5</v>
      </c>
      <c r="L124" s="32">
        <f>E124*K124</f>
        <v>1.8000000000000001E-4</v>
      </c>
      <c r="N124" s="29">
        <f>E124*M124</f>
        <v>0</v>
      </c>
      <c r="P124" s="30" t="s">
        <v>88</v>
      </c>
      <c r="V124" s="33" t="s">
        <v>193</v>
      </c>
      <c r="X124" s="27" t="s">
        <v>356</v>
      </c>
      <c r="Y124" s="27" t="s">
        <v>354</v>
      </c>
      <c r="Z124" s="30" t="s">
        <v>217</v>
      </c>
      <c r="AJ124" s="4" t="s">
        <v>196</v>
      </c>
      <c r="AK124" s="4" t="s">
        <v>92</v>
      </c>
    </row>
    <row r="125" spans="1:37" ht="25.5">
      <c r="A125" s="25">
        <v>80</v>
      </c>
      <c r="B125" s="26" t="s">
        <v>190</v>
      </c>
      <c r="C125" s="27" t="s">
        <v>357</v>
      </c>
      <c r="D125" s="28" t="s">
        <v>358</v>
      </c>
      <c r="E125" s="29">
        <v>1</v>
      </c>
      <c r="F125" s="30" t="s">
        <v>121</v>
      </c>
      <c r="H125" s="31">
        <f>ROUND(E125*G125,2)</f>
        <v>0</v>
      </c>
      <c r="J125" s="31">
        <f>ROUND(E125*G125,2)</f>
        <v>0</v>
      </c>
      <c r="K125" s="32">
        <v>5.5000000000000003E-4</v>
      </c>
      <c r="L125" s="32">
        <f>E125*K125</f>
        <v>5.5000000000000003E-4</v>
      </c>
      <c r="N125" s="29">
        <f>E125*M125</f>
        <v>0</v>
      </c>
      <c r="P125" s="30" t="s">
        <v>88</v>
      </c>
      <c r="V125" s="33" t="s">
        <v>193</v>
      </c>
      <c r="X125" s="27" t="s">
        <v>359</v>
      </c>
      <c r="Y125" s="27" t="s">
        <v>357</v>
      </c>
      <c r="Z125" s="30" t="s">
        <v>195</v>
      </c>
      <c r="AJ125" s="4" t="s">
        <v>196</v>
      </c>
      <c r="AK125" s="4" t="s">
        <v>92</v>
      </c>
    </row>
    <row r="126" spans="1:37">
      <c r="A126" s="25">
        <v>81</v>
      </c>
      <c r="B126" s="26" t="s">
        <v>190</v>
      </c>
      <c r="C126" s="27" t="s">
        <v>360</v>
      </c>
      <c r="D126" s="28" t="s">
        <v>361</v>
      </c>
      <c r="E126" s="29">
        <v>2</v>
      </c>
      <c r="F126" s="30" t="s">
        <v>271</v>
      </c>
      <c r="H126" s="31">
        <f>ROUND(E126*G126,2)</f>
        <v>0</v>
      </c>
      <c r="J126" s="31">
        <f>ROUND(E126*G126,2)</f>
        <v>0</v>
      </c>
      <c r="K126" s="32">
        <v>1.65E-3</v>
      </c>
      <c r="L126" s="32">
        <f>E126*K126</f>
        <v>3.3E-3</v>
      </c>
      <c r="N126" s="29">
        <f>E126*M126</f>
        <v>0</v>
      </c>
      <c r="P126" s="30" t="s">
        <v>88</v>
      </c>
      <c r="V126" s="33" t="s">
        <v>193</v>
      </c>
      <c r="X126" s="27" t="s">
        <v>362</v>
      </c>
      <c r="Y126" s="27" t="s">
        <v>360</v>
      </c>
      <c r="Z126" s="30" t="s">
        <v>195</v>
      </c>
      <c r="AJ126" s="4" t="s">
        <v>196</v>
      </c>
      <c r="AK126" s="4" t="s">
        <v>92</v>
      </c>
    </row>
    <row r="127" spans="1:37">
      <c r="A127" s="25">
        <v>82</v>
      </c>
      <c r="B127" s="26" t="s">
        <v>190</v>
      </c>
      <c r="C127" s="27" t="s">
        <v>363</v>
      </c>
      <c r="D127" s="28" t="s">
        <v>364</v>
      </c>
      <c r="E127" s="29">
        <v>2</v>
      </c>
      <c r="F127" s="30" t="s">
        <v>121</v>
      </c>
      <c r="H127" s="31">
        <f>ROUND(E127*G127,2)</f>
        <v>0</v>
      </c>
      <c r="J127" s="31">
        <f>ROUND(E127*G127,2)</f>
        <v>0</v>
      </c>
      <c r="K127" s="32">
        <v>2.9999999999999997E-4</v>
      </c>
      <c r="L127" s="32">
        <f>E127*K127</f>
        <v>5.9999999999999995E-4</v>
      </c>
      <c r="N127" s="29">
        <f>E127*M127</f>
        <v>0</v>
      </c>
      <c r="P127" s="30" t="s">
        <v>88</v>
      </c>
      <c r="V127" s="33" t="s">
        <v>193</v>
      </c>
      <c r="X127" s="27" t="s">
        <v>365</v>
      </c>
      <c r="Y127" s="27" t="s">
        <v>363</v>
      </c>
      <c r="Z127" s="30" t="s">
        <v>195</v>
      </c>
      <c r="AJ127" s="4" t="s">
        <v>196</v>
      </c>
      <c r="AK127" s="4" t="s">
        <v>92</v>
      </c>
    </row>
    <row r="128" spans="1:37">
      <c r="A128" s="25">
        <v>83</v>
      </c>
      <c r="B128" s="26" t="s">
        <v>190</v>
      </c>
      <c r="C128" s="27" t="s">
        <v>366</v>
      </c>
      <c r="D128" s="28" t="s">
        <v>367</v>
      </c>
      <c r="E128" s="29">
        <v>4</v>
      </c>
      <c r="F128" s="30" t="s">
        <v>271</v>
      </c>
      <c r="H128" s="31">
        <f>ROUND(E128*G128,2)</f>
        <v>0</v>
      </c>
      <c r="J128" s="31">
        <f>ROUND(E128*G128,2)</f>
        <v>0</v>
      </c>
      <c r="L128" s="32">
        <f>E128*K128</f>
        <v>0</v>
      </c>
      <c r="M128" s="29">
        <v>1.9E-2</v>
      </c>
      <c r="N128" s="29">
        <f>E128*M128</f>
        <v>7.5999999999999998E-2</v>
      </c>
      <c r="P128" s="30" t="s">
        <v>88</v>
      </c>
      <c r="V128" s="33" t="s">
        <v>193</v>
      </c>
      <c r="X128" s="27" t="s">
        <v>368</v>
      </c>
      <c r="Y128" s="27" t="s">
        <v>366</v>
      </c>
      <c r="Z128" s="30" t="s">
        <v>195</v>
      </c>
      <c r="AJ128" s="4" t="s">
        <v>196</v>
      </c>
      <c r="AK128" s="4" t="s">
        <v>92</v>
      </c>
    </row>
    <row r="129" spans="1:37">
      <c r="A129" s="25">
        <v>84</v>
      </c>
      <c r="B129" s="26" t="s">
        <v>190</v>
      </c>
      <c r="C129" s="27" t="s">
        <v>369</v>
      </c>
      <c r="D129" s="28" t="s">
        <v>370</v>
      </c>
      <c r="E129" s="29">
        <v>1</v>
      </c>
      <c r="F129" s="30" t="s">
        <v>340</v>
      </c>
      <c r="H129" s="31">
        <f>ROUND(E129*G129,2)</f>
        <v>0</v>
      </c>
      <c r="J129" s="31">
        <f>ROUND(E129*G129,2)</f>
        <v>0</v>
      </c>
      <c r="K129" s="32">
        <v>2.9020000000000001E-2</v>
      </c>
      <c r="L129" s="32">
        <f>E129*K129</f>
        <v>2.9020000000000001E-2</v>
      </c>
      <c r="N129" s="29">
        <f>E129*M129</f>
        <v>0</v>
      </c>
      <c r="P129" s="30" t="s">
        <v>88</v>
      </c>
      <c r="V129" s="33" t="s">
        <v>193</v>
      </c>
      <c r="X129" s="27" t="s">
        <v>369</v>
      </c>
      <c r="Y129" s="27" t="s">
        <v>369</v>
      </c>
      <c r="Z129" s="30" t="s">
        <v>195</v>
      </c>
      <c r="AJ129" s="4" t="s">
        <v>196</v>
      </c>
      <c r="AK129" s="4" t="s">
        <v>92</v>
      </c>
    </row>
    <row r="130" spans="1:37">
      <c r="A130" s="25">
        <v>85</v>
      </c>
      <c r="B130" s="26" t="s">
        <v>190</v>
      </c>
      <c r="C130" s="27" t="s">
        <v>371</v>
      </c>
      <c r="D130" s="28" t="s">
        <v>372</v>
      </c>
      <c r="E130" s="29">
        <v>1</v>
      </c>
      <c r="F130" s="30" t="s">
        <v>340</v>
      </c>
      <c r="H130" s="31">
        <f>ROUND(E130*G130,2)</f>
        <v>0</v>
      </c>
      <c r="J130" s="31">
        <f>ROUND(E130*G130,2)</f>
        <v>0</v>
      </c>
      <c r="K130" s="32">
        <v>2.9020000000000001E-2</v>
      </c>
      <c r="L130" s="32">
        <f>E130*K130</f>
        <v>2.9020000000000001E-2</v>
      </c>
      <c r="N130" s="29">
        <f>E130*M130</f>
        <v>0</v>
      </c>
      <c r="P130" s="30" t="s">
        <v>88</v>
      </c>
      <c r="V130" s="33" t="s">
        <v>193</v>
      </c>
      <c r="X130" s="27" t="s">
        <v>371</v>
      </c>
      <c r="Y130" s="27" t="s">
        <v>371</v>
      </c>
      <c r="Z130" s="30" t="s">
        <v>195</v>
      </c>
      <c r="AJ130" s="4" t="s">
        <v>196</v>
      </c>
      <c r="AK130" s="4" t="s">
        <v>92</v>
      </c>
    </row>
    <row r="131" spans="1:37" ht="25.5">
      <c r="A131" s="25">
        <v>86</v>
      </c>
      <c r="B131" s="26" t="s">
        <v>190</v>
      </c>
      <c r="C131" s="27" t="s">
        <v>373</v>
      </c>
      <c r="D131" s="28" t="s">
        <v>374</v>
      </c>
      <c r="E131" s="29">
        <v>1</v>
      </c>
      <c r="F131" s="30" t="s">
        <v>340</v>
      </c>
      <c r="H131" s="31">
        <f>ROUND(E131*G131,2)</f>
        <v>0</v>
      </c>
      <c r="J131" s="31">
        <f>ROUND(E131*G131,2)</f>
        <v>0</v>
      </c>
      <c r="K131" s="32">
        <v>2.9020000000000001E-2</v>
      </c>
      <c r="L131" s="32">
        <f>E131*K131</f>
        <v>2.9020000000000001E-2</v>
      </c>
      <c r="N131" s="29">
        <f>E131*M131</f>
        <v>0</v>
      </c>
      <c r="P131" s="30" t="s">
        <v>88</v>
      </c>
      <c r="V131" s="33" t="s">
        <v>193</v>
      </c>
      <c r="X131" s="27" t="s">
        <v>373</v>
      </c>
      <c r="Y131" s="27" t="s">
        <v>373</v>
      </c>
      <c r="Z131" s="30" t="s">
        <v>195</v>
      </c>
      <c r="AJ131" s="4" t="s">
        <v>196</v>
      </c>
      <c r="AK131" s="4" t="s">
        <v>92</v>
      </c>
    </row>
    <row r="132" spans="1:37">
      <c r="A132" s="25">
        <v>87</v>
      </c>
      <c r="B132" s="26" t="s">
        <v>190</v>
      </c>
      <c r="C132" s="27" t="s">
        <v>375</v>
      </c>
      <c r="D132" s="28" t="s">
        <v>376</v>
      </c>
      <c r="E132" s="29">
        <v>5</v>
      </c>
      <c r="F132" s="30" t="s">
        <v>340</v>
      </c>
      <c r="H132" s="31">
        <f>ROUND(E132*G132,2)</f>
        <v>0</v>
      </c>
      <c r="J132" s="31">
        <f>ROUND(E132*G132,2)</f>
        <v>0</v>
      </c>
      <c r="K132" s="32">
        <v>2.9020000000000001E-2</v>
      </c>
      <c r="L132" s="32">
        <f>E132*K132</f>
        <v>0.14510000000000001</v>
      </c>
      <c r="N132" s="29">
        <f>E132*M132</f>
        <v>0</v>
      </c>
      <c r="P132" s="30" t="s">
        <v>88</v>
      </c>
      <c r="V132" s="33" t="s">
        <v>193</v>
      </c>
      <c r="X132" s="27" t="s">
        <v>375</v>
      </c>
      <c r="Y132" s="27" t="s">
        <v>375</v>
      </c>
      <c r="Z132" s="30" t="s">
        <v>195</v>
      </c>
      <c r="AJ132" s="4" t="s">
        <v>196</v>
      </c>
      <c r="AK132" s="4" t="s">
        <v>92</v>
      </c>
    </row>
    <row r="133" spans="1:37">
      <c r="A133" s="25">
        <v>88</v>
      </c>
      <c r="B133" s="26" t="s">
        <v>190</v>
      </c>
      <c r="C133" s="27" t="s">
        <v>377</v>
      </c>
      <c r="D133" s="28" t="s">
        <v>378</v>
      </c>
      <c r="E133" s="29">
        <v>5</v>
      </c>
      <c r="F133" s="30" t="s">
        <v>340</v>
      </c>
      <c r="H133" s="31">
        <f>ROUND(E133*G133,2)</f>
        <v>0</v>
      </c>
      <c r="J133" s="31">
        <f>ROUND(E133*G133,2)</f>
        <v>0</v>
      </c>
      <c r="K133" s="32">
        <v>2.9020000000000001E-2</v>
      </c>
      <c r="L133" s="32">
        <f>E133*K133</f>
        <v>0.14510000000000001</v>
      </c>
      <c r="N133" s="29">
        <f>E133*M133</f>
        <v>0</v>
      </c>
      <c r="P133" s="30" t="s">
        <v>88</v>
      </c>
      <c r="V133" s="33" t="s">
        <v>193</v>
      </c>
      <c r="X133" s="27" t="s">
        <v>377</v>
      </c>
      <c r="Y133" s="27" t="s">
        <v>377</v>
      </c>
      <c r="Z133" s="30" t="s">
        <v>195</v>
      </c>
      <c r="AJ133" s="4" t="s">
        <v>196</v>
      </c>
      <c r="AK133" s="4" t="s">
        <v>92</v>
      </c>
    </row>
    <row r="134" spans="1:37">
      <c r="A134" s="25">
        <v>89</v>
      </c>
      <c r="B134" s="26" t="s">
        <v>190</v>
      </c>
      <c r="C134" s="27" t="s">
        <v>379</v>
      </c>
      <c r="D134" s="28" t="s">
        <v>380</v>
      </c>
      <c r="E134" s="29">
        <v>5</v>
      </c>
      <c r="F134" s="30" t="s">
        <v>271</v>
      </c>
      <c r="H134" s="31">
        <f>ROUND(E134*G134,2)</f>
        <v>0</v>
      </c>
      <c r="J134" s="31">
        <f>ROUND(E134*G134,2)</f>
        <v>0</v>
      </c>
      <c r="K134" s="32">
        <v>3.8999999999999999E-4</v>
      </c>
      <c r="L134" s="32">
        <f>E134*K134</f>
        <v>1.9499999999999999E-3</v>
      </c>
      <c r="N134" s="29">
        <f>E134*M134</f>
        <v>0</v>
      </c>
      <c r="P134" s="30" t="s">
        <v>88</v>
      </c>
      <c r="V134" s="33" t="s">
        <v>193</v>
      </c>
      <c r="X134" s="27" t="s">
        <v>381</v>
      </c>
      <c r="Y134" s="27" t="s">
        <v>379</v>
      </c>
      <c r="Z134" s="30" t="s">
        <v>195</v>
      </c>
      <c r="AJ134" s="4" t="s">
        <v>196</v>
      </c>
      <c r="AK134" s="4" t="s">
        <v>92</v>
      </c>
    </row>
    <row r="135" spans="1:37">
      <c r="A135" s="25">
        <v>90</v>
      </c>
      <c r="B135" s="26" t="s">
        <v>190</v>
      </c>
      <c r="C135" s="27" t="s">
        <v>382</v>
      </c>
      <c r="D135" s="28" t="s">
        <v>383</v>
      </c>
      <c r="E135" s="29">
        <v>1</v>
      </c>
      <c r="F135" s="30" t="s">
        <v>271</v>
      </c>
      <c r="H135" s="31">
        <f>ROUND(E135*G135,2)</f>
        <v>0</v>
      </c>
      <c r="J135" s="31">
        <f>ROUND(E135*G135,2)</f>
        <v>0</v>
      </c>
      <c r="K135" s="32">
        <v>4.2000000000000002E-4</v>
      </c>
      <c r="L135" s="32">
        <f>E135*K135</f>
        <v>4.2000000000000002E-4</v>
      </c>
      <c r="N135" s="29">
        <f>E135*M135</f>
        <v>0</v>
      </c>
      <c r="P135" s="30" t="s">
        <v>88</v>
      </c>
      <c r="V135" s="33" t="s">
        <v>193</v>
      </c>
      <c r="X135" s="27" t="s">
        <v>384</v>
      </c>
      <c r="Y135" s="27" t="s">
        <v>382</v>
      </c>
      <c r="Z135" s="30" t="s">
        <v>195</v>
      </c>
      <c r="AJ135" s="4" t="s">
        <v>196</v>
      </c>
      <c r="AK135" s="4" t="s">
        <v>92</v>
      </c>
    </row>
    <row r="136" spans="1:37">
      <c r="A136" s="25">
        <v>91</v>
      </c>
      <c r="B136" s="26" t="s">
        <v>190</v>
      </c>
      <c r="C136" s="27" t="s">
        <v>385</v>
      </c>
      <c r="D136" s="28" t="s">
        <v>386</v>
      </c>
      <c r="E136" s="29">
        <v>5</v>
      </c>
      <c r="F136" s="30" t="s">
        <v>340</v>
      </c>
      <c r="H136" s="31">
        <f>ROUND(E136*G136,2)</f>
        <v>0</v>
      </c>
      <c r="J136" s="31">
        <f>ROUND(E136*G136,2)</f>
        <v>0</v>
      </c>
      <c r="K136" s="32">
        <v>2.9020000000000001E-2</v>
      </c>
      <c r="L136" s="32">
        <f>E136*K136</f>
        <v>0.14510000000000001</v>
      </c>
      <c r="N136" s="29">
        <f>E136*M136</f>
        <v>0</v>
      </c>
      <c r="P136" s="30" t="s">
        <v>88</v>
      </c>
      <c r="V136" s="33" t="s">
        <v>193</v>
      </c>
      <c r="X136" s="27" t="s">
        <v>385</v>
      </c>
      <c r="Y136" s="27" t="s">
        <v>385</v>
      </c>
      <c r="Z136" s="30" t="s">
        <v>195</v>
      </c>
      <c r="AJ136" s="4" t="s">
        <v>196</v>
      </c>
      <c r="AK136" s="4" t="s">
        <v>92</v>
      </c>
    </row>
    <row r="137" spans="1:37">
      <c r="A137" s="25">
        <v>92</v>
      </c>
      <c r="B137" s="26" t="s">
        <v>190</v>
      </c>
      <c r="C137" s="27" t="s">
        <v>387</v>
      </c>
      <c r="D137" s="28" t="s">
        <v>388</v>
      </c>
      <c r="E137" s="29">
        <v>1</v>
      </c>
      <c r="F137" s="30" t="s">
        <v>271</v>
      </c>
      <c r="H137" s="31">
        <f>ROUND(E137*G137,2)</f>
        <v>0</v>
      </c>
      <c r="J137" s="31">
        <f>ROUND(E137*G137,2)</f>
        <v>0</v>
      </c>
      <c r="K137" s="32">
        <v>4.4999999999999999E-4</v>
      </c>
      <c r="L137" s="32">
        <f>E137*K137</f>
        <v>4.4999999999999999E-4</v>
      </c>
      <c r="N137" s="29">
        <f>E137*M137</f>
        <v>0</v>
      </c>
      <c r="P137" s="30" t="s">
        <v>88</v>
      </c>
      <c r="V137" s="33" t="s">
        <v>193</v>
      </c>
      <c r="X137" s="27" t="s">
        <v>389</v>
      </c>
      <c r="Y137" s="27" t="s">
        <v>387</v>
      </c>
      <c r="Z137" s="30" t="s">
        <v>195</v>
      </c>
      <c r="AJ137" s="4" t="s">
        <v>196</v>
      </c>
      <c r="AK137" s="4" t="s">
        <v>92</v>
      </c>
    </row>
    <row r="138" spans="1:37">
      <c r="A138" s="25">
        <v>93</v>
      </c>
      <c r="B138" s="26" t="s">
        <v>190</v>
      </c>
      <c r="C138" s="27" t="s">
        <v>390</v>
      </c>
      <c r="D138" s="28" t="s">
        <v>391</v>
      </c>
      <c r="E138" s="29">
        <v>2</v>
      </c>
      <c r="F138" s="30" t="s">
        <v>271</v>
      </c>
      <c r="H138" s="31">
        <f>ROUND(E138*G138,2)</f>
        <v>0</v>
      </c>
      <c r="J138" s="31">
        <f>ROUND(E138*G138,2)</f>
        <v>0</v>
      </c>
      <c r="K138" s="32">
        <v>1.1E-4</v>
      </c>
      <c r="L138" s="32">
        <f>E138*K138</f>
        <v>2.2000000000000001E-4</v>
      </c>
      <c r="N138" s="29">
        <f>E138*M138</f>
        <v>0</v>
      </c>
      <c r="P138" s="30" t="s">
        <v>88</v>
      </c>
      <c r="V138" s="33" t="s">
        <v>193</v>
      </c>
      <c r="X138" s="27" t="s">
        <v>392</v>
      </c>
      <c r="Y138" s="27" t="s">
        <v>390</v>
      </c>
      <c r="Z138" s="30" t="s">
        <v>195</v>
      </c>
      <c r="AJ138" s="4" t="s">
        <v>196</v>
      </c>
      <c r="AK138" s="4" t="s">
        <v>92</v>
      </c>
    </row>
    <row r="139" spans="1:37">
      <c r="A139" s="25">
        <v>94</v>
      </c>
      <c r="B139" s="26" t="s">
        <v>190</v>
      </c>
      <c r="C139" s="27" t="s">
        <v>393</v>
      </c>
      <c r="D139" s="28" t="s">
        <v>394</v>
      </c>
      <c r="E139" s="29">
        <v>2</v>
      </c>
      <c r="F139" s="30" t="s">
        <v>271</v>
      </c>
      <c r="H139" s="31">
        <f>ROUND(E139*G139,2)</f>
        <v>0</v>
      </c>
      <c r="J139" s="31">
        <f>ROUND(E139*G139,2)</f>
        <v>0</v>
      </c>
      <c r="L139" s="32">
        <f>E139*K139</f>
        <v>0</v>
      </c>
      <c r="M139" s="29">
        <v>1.7000000000000001E-2</v>
      </c>
      <c r="N139" s="29">
        <f>E139*M139</f>
        <v>3.4000000000000002E-2</v>
      </c>
      <c r="P139" s="30" t="s">
        <v>88</v>
      </c>
      <c r="V139" s="33" t="s">
        <v>193</v>
      </c>
      <c r="X139" s="27" t="s">
        <v>395</v>
      </c>
      <c r="Y139" s="27" t="s">
        <v>393</v>
      </c>
      <c r="Z139" s="30" t="s">
        <v>195</v>
      </c>
      <c r="AJ139" s="4" t="s">
        <v>196</v>
      </c>
      <c r="AK139" s="4" t="s">
        <v>92</v>
      </c>
    </row>
    <row r="140" spans="1:37">
      <c r="A140" s="25">
        <v>95</v>
      </c>
      <c r="B140" s="26" t="s">
        <v>190</v>
      </c>
      <c r="C140" s="27" t="s">
        <v>396</v>
      </c>
      <c r="D140" s="28" t="s">
        <v>397</v>
      </c>
      <c r="E140" s="29">
        <v>1</v>
      </c>
      <c r="F140" s="30" t="s">
        <v>271</v>
      </c>
      <c r="H140" s="31">
        <f>ROUND(E140*G140,2)</f>
        <v>0</v>
      </c>
      <c r="J140" s="31">
        <f>ROUND(E140*G140,2)</f>
        <v>0</v>
      </c>
      <c r="K140" s="32">
        <v>2.6179999999999998E-2</v>
      </c>
      <c r="L140" s="32">
        <f>E140*K140</f>
        <v>2.6179999999999998E-2</v>
      </c>
      <c r="N140" s="29">
        <f>E140*M140</f>
        <v>0</v>
      </c>
      <c r="P140" s="30" t="s">
        <v>88</v>
      </c>
      <c r="V140" s="33" t="s">
        <v>193</v>
      </c>
      <c r="X140" s="27" t="s">
        <v>398</v>
      </c>
      <c r="Y140" s="27" t="s">
        <v>396</v>
      </c>
      <c r="Z140" s="30" t="s">
        <v>195</v>
      </c>
      <c r="AJ140" s="4" t="s">
        <v>196</v>
      </c>
      <c r="AK140" s="4" t="s">
        <v>92</v>
      </c>
    </row>
    <row r="141" spans="1:37">
      <c r="A141" s="25">
        <v>96</v>
      </c>
      <c r="B141" s="26" t="s">
        <v>190</v>
      </c>
      <c r="C141" s="27" t="s">
        <v>399</v>
      </c>
      <c r="D141" s="28" t="s">
        <v>400</v>
      </c>
      <c r="E141" s="29">
        <v>3</v>
      </c>
      <c r="F141" s="30" t="s">
        <v>271</v>
      </c>
      <c r="H141" s="31">
        <f>ROUND(E141*G141,2)</f>
        <v>0</v>
      </c>
      <c r="J141" s="31">
        <f>ROUND(E141*G141,2)</f>
        <v>0</v>
      </c>
      <c r="K141" s="32">
        <v>2.0000000000000002E-5</v>
      </c>
      <c r="L141" s="32">
        <f>E141*K141</f>
        <v>6.0000000000000008E-5</v>
      </c>
      <c r="N141" s="29">
        <f>E141*M141</f>
        <v>0</v>
      </c>
      <c r="P141" s="30" t="s">
        <v>88</v>
      </c>
      <c r="V141" s="33" t="s">
        <v>193</v>
      </c>
      <c r="X141" s="27" t="s">
        <v>401</v>
      </c>
      <c r="Y141" s="27" t="s">
        <v>399</v>
      </c>
      <c r="Z141" s="30" t="s">
        <v>195</v>
      </c>
      <c r="AJ141" s="4" t="s">
        <v>196</v>
      </c>
      <c r="AK141" s="4" t="s">
        <v>92</v>
      </c>
    </row>
    <row r="142" spans="1:37" ht="25.5">
      <c r="A142" s="25">
        <v>97</v>
      </c>
      <c r="B142" s="26" t="s">
        <v>190</v>
      </c>
      <c r="C142" s="27" t="s">
        <v>402</v>
      </c>
      <c r="D142" s="28" t="s">
        <v>403</v>
      </c>
      <c r="E142" s="29">
        <v>1</v>
      </c>
      <c r="F142" s="30" t="s">
        <v>271</v>
      </c>
      <c r="H142" s="31">
        <f>ROUND(E142*G142,2)</f>
        <v>0</v>
      </c>
      <c r="J142" s="31">
        <f>ROUND(E142*G142,2)</f>
        <v>0</v>
      </c>
      <c r="K142" s="32">
        <v>1.2999999999999999E-4</v>
      </c>
      <c r="L142" s="32">
        <f>E142*K142</f>
        <v>1.2999999999999999E-4</v>
      </c>
      <c r="N142" s="29">
        <f>E142*M142</f>
        <v>0</v>
      </c>
      <c r="P142" s="30" t="s">
        <v>88</v>
      </c>
      <c r="V142" s="33" t="s">
        <v>193</v>
      </c>
      <c r="X142" s="27" t="s">
        <v>404</v>
      </c>
      <c r="Y142" s="27" t="s">
        <v>402</v>
      </c>
      <c r="Z142" s="30" t="s">
        <v>195</v>
      </c>
      <c r="AJ142" s="4" t="s">
        <v>196</v>
      </c>
      <c r="AK142" s="4" t="s">
        <v>92</v>
      </c>
    </row>
    <row r="143" spans="1:37">
      <c r="A143" s="25">
        <v>98</v>
      </c>
      <c r="B143" s="26" t="s">
        <v>190</v>
      </c>
      <c r="C143" s="27" t="s">
        <v>405</v>
      </c>
      <c r="D143" s="28" t="s">
        <v>406</v>
      </c>
      <c r="E143" s="29">
        <v>3</v>
      </c>
      <c r="F143" s="30" t="s">
        <v>121</v>
      </c>
      <c r="H143" s="31">
        <f>ROUND(E143*G143,2)</f>
        <v>0</v>
      </c>
      <c r="J143" s="31">
        <f>ROUND(E143*G143,2)</f>
        <v>0</v>
      </c>
      <c r="K143" s="32">
        <v>2.0000000000000001E-4</v>
      </c>
      <c r="L143" s="32">
        <f>E143*K143</f>
        <v>6.0000000000000006E-4</v>
      </c>
      <c r="N143" s="29">
        <f>E143*M143</f>
        <v>0</v>
      </c>
      <c r="P143" s="30" t="s">
        <v>88</v>
      </c>
      <c r="V143" s="33" t="s">
        <v>193</v>
      </c>
      <c r="X143" s="27" t="s">
        <v>407</v>
      </c>
      <c r="Y143" s="27" t="s">
        <v>405</v>
      </c>
      <c r="Z143" s="30" t="s">
        <v>195</v>
      </c>
      <c r="AJ143" s="4" t="s">
        <v>196</v>
      </c>
      <c r="AK143" s="4" t="s">
        <v>92</v>
      </c>
    </row>
    <row r="144" spans="1:37">
      <c r="A144" s="25">
        <v>99</v>
      </c>
      <c r="B144" s="26" t="s">
        <v>190</v>
      </c>
      <c r="C144" s="27" t="s">
        <v>408</v>
      </c>
      <c r="D144" s="28" t="s">
        <v>409</v>
      </c>
      <c r="E144" s="29">
        <v>2</v>
      </c>
      <c r="F144" s="30" t="s">
        <v>271</v>
      </c>
      <c r="H144" s="31">
        <f>ROUND(E144*G144,2)</f>
        <v>0</v>
      </c>
      <c r="J144" s="31">
        <f>ROUND(E144*G144,2)</f>
        <v>0</v>
      </c>
      <c r="K144" s="32">
        <v>3.14E-3</v>
      </c>
      <c r="L144" s="32">
        <f>E144*K144</f>
        <v>6.28E-3</v>
      </c>
      <c r="N144" s="29">
        <f>E144*M144</f>
        <v>0</v>
      </c>
      <c r="P144" s="30" t="s">
        <v>88</v>
      </c>
      <c r="V144" s="33" t="s">
        <v>193</v>
      </c>
      <c r="X144" s="27" t="s">
        <v>410</v>
      </c>
      <c r="Y144" s="27" t="s">
        <v>408</v>
      </c>
      <c r="Z144" s="30" t="s">
        <v>195</v>
      </c>
      <c r="AJ144" s="4" t="s">
        <v>196</v>
      </c>
      <c r="AK144" s="4" t="s">
        <v>92</v>
      </c>
    </row>
    <row r="145" spans="1:37" ht="25.5">
      <c r="A145" s="25">
        <v>100</v>
      </c>
      <c r="B145" s="26" t="s">
        <v>190</v>
      </c>
      <c r="C145" s="27" t="s">
        <v>411</v>
      </c>
      <c r="D145" s="28" t="s">
        <v>412</v>
      </c>
      <c r="E145" s="29">
        <v>1</v>
      </c>
      <c r="F145" s="30" t="s">
        <v>271</v>
      </c>
      <c r="H145" s="31">
        <f>ROUND(E145*G145,2)</f>
        <v>0</v>
      </c>
      <c r="J145" s="31">
        <f>ROUND(E145*G145,2)</f>
        <v>0</v>
      </c>
      <c r="L145" s="32">
        <f>E145*K145</f>
        <v>0</v>
      </c>
      <c r="M145" s="29">
        <v>3.4000000000000002E-2</v>
      </c>
      <c r="N145" s="29">
        <f>E145*M145</f>
        <v>3.4000000000000002E-2</v>
      </c>
      <c r="P145" s="30" t="s">
        <v>88</v>
      </c>
      <c r="V145" s="33" t="s">
        <v>193</v>
      </c>
      <c r="X145" s="27" t="s">
        <v>413</v>
      </c>
      <c r="Y145" s="27" t="s">
        <v>411</v>
      </c>
      <c r="Z145" s="30" t="s">
        <v>195</v>
      </c>
      <c r="AJ145" s="4" t="s">
        <v>196</v>
      </c>
      <c r="AK145" s="4" t="s">
        <v>92</v>
      </c>
    </row>
    <row r="146" spans="1:37" ht="25.5">
      <c r="A146" s="25">
        <v>101</v>
      </c>
      <c r="B146" s="26" t="s">
        <v>190</v>
      </c>
      <c r="C146" s="27" t="s">
        <v>414</v>
      </c>
      <c r="D146" s="28" t="s">
        <v>415</v>
      </c>
      <c r="E146" s="29">
        <v>2</v>
      </c>
      <c r="F146" s="30" t="s">
        <v>271</v>
      </c>
      <c r="H146" s="31">
        <f>ROUND(E146*G146,2)</f>
        <v>0</v>
      </c>
      <c r="J146" s="31">
        <f>ROUND(E146*G146,2)</f>
        <v>0</v>
      </c>
      <c r="K146" s="32">
        <v>2.6199999999999999E-3</v>
      </c>
      <c r="L146" s="32">
        <f>E146*K146</f>
        <v>5.2399999999999999E-3</v>
      </c>
      <c r="N146" s="29">
        <f>E146*M146</f>
        <v>0</v>
      </c>
      <c r="P146" s="30" t="s">
        <v>88</v>
      </c>
      <c r="V146" s="33" t="s">
        <v>193</v>
      </c>
      <c r="X146" s="27" t="s">
        <v>416</v>
      </c>
      <c r="Y146" s="27" t="s">
        <v>414</v>
      </c>
      <c r="Z146" s="30" t="s">
        <v>195</v>
      </c>
      <c r="AJ146" s="4" t="s">
        <v>196</v>
      </c>
      <c r="AK146" s="4" t="s">
        <v>92</v>
      </c>
    </row>
    <row r="147" spans="1:37">
      <c r="A147" s="25">
        <v>102</v>
      </c>
      <c r="B147" s="26" t="s">
        <v>190</v>
      </c>
      <c r="C147" s="27" t="s">
        <v>417</v>
      </c>
      <c r="D147" s="28" t="s">
        <v>418</v>
      </c>
      <c r="E147" s="29">
        <v>1</v>
      </c>
      <c r="F147" s="30" t="s">
        <v>271</v>
      </c>
      <c r="H147" s="31">
        <f>ROUND(E147*G147,2)</f>
        <v>0</v>
      </c>
      <c r="J147" s="31">
        <f>ROUND(E147*G147,2)</f>
        <v>0</v>
      </c>
      <c r="K147" s="32">
        <v>2.6199999999999999E-3</v>
      </c>
      <c r="L147" s="32">
        <f>E147*K147</f>
        <v>2.6199999999999999E-3</v>
      </c>
      <c r="N147" s="29">
        <f>E147*M147</f>
        <v>0</v>
      </c>
      <c r="P147" s="30" t="s">
        <v>88</v>
      </c>
      <c r="V147" s="33" t="s">
        <v>193</v>
      </c>
      <c r="X147" s="27" t="s">
        <v>419</v>
      </c>
      <c r="Y147" s="27" t="s">
        <v>417</v>
      </c>
      <c r="Z147" s="30" t="s">
        <v>195</v>
      </c>
      <c r="AJ147" s="4" t="s">
        <v>196</v>
      </c>
      <c r="AK147" s="4" t="s">
        <v>92</v>
      </c>
    </row>
    <row r="148" spans="1:37">
      <c r="A148" s="25">
        <v>103</v>
      </c>
      <c r="B148" s="26" t="s">
        <v>190</v>
      </c>
      <c r="C148" s="27" t="s">
        <v>420</v>
      </c>
      <c r="D148" s="28" t="s">
        <v>421</v>
      </c>
      <c r="E148" s="29">
        <v>12</v>
      </c>
      <c r="F148" s="30" t="s">
        <v>271</v>
      </c>
      <c r="H148" s="31">
        <f>ROUND(E148*G148,2)</f>
        <v>0</v>
      </c>
      <c r="J148" s="31">
        <f>ROUND(E148*G148,2)</f>
        <v>0</v>
      </c>
      <c r="K148" s="32">
        <v>4.0000000000000003E-5</v>
      </c>
      <c r="L148" s="32">
        <f>E148*K148</f>
        <v>4.8000000000000007E-4</v>
      </c>
      <c r="N148" s="29">
        <f>E148*M148</f>
        <v>0</v>
      </c>
      <c r="P148" s="30" t="s">
        <v>88</v>
      </c>
      <c r="V148" s="33" t="s">
        <v>193</v>
      </c>
      <c r="X148" s="27" t="s">
        <v>420</v>
      </c>
      <c r="Y148" s="27" t="s">
        <v>420</v>
      </c>
      <c r="Z148" s="30" t="s">
        <v>195</v>
      </c>
      <c r="AJ148" s="4" t="s">
        <v>196</v>
      </c>
      <c r="AK148" s="4" t="s">
        <v>92</v>
      </c>
    </row>
    <row r="149" spans="1:37">
      <c r="A149" s="25">
        <v>104</v>
      </c>
      <c r="B149" s="26" t="s">
        <v>190</v>
      </c>
      <c r="C149" s="27" t="s">
        <v>422</v>
      </c>
      <c r="D149" s="28" t="s">
        <v>423</v>
      </c>
      <c r="E149" s="29">
        <v>4</v>
      </c>
      <c r="F149" s="30" t="s">
        <v>271</v>
      </c>
      <c r="H149" s="31">
        <f>ROUND(E149*G149,2)</f>
        <v>0</v>
      </c>
      <c r="J149" s="31">
        <f>ROUND(E149*G149,2)</f>
        <v>0</v>
      </c>
      <c r="K149" s="32">
        <v>4.0000000000000003E-5</v>
      </c>
      <c r="L149" s="32">
        <f>E149*K149</f>
        <v>1.6000000000000001E-4</v>
      </c>
      <c r="N149" s="29">
        <f>E149*M149</f>
        <v>0</v>
      </c>
      <c r="P149" s="30" t="s">
        <v>88</v>
      </c>
      <c r="V149" s="33" t="s">
        <v>193</v>
      </c>
      <c r="X149" s="27" t="s">
        <v>422</v>
      </c>
      <c r="Y149" s="27" t="s">
        <v>422</v>
      </c>
      <c r="Z149" s="30" t="s">
        <v>195</v>
      </c>
      <c r="AJ149" s="4" t="s">
        <v>196</v>
      </c>
      <c r="AK149" s="4" t="s">
        <v>92</v>
      </c>
    </row>
    <row r="150" spans="1:37">
      <c r="A150" s="25">
        <v>105</v>
      </c>
      <c r="B150" s="26" t="s">
        <v>190</v>
      </c>
      <c r="C150" s="27" t="s">
        <v>424</v>
      </c>
      <c r="D150" s="28" t="s">
        <v>425</v>
      </c>
      <c r="E150" s="29">
        <v>16</v>
      </c>
      <c r="F150" s="30" t="s">
        <v>271</v>
      </c>
      <c r="H150" s="31">
        <f>ROUND(E150*G150,2)</f>
        <v>0</v>
      </c>
      <c r="J150" s="31">
        <f>ROUND(E150*G150,2)</f>
        <v>0</v>
      </c>
      <c r="K150" s="32">
        <v>4.0000000000000003E-5</v>
      </c>
      <c r="L150" s="32">
        <f>E150*K150</f>
        <v>6.4000000000000005E-4</v>
      </c>
      <c r="N150" s="29">
        <f>E150*M150</f>
        <v>0</v>
      </c>
      <c r="P150" s="30" t="s">
        <v>88</v>
      </c>
      <c r="V150" s="33" t="s">
        <v>193</v>
      </c>
      <c r="X150" s="27" t="s">
        <v>426</v>
      </c>
      <c r="Y150" s="27" t="s">
        <v>424</v>
      </c>
      <c r="Z150" s="30" t="s">
        <v>195</v>
      </c>
      <c r="AJ150" s="4" t="s">
        <v>196</v>
      </c>
      <c r="AK150" s="4" t="s">
        <v>92</v>
      </c>
    </row>
    <row r="151" spans="1:37">
      <c r="A151" s="25">
        <v>106</v>
      </c>
      <c r="B151" s="26" t="s">
        <v>190</v>
      </c>
      <c r="C151" s="27" t="s">
        <v>427</v>
      </c>
      <c r="D151" s="28" t="s">
        <v>428</v>
      </c>
      <c r="E151" s="29">
        <v>7</v>
      </c>
      <c r="F151" s="30" t="s">
        <v>271</v>
      </c>
      <c r="H151" s="31">
        <f>ROUND(E151*G151,2)</f>
        <v>0</v>
      </c>
      <c r="J151" s="31">
        <f>ROUND(E151*G151,2)</f>
        <v>0</v>
      </c>
      <c r="L151" s="32">
        <f>E151*K151</f>
        <v>0</v>
      </c>
      <c r="M151" s="29">
        <v>1E-3</v>
      </c>
      <c r="N151" s="29">
        <f>E151*M151</f>
        <v>7.0000000000000001E-3</v>
      </c>
      <c r="P151" s="30" t="s">
        <v>88</v>
      </c>
      <c r="V151" s="33" t="s">
        <v>193</v>
      </c>
      <c r="X151" s="27" t="s">
        <v>429</v>
      </c>
      <c r="Y151" s="27" t="s">
        <v>427</v>
      </c>
      <c r="Z151" s="30" t="s">
        <v>195</v>
      </c>
      <c r="AJ151" s="4" t="s">
        <v>196</v>
      </c>
      <c r="AK151" s="4" t="s">
        <v>92</v>
      </c>
    </row>
    <row r="152" spans="1:37" ht="25.5">
      <c r="A152" s="25">
        <v>107</v>
      </c>
      <c r="B152" s="26" t="s">
        <v>190</v>
      </c>
      <c r="C152" s="27" t="s">
        <v>430</v>
      </c>
      <c r="D152" s="28" t="s">
        <v>431</v>
      </c>
      <c r="E152" s="29">
        <v>5</v>
      </c>
      <c r="F152" s="30" t="s">
        <v>121</v>
      </c>
      <c r="H152" s="31">
        <f>ROUND(E152*G152,2)</f>
        <v>0</v>
      </c>
      <c r="J152" s="31">
        <f>ROUND(E152*G152,2)</f>
        <v>0</v>
      </c>
      <c r="L152" s="32">
        <f>E152*K152</f>
        <v>0</v>
      </c>
      <c r="N152" s="29">
        <f>E152*M152</f>
        <v>0</v>
      </c>
      <c r="P152" s="30" t="s">
        <v>88</v>
      </c>
      <c r="V152" s="33" t="s">
        <v>193</v>
      </c>
      <c r="X152" s="27" t="s">
        <v>432</v>
      </c>
      <c r="Y152" s="27" t="s">
        <v>430</v>
      </c>
      <c r="Z152" s="30" t="s">
        <v>195</v>
      </c>
      <c r="AJ152" s="4" t="s">
        <v>196</v>
      </c>
      <c r="AK152" s="4" t="s">
        <v>92</v>
      </c>
    </row>
    <row r="153" spans="1:37">
      <c r="A153" s="25">
        <v>108</v>
      </c>
      <c r="B153" s="26" t="s">
        <v>190</v>
      </c>
      <c r="C153" s="27" t="s">
        <v>433</v>
      </c>
      <c r="D153" s="28" t="s">
        <v>434</v>
      </c>
      <c r="E153" s="29">
        <v>1</v>
      </c>
      <c r="F153" s="30" t="s">
        <v>271</v>
      </c>
      <c r="H153" s="31">
        <f>ROUND(E153*G153,2)</f>
        <v>0</v>
      </c>
      <c r="J153" s="31">
        <f>ROUND(E153*G153,2)</f>
        <v>0</v>
      </c>
      <c r="K153" s="32">
        <v>3.4000000000000002E-4</v>
      </c>
      <c r="L153" s="32">
        <f>E153*K153</f>
        <v>3.4000000000000002E-4</v>
      </c>
      <c r="N153" s="29">
        <f>E153*M153</f>
        <v>0</v>
      </c>
      <c r="P153" s="30" t="s">
        <v>88</v>
      </c>
      <c r="V153" s="33" t="s">
        <v>193</v>
      </c>
      <c r="X153" s="27" t="s">
        <v>435</v>
      </c>
      <c r="Y153" s="27" t="s">
        <v>433</v>
      </c>
      <c r="Z153" s="30" t="s">
        <v>195</v>
      </c>
      <c r="AJ153" s="4" t="s">
        <v>196</v>
      </c>
      <c r="AK153" s="4" t="s">
        <v>92</v>
      </c>
    </row>
    <row r="154" spans="1:37">
      <c r="A154" s="25">
        <v>109</v>
      </c>
      <c r="B154" s="26" t="s">
        <v>190</v>
      </c>
      <c r="C154" s="27" t="s">
        <v>436</v>
      </c>
      <c r="D154" s="28" t="s">
        <v>437</v>
      </c>
      <c r="E154" s="29">
        <v>1</v>
      </c>
      <c r="F154" s="30" t="s">
        <v>271</v>
      </c>
      <c r="H154" s="31">
        <f>ROUND(E154*G154,2)</f>
        <v>0</v>
      </c>
      <c r="J154" s="31">
        <f>ROUND(E154*G154,2)</f>
        <v>0</v>
      </c>
      <c r="K154" s="32">
        <v>3.4000000000000002E-4</v>
      </c>
      <c r="L154" s="32">
        <f>E154*K154</f>
        <v>3.4000000000000002E-4</v>
      </c>
      <c r="N154" s="29">
        <f>E154*M154</f>
        <v>0</v>
      </c>
      <c r="P154" s="30" t="s">
        <v>88</v>
      </c>
      <c r="V154" s="33" t="s">
        <v>193</v>
      </c>
      <c r="X154" s="27" t="s">
        <v>438</v>
      </c>
      <c r="Y154" s="27" t="s">
        <v>436</v>
      </c>
      <c r="Z154" s="30" t="s">
        <v>195</v>
      </c>
      <c r="AJ154" s="4" t="s">
        <v>196</v>
      </c>
      <c r="AK154" s="4" t="s">
        <v>92</v>
      </c>
    </row>
    <row r="155" spans="1:37">
      <c r="A155" s="25">
        <v>110</v>
      </c>
      <c r="B155" s="26" t="s">
        <v>190</v>
      </c>
      <c r="C155" s="27" t="s">
        <v>439</v>
      </c>
      <c r="D155" s="28" t="s">
        <v>440</v>
      </c>
      <c r="E155" s="29">
        <v>3</v>
      </c>
      <c r="F155" s="30" t="s">
        <v>121</v>
      </c>
      <c r="H155" s="31">
        <f>ROUND(E155*G155,2)</f>
        <v>0</v>
      </c>
      <c r="J155" s="31">
        <f>ROUND(E155*G155,2)</f>
        <v>0</v>
      </c>
      <c r="L155" s="32">
        <f>E155*K155</f>
        <v>0</v>
      </c>
      <c r="N155" s="29">
        <f>E155*M155</f>
        <v>0</v>
      </c>
      <c r="P155" s="30" t="s">
        <v>88</v>
      </c>
      <c r="V155" s="33" t="s">
        <v>193</v>
      </c>
      <c r="X155" s="27" t="s">
        <v>441</v>
      </c>
      <c r="Y155" s="27" t="s">
        <v>439</v>
      </c>
      <c r="Z155" s="30" t="s">
        <v>195</v>
      </c>
      <c r="AJ155" s="4" t="s">
        <v>196</v>
      </c>
      <c r="AK155" s="4" t="s">
        <v>92</v>
      </c>
    </row>
    <row r="156" spans="1:37" ht="25.5">
      <c r="A156" s="25">
        <v>111</v>
      </c>
      <c r="B156" s="26" t="s">
        <v>190</v>
      </c>
      <c r="C156" s="27" t="s">
        <v>442</v>
      </c>
      <c r="D156" s="28" t="s">
        <v>443</v>
      </c>
      <c r="E156" s="29">
        <v>1</v>
      </c>
      <c r="F156" s="30" t="s">
        <v>121</v>
      </c>
      <c r="H156" s="31">
        <f>ROUND(E156*G156,2)</f>
        <v>0</v>
      </c>
      <c r="J156" s="31">
        <f>ROUND(E156*G156,2)</f>
        <v>0</v>
      </c>
      <c r="K156" s="32">
        <v>8.0000000000000007E-5</v>
      </c>
      <c r="L156" s="32">
        <f>E156*K156</f>
        <v>8.0000000000000007E-5</v>
      </c>
      <c r="N156" s="29">
        <f>E156*M156</f>
        <v>0</v>
      </c>
      <c r="P156" s="30" t="s">
        <v>88</v>
      </c>
      <c r="V156" s="33" t="s">
        <v>193</v>
      </c>
      <c r="X156" s="27" t="s">
        <v>442</v>
      </c>
      <c r="Y156" s="27" t="s">
        <v>442</v>
      </c>
      <c r="Z156" s="30" t="s">
        <v>195</v>
      </c>
      <c r="AJ156" s="4" t="s">
        <v>196</v>
      </c>
      <c r="AK156" s="4" t="s">
        <v>92</v>
      </c>
    </row>
    <row r="157" spans="1:37" ht="25.5">
      <c r="A157" s="25">
        <v>112</v>
      </c>
      <c r="B157" s="26" t="s">
        <v>190</v>
      </c>
      <c r="C157" s="27" t="s">
        <v>444</v>
      </c>
      <c r="D157" s="28" t="s">
        <v>445</v>
      </c>
      <c r="E157" s="29">
        <v>1</v>
      </c>
      <c r="F157" s="30" t="s">
        <v>121</v>
      </c>
      <c r="H157" s="31">
        <f>ROUND(E157*G157,2)</f>
        <v>0</v>
      </c>
      <c r="J157" s="31">
        <f>ROUND(E157*G157,2)</f>
        <v>0</v>
      </c>
      <c r="K157" s="32">
        <v>8.0000000000000007E-5</v>
      </c>
      <c r="L157" s="32">
        <f>E157*K157</f>
        <v>8.0000000000000007E-5</v>
      </c>
      <c r="N157" s="29">
        <f>E157*M157</f>
        <v>0</v>
      </c>
      <c r="P157" s="30" t="s">
        <v>88</v>
      </c>
      <c r="V157" s="33" t="s">
        <v>193</v>
      </c>
      <c r="X157" s="27" t="s">
        <v>444</v>
      </c>
      <c r="Y157" s="27" t="s">
        <v>444</v>
      </c>
      <c r="Z157" s="30" t="s">
        <v>195</v>
      </c>
      <c r="AJ157" s="4" t="s">
        <v>196</v>
      </c>
      <c r="AK157" s="4" t="s">
        <v>92</v>
      </c>
    </row>
    <row r="158" spans="1:37">
      <c r="A158" s="25">
        <v>113</v>
      </c>
      <c r="B158" s="26" t="s">
        <v>190</v>
      </c>
      <c r="C158" s="27" t="s">
        <v>446</v>
      </c>
      <c r="D158" s="28" t="s">
        <v>447</v>
      </c>
      <c r="E158" s="29">
        <v>1</v>
      </c>
      <c r="F158" s="30" t="s">
        <v>121</v>
      </c>
      <c r="H158" s="31">
        <f>ROUND(E158*G158,2)</f>
        <v>0</v>
      </c>
      <c r="J158" s="31">
        <f>ROUND(E158*G158,2)</f>
        <v>0</v>
      </c>
      <c r="K158" s="32">
        <v>8.0000000000000007E-5</v>
      </c>
      <c r="L158" s="32">
        <f>E158*K158</f>
        <v>8.0000000000000007E-5</v>
      </c>
      <c r="N158" s="29">
        <f>E158*M158</f>
        <v>0</v>
      </c>
      <c r="P158" s="30" t="s">
        <v>88</v>
      </c>
      <c r="V158" s="33" t="s">
        <v>193</v>
      </c>
      <c r="X158" s="27" t="s">
        <v>446</v>
      </c>
      <c r="Y158" s="27" t="s">
        <v>446</v>
      </c>
      <c r="Z158" s="30" t="s">
        <v>195</v>
      </c>
      <c r="AJ158" s="4" t="s">
        <v>196</v>
      </c>
      <c r="AK158" s="4" t="s">
        <v>92</v>
      </c>
    </row>
    <row r="159" spans="1:37">
      <c r="A159" s="25">
        <v>114</v>
      </c>
      <c r="B159" s="26" t="s">
        <v>190</v>
      </c>
      <c r="C159" s="27" t="s">
        <v>448</v>
      </c>
      <c r="D159" s="28" t="s">
        <v>449</v>
      </c>
      <c r="E159" s="29">
        <v>5</v>
      </c>
      <c r="F159" s="30" t="s">
        <v>121</v>
      </c>
      <c r="H159" s="31">
        <f>ROUND(E159*G159,2)</f>
        <v>0</v>
      </c>
      <c r="J159" s="31">
        <f>ROUND(E159*G159,2)</f>
        <v>0</v>
      </c>
      <c r="K159" s="32">
        <v>8.0000000000000007E-5</v>
      </c>
      <c r="L159" s="32">
        <f>E159*K159</f>
        <v>4.0000000000000002E-4</v>
      </c>
      <c r="N159" s="29">
        <f>E159*M159</f>
        <v>0</v>
      </c>
      <c r="P159" s="30" t="s">
        <v>88</v>
      </c>
      <c r="V159" s="33" t="s">
        <v>193</v>
      </c>
      <c r="X159" s="27" t="s">
        <v>448</v>
      </c>
      <c r="Y159" s="27" t="s">
        <v>448</v>
      </c>
      <c r="Z159" s="30" t="s">
        <v>195</v>
      </c>
      <c r="AJ159" s="4" t="s">
        <v>196</v>
      </c>
      <c r="AK159" s="4" t="s">
        <v>92</v>
      </c>
    </row>
    <row r="160" spans="1:37" ht="25.5">
      <c r="A160" s="25">
        <v>115</v>
      </c>
      <c r="B160" s="26" t="s">
        <v>190</v>
      </c>
      <c r="C160" s="27" t="s">
        <v>450</v>
      </c>
      <c r="D160" s="28" t="s">
        <v>451</v>
      </c>
      <c r="E160" s="29">
        <v>3</v>
      </c>
      <c r="F160" s="30" t="s">
        <v>121</v>
      </c>
      <c r="H160" s="31">
        <f>ROUND(E160*G160,2)</f>
        <v>0</v>
      </c>
      <c r="J160" s="31">
        <f>ROUND(E160*G160,2)</f>
        <v>0</v>
      </c>
      <c r="K160" s="32">
        <v>8.0000000000000007E-5</v>
      </c>
      <c r="L160" s="32">
        <f>E160*K160</f>
        <v>2.4000000000000003E-4</v>
      </c>
      <c r="N160" s="29">
        <f>E160*M160</f>
        <v>0</v>
      </c>
      <c r="P160" s="30" t="s">
        <v>88</v>
      </c>
      <c r="V160" s="33" t="s">
        <v>193</v>
      </c>
      <c r="X160" s="27" t="s">
        <v>450</v>
      </c>
      <c r="Y160" s="27" t="s">
        <v>450</v>
      </c>
      <c r="Z160" s="30" t="s">
        <v>195</v>
      </c>
      <c r="AJ160" s="4" t="s">
        <v>196</v>
      </c>
      <c r="AK160" s="4" t="s">
        <v>92</v>
      </c>
    </row>
    <row r="161" spans="1:37" ht="25.5">
      <c r="A161" s="25">
        <v>116</v>
      </c>
      <c r="B161" s="26" t="s">
        <v>190</v>
      </c>
      <c r="C161" s="27" t="s">
        <v>452</v>
      </c>
      <c r="D161" s="28" t="s">
        <v>453</v>
      </c>
      <c r="E161" s="29">
        <v>2</v>
      </c>
      <c r="F161" s="30" t="s">
        <v>121</v>
      </c>
      <c r="H161" s="31">
        <f>ROUND(E161*G161,2)</f>
        <v>0</v>
      </c>
      <c r="J161" s="31">
        <f>ROUND(E161*G161,2)</f>
        <v>0</v>
      </c>
      <c r="K161" s="32">
        <v>8.0000000000000007E-5</v>
      </c>
      <c r="L161" s="32">
        <f>E161*K161</f>
        <v>1.6000000000000001E-4</v>
      </c>
      <c r="N161" s="29">
        <f>E161*M161</f>
        <v>0</v>
      </c>
      <c r="P161" s="30" t="s">
        <v>88</v>
      </c>
      <c r="V161" s="33" t="s">
        <v>193</v>
      </c>
      <c r="X161" s="27" t="s">
        <v>452</v>
      </c>
      <c r="Y161" s="27" t="s">
        <v>452</v>
      </c>
      <c r="Z161" s="30" t="s">
        <v>195</v>
      </c>
      <c r="AJ161" s="4" t="s">
        <v>196</v>
      </c>
      <c r="AK161" s="4" t="s">
        <v>92</v>
      </c>
    </row>
    <row r="162" spans="1:37" ht="25.5">
      <c r="A162" s="25">
        <v>117</v>
      </c>
      <c r="B162" s="26" t="s">
        <v>190</v>
      </c>
      <c r="C162" s="27" t="s">
        <v>454</v>
      </c>
      <c r="D162" s="28" t="s">
        <v>455</v>
      </c>
      <c r="E162" s="29">
        <v>1</v>
      </c>
      <c r="F162" s="30" t="s">
        <v>121</v>
      </c>
      <c r="H162" s="31">
        <f>ROUND(E162*G162,2)</f>
        <v>0</v>
      </c>
      <c r="J162" s="31">
        <f>ROUND(E162*G162,2)</f>
        <v>0</v>
      </c>
      <c r="L162" s="32">
        <f>E162*K162</f>
        <v>0</v>
      </c>
      <c r="M162" s="29">
        <v>2E-3</v>
      </c>
      <c r="N162" s="29">
        <f>E162*M162</f>
        <v>2E-3</v>
      </c>
      <c r="P162" s="30" t="s">
        <v>88</v>
      </c>
      <c r="V162" s="33" t="s">
        <v>193</v>
      </c>
      <c r="X162" s="27" t="s">
        <v>456</v>
      </c>
      <c r="Y162" s="27" t="s">
        <v>454</v>
      </c>
      <c r="Z162" s="30" t="s">
        <v>195</v>
      </c>
      <c r="AJ162" s="4" t="s">
        <v>196</v>
      </c>
      <c r="AK162" s="4" t="s">
        <v>92</v>
      </c>
    </row>
    <row r="163" spans="1:37">
      <c r="A163" s="25">
        <v>118</v>
      </c>
      <c r="B163" s="26" t="s">
        <v>190</v>
      </c>
      <c r="C163" s="27" t="s">
        <v>457</v>
      </c>
      <c r="D163" s="28" t="s">
        <v>458</v>
      </c>
      <c r="E163" s="29">
        <v>2</v>
      </c>
      <c r="F163" s="30" t="s">
        <v>121</v>
      </c>
      <c r="H163" s="31">
        <f>ROUND(E163*G163,2)</f>
        <v>0</v>
      </c>
      <c r="J163" s="31">
        <f>ROUND(E163*G163,2)</f>
        <v>0</v>
      </c>
      <c r="K163" s="32">
        <v>9.0000000000000006E-5</v>
      </c>
      <c r="L163" s="32">
        <f>E163*K163</f>
        <v>1.8000000000000001E-4</v>
      </c>
      <c r="N163" s="29">
        <f>E163*M163</f>
        <v>0</v>
      </c>
      <c r="P163" s="30" t="s">
        <v>88</v>
      </c>
      <c r="V163" s="33" t="s">
        <v>193</v>
      </c>
      <c r="X163" s="27" t="s">
        <v>459</v>
      </c>
      <c r="Y163" s="27" t="s">
        <v>457</v>
      </c>
      <c r="Z163" s="30" t="s">
        <v>195</v>
      </c>
      <c r="AJ163" s="4" t="s">
        <v>196</v>
      </c>
      <c r="AK163" s="4" t="s">
        <v>92</v>
      </c>
    </row>
    <row r="164" spans="1:37">
      <c r="A164" s="25">
        <v>119</v>
      </c>
      <c r="B164" s="26" t="s">
        <v>190</v>
      </c>
      <c r="C164" s="27" t="s">
        <v>460</v>
      </c>
      <c r="D164" s="28" t="s">
        <v>461</v>
      </c>
      <c r="E164" s="29">
        <v>6</v>
      </c>
      <c r="F164" s="30" t="s">
        <v>121</v>
      </c>
      <c r="H164" s="31">
        <f>ROUND(E164*G164,2)</f>
        <v>0</v>
      </c>
      <c r="J164" s="31">
        <f>ROUND(E164*G164,2)</f>
        <v>0</v>
      </c>
      <c r="K164" s="32">
        <v>9.0000000000000006E-5</v>
      </c>
      <c r="L164" s="32">
        <f>E164*K164</f>
        <v>5.4000000000000001E-4</v>
      </c>
      <c r="N164" s="29">
        <f>E164*M164</f>
        <v>0</v>
      </c>
      <c r="P164" s="30" t="s">
        <v>88</v>
      </c>
      <c r="V164" s="33" t="s">
        <v>193</v>
      </c>
      <c r="X164" s="27" t="s">
        <v>462</v>
      </c>
      <c r="Y164" s="27" t="s">
        <v>460</v>
      </c>
      <c r="Z164" s="30" t="s">
        <v>195</v>
      </c>
      <c r="AJ164" s="4" t="s">
        <v>196</v>
      </c>
      <c r="AK164" s="4" t="s">
        <v>92</v>
      </c>
    </row>
    <row r="165" spans="1:37">
      <c r="A165" s="25">
        <v>120</v>
      </c>
      <c r="B165" s="26" t="s">
        <v>190</v>
      </c>
      <c r="C165" s="27" t="s">
        <v>463</v>
      </c>
      <c r="D165" s="28" t="s">
        <v>464</v>
      </c>
      <c r="E165" s="29">
        <v>1</v>
      </c>
      <c r="F165" s="30" t="s">
        <v>121</v>
      </c>
      <c r="H165" s="31">
        <f>ROUND(E165*G165,2)</f>
        <v>0</v>
      </c>
      <c r="J165" s="31">
        <f>ROUND(E165*G165,2)</f>
        <v>0</v>
      </c>
      <c r="K165" s="32">
        <v>9.0000000000000006E-5</v>
      </c>
      <c r="L165" s="32">
        <f>E165*K165</f>
        <v>9.0000000000000006E-5</v>
      </c>
      <c r="N165" s="29">
        <f>E165*M165</f>
        <v>0</v>
      </c>
      <c r="P165" s="30" t="s">
        <v>88</v>
      </c>
      <c r="V165" s="33" t="s">
        <v>193</v>
      </c>
      <c r="X165" s="27" t="s">
        <v>465</v>
      </c>
      <c r="Y165" s="27" t="s">
        <v>463</v>
      </c>
      <c r="Z165" s="30" t="s">
        <v>195</v>
      </c>
      <c r="AJ165" s="4" t="s">
        <v>196</v>
      </c>
      <c r="AK165" s="4" t="s">
        <v>92</v>
      </c>
    </row>
    <row r="166" spans="1:37">
      <c r="A166" s="25">
        <v>121</v>
      </c>
      <c r="B166" s="26" t="s">
        <v>190</v>
      </c>
      <c r="C166" s="27" t="s">
        <v>466</v>
      </c>
      <c r="D166" s="28" t="s">
        <v>467</v>
      </c>
      <c r="E166" s="29">
        <v>2</v>
      </c>
      <c r="F166" s="30" t="s">
        <v>121</v>
      </c>
      <c r="H166" s="31">
        <f>ROUND(E166*G166,2)</f>
        <v>0</v>
      </c>
      <c r="J166" s="31">
        <f>ROUND(E166*G166,2)</f>
        <v>0</v>
      </c>
      <c r="K166" s="32">
        <v>9.0000000000000006E-5</v>
      </c>
      <c r="L166" s="32">
        <f>E166*K166</f>
        <v>1.8000000000000001E-4</v>
      </c>
      <c r="N166" s="29">
        <f>E166*M166</f>
        <v>0</v>
      </c>
      <c r="P166" s="30" t="s">
        <v>88</v>
      </c>
      <c r="V166" s="33" t="s">
        <v>193</v>
      </c>
      <c r="X166" s="27" t="s">
        <v>468</v>
      </c>
      <c r="Y166" s="27" t="s">
        <v>466</v>
      </c>
      <c r="Z166" s="30" t="s">
        <v>195</v>
      </c>
      <c r="AJ166" s="4" t="s">
        <v>196</v>
      </c>
      <c r="AK166" s="4" t="s">
        <v>92</v>
      </c>
    </row>
    <row r="167" spans="1:37">
      <c r="A167" s="25">
        <v>122</v>
      </c>
      <c r="B167" s="26" t="s">
        <v>190</v>
      </c>
      <c r="C167" s="27" t="s">
        <v>469</v>
      </c>
      <c r="D167" s="28" t="s">
        <v>470</v>
      </c>
      <c r="E167" s="29">
        <v>2</v>
      </c>
      <c r="F167" s="30" t="s">
        <v>121</v>
      </c>
      <c r="H167" s="31">
        <f>ROUND(E167*G167,2)</f>
        <v>0</v>
      </c>
      <c r="J167" s="31">
        <f>ROUND(E167*G167,2)</f>
        <v>0</v>
      </c>
      <c r="K167" s="32">
        <v>9.0000000000000006E-5</v>
      </c>
      <c r="L167" s="32">
        <f>E167*K167</f>
        <v>1.8000000000000001E-4</v>
      </c>
      <c r="N167" s="29">
        <f>E167*M167</f>
        <v>0</v>
      </c>
      <c r="P167" s="30" t="s">
        <v>88</v>
      </c>
      <c r="V167" s="33" t="s">
        <v>193</v>
      </c>
      <c r="X167" s="27" t="s">
        <v>471</v>
      </c>
      <c r="Y167" s="27" t="s">
        <v>469</v>
      </c>
      <c r="Z167" s="30" t="s">
        <v>195</v>
      </c>
      <c r="AJ167" s="4" t="s">
        <v>196</v>
      </c>
      <c r="AK167" s="4" t="s">
        <v>92</v>
      </c>
    </row>
    <row r="168" spans="1:37">
      <c r="A168" s="25">
        <v>123</v>
      </c>
      <c r="B168" s="26" t="s">
        <v>190</v>
      </c>
      <c r="C168" s="27" t="s">
        <v>472</v>
      </c>
      <c r="D168" s="28" t="s">
        <v>473</v>
      </c>
      <c r="E168" s="29">
        <v>3</v>
      </c>
      <c r="F168" s="30" t="s">
        <v>121</v>
      </c>
      <c r="H168" s="31">
        <f>ROUND(E168*G168,2)</f>
        <v>0</v>
      </c>
      <c r="J168" s="31">
        <f>ROUND(E168*G168,2)</f>
        <v>0</v>
      </c>
      <c r="K168" s="32">
        <v>9.0000000000000006E-5</v>
      </c>
      <c r="L168" s="32">
        <f>E168*K168</f>
        <v>2.7E-4</v>
      </c>
      <c r="N168" s="29">
        <f>E168*M168</f>
        <v>0</v>
      </c>
      <c r="P168" s="30" t="s">
        <v>88</v>
      </c>
      <c r="V168" s="33" t="s">
        <v>193</v>
      </c>
      <c r="X168" s="27" t="s">
        <v>474</v>
      </c>
      <c r="Y168" s="27" t="s">
        <v>472</v>
      </c>
      <c r="Z168" s="30" t="s">
        <v>195</v>
      </c>
      <c r="AJ168" s="4" t="s">
        <v>196</v>
      </c>
      <c r="AK168" s="4" t="s">
        <v>92</v>
      </c>
    </row>
    <row r="169" spans="1:37">
      <c r="A169" s="25">
        <v>124</v>
      </c>
      <c r="B169" s="26" t="s">
        <v>190</v>
      </c>
      <c r="C169" s="27" t="s">
        <v>475</v>
      </c>
      <c r="D169" s="28" t="s">
        <v>476</v>
      </c>
      <c r="E169" s="29">
        <v>1</v>
      </c>
      <c r="F169" s="30" t="s">
        <v>340</v>
      </c>
      <c r="H169" s="31">
        <f>ROUND(E169*G169,2)</f>
        <v>0</v>
      </c>
      <c r="J169" s="31">
        <f>ROUND(E169*G169,2)</f>
        <v>0</v>
      </c>
      <c r="K169" s="32">
        <v>2.9020000000000001E-2</v>
      </c>
      <c r="L169" s="32">
        <f>E169*K169</f>
        <v>2.9020000000000001E-2</v>
      </c>
      <c r="N169" s="29">
        <f>E169*M169</f>
        <v>0</v>
      </c>
      <c r="P169" s="30" t="s">
        <v>88</v>
      </c>
      <c r="V169" s="33" t="s">
        <v>193</v>
      </c>
      <c r="X169" s="27" t="s">
        <v>475</v>
      </c>
      <c r="Y169" s="27" t="s">
        <v>475</v>
      </c>
      <c r="Z169" s="30" t="s">
        <v>195</v>
      </c>
      <c r="AJ169" s="4" t="s">
        <v>196</v>
      </c>
      <c r="AK169" s="4" t="s">
        <v>92</v>
      </c>
    </row>
    <row r="170" spans="1:37" ht="25.5">
      <c r="A170" s="25">
        <v>125</v>
      </c>
      <c r="B170" s="26" t="s">
        <v>190</v>
      </c>
      <c r="C170" s="27" t="s">
        <v>477</v>
      </c>
      <c r="D170" s="28" t="s">
        <v>478</v>
      </c>
      <c r="F170" s="30" t="s">
        <v>55</v>
      </c>
      <c r="H170" s="31">
        <f>ROUND(E170*G170,2)</f>
        <v>0</v>
      </c>
      <c r="J170" s="31">
        <f>ROUND(E170*G170,2)</f>
        <v>0</v>
      </c>
      <c r="L170" s="32">
        <f>E170*K170</f>
        <v>0</v>
      </c>
      <c r="N170" s="29">
        <f>E170*M170</f>
        <v>0</v>
      </c>
      <c r="P170" s="30" t="s">
        <v>88</v>
      </c>
      <c r="V170" s="33" t="s">
        <v>193</v>
      </c>
      <c r="X170" s="27" t="s">
        <v>479</v>
      </c>
      <c r="Y170" s="27" t="s">
        <v>477</v>
      </c>
      <c r="Z170" s="30" t="s">
        <v>257</v>
      </c>
      <c r="AJ170" s="4" t="s">
        <v>196</v>
      </c>
      <c r="AK170" s="4" t="s">
        <v>92</v>
      </c>
    </row>
    <row r="171" spans="1:37">
      <c r="D171" s="73" t="s">
        <v>480</v>
      </c>
      <c r="E171" s="74">
        <f>J171</f>
        <v>0</v>
      </c>
      <c r="H171" s="74">
        <f>SUM(H120:H170)</f>
        <v>0</v>
      </c>
      <c r="I171" s="74">
        <f>SUM(I120:I170)</f>
        <v>0</v>
      </c>
      <c r="J171" s="74">
        <f>SUM(J120:J170)</f>
        <v>0</v>
      </c>
      <c r="L171" s="75">
        <f>SUM(L120:L170)</f>
        <v>0.66640999999999972</v>
      </c>
      <c r="N171" s="76">
        <f>SUM(N120:N170)</f>
        <v>0.18700000000000003</v>
      </c>
      <c r="W171" s="34">
        <f>SUM(W120:W170)</f>
        <v>0</v>
      </c>
    </row>
    <row r="173" spans="1:37">
      <c r="B173" s="27" t="s">
        <v>481</v>
      </c>
    </row>
    <row r="174" spans="1:37" ht="25.5">
      <c r="A174" s="25">
        <v>126</v>
      </c>
      <c r="B174" s="26" t="s">
        <v>482</v>
      </c>
      <c r="C174" s="27" t="s">
        <v>483</v>
      </c>
      <c r="D174" s="28" t="s">
        <v>484</v>
      </c>
      <c r="E174" s="29">
        <v>78</v>
      </c>
      <c r="F174" s="30" t="s">
        <v>485</v>
      </c>
      <c r="H174" s="31">
        <f>ROUND(E174*G174,2)</f>
        <v>0</v>
      </c>
      <c r="J174" s="31">
        <f>ROUND(E174*G174,2)</f>
        <v>0</v>
      </c>
      <c r="K174" s="32">
        <v>6.0000000000000002E-5</v>
      </c>
      <c r="L174" s="32">
        <f>E174*K174</f>
        <v>4.6800000000000001E-3</v>
      </c>
      <c r="N174" s="29">
        <f>E174*M174</f>
        <v>0</v>
      </c>
      <c r="P174" s="30" t="s">
        <v>88</v>
      </c>
      <c r="V174" s="33" t="s">
        <v>193</v>
      </c>
      <c r="X174" s="27" t="s">
        <v>486</v>
      </c>
      <c r="Y174" s="27" t="s">
        <v>483</v>
      </c>
      <c r="Z174" s="30" t="s">
        <v>487</v>
      </c>
      <c r="AJ174" s="4" t="s">
        <v>196</v>
      </c>
      <c r="AK174" s="4" t="s">
        <v>92</v>
      </c>
    </row>
    <row r="175" spans="1:37">
      <c r="A175" s="25">
        <v>127</v>
      </c>
      <c r="B175" s="26" t="s">
        <v>482</v>
      </c>
      <c r="C175" s="27" t="s">
        <v>488</v>
      </c>
      <c r="D175" s="28" t="s">
        <v>489</v>
      </c>
      <c r="E175" s="29">
        <v>7</v>
      </c>
      <c r="F175" s="30" t="s">
        <v>340</v>
      </c>
      <c r="H175" s="31">
        <f>ROUND(E175*G175,2)</f>
        <v>0</v>
      </c>
      <c r="J175" s="31">
        <f>ROUND(E175*G175,2)</f>
        <v>0</v>
      </c>
      <c r="K175" s="32">
        <v>6.0000000000000002E-5</v>
      </c>
      <c r="L175" s="32">
        <f>E175*K175</f>
        <v>4.2000000000000002E-4</v>
      </c>
      <c r="N175" s="29">
        <f>E175*M175</f>
        <v>0</v>
      </c>
      <c r="P175" s="30" t="s">
        <v>88</v>
      </c>
      <c r="V175" s="33" t="s">
        <v>193</v>
      </c>
      <c r="X175" s="27" t="s">
        <v>488</v>
      </c>
      <c r="Y175" s="27" t="s">
        <v>488</v>
      </c>
      <c r="Z175" s="30" t="s">
        <v>487</v>
      </c>
      <c r="AJ175" s="4" t="s">
        <v>196</v>
      </c>
      <c r="AK175" s="4" t="s">
        <v>92</v>
      </c>
    </row>
    <row r="176" spans="1:37">
      <c r="A176" s="25">
        <v>128</v>
      </c>
      <c r="B176" s="26" t="s">
        <v>482</v>
      </c>
      <c r="C176" s="27" t="s">
        <v>490</v>
      </c>
      <c r="D176" s="28" t="s">
        <v>491</v>
      </c>
      <c r="E176" s="29">
        <v>12</v>
      </c>
      <c r="F176" s="30" t="s">
        <v>340</v>
      </c>
      <c r="H176" s="31">
        <f>ROUND(E176*G176,2)</f>
        <v>0</v>
      </c>
      <c r="J176" s="31">
        <f>ROUND(E176*G176,2)</f>
        <v>0</v>
      </c>
      <c r="K176" s="32">
        <v>6.0000000000000002E-5</v>
      </c>
      <c r="L176" s="32">
        <f>E176*K176</f>
        <v>7.2000000000000005E-4</v>
      </c>
      <c r="N176" s="29">
        <f>E176*M176</f>
        <v>0</v>
      </c>
      <c r="P176" s="30" t="s">
        <v>88</v>
      </c>
      <c r="V176" s="33" t="s">
        <v>193</v>
      </c>
      <c r="X176" s="27" t="s">
        <v>490</v>
      </c>
      <c r="Y176" s="27" t="s">
        <v>490</v>
      </c>
      <c r="Z176" s="30" t="s">
        <v>487</v>
      </c>
      <c r="AJ176" s="4" t="s">
        <v>196</v>
      </c>
      <c r="AK176" s="4" t="s">
        <v>92</v>
      </c>
    </row>
    <row r="177" spans="1:37">
      <c r="A177" s="25">
        <v>129</v>
      </c>
      <c r="B177" s="26" t="s">
        <v>482</v>
      </c>
      <c r="C177" s="27" t="s">
        <v>492</v>
      </c>
      <c r="D177" s="28" t="s">
        <v>493</v>
      </c>
      <c r="E177" s="29">
        <v>2</v>
      </c>
      <c r="F177" s="30" t="s">
        <v>340</v>
      </c>
      <c r="H177" s="31">
        <f>ROUND(E177*G177,2)</f>
        <v>0</v>
      </c>
      <c r="J177" s="31">
        <f>ROUND(E177*G177,2)</f>
        <v>0</v>
      </c>
      <c r="K177" s="32">
        <v>6.0000000000000002E-5</v>
      </c>
      <c r="L177" s="32">
        <f>E177*K177</f>
        <v>1.2E-4</v>
      </c>
      <c r="N177" s="29">
        <f>E177*M177</f>
        <v>0</v>
      </c>
      <c r="P177" s="30" t="s">
        <v>88</v>
      </c>
      <c r="V177" s="33" t="s">
        <v>193</v>
      </c>
      <c r="X177" s="27" t="s">
        <v>492</v>
      </c>
      <c r="Y177" s="27" t="s">
        <v>492</v>
      </c>
      <c r="Z177" s="30" t="s">
        <v>487</v>
      </c>
      <c r="AJ177" s="4" t="s">
        <v>196</v>
      </c>
      <c r="AK177" s="4" t="s">
        <v>92</v>
      </c>
    </row>
    <row r="178" spans="1:37">
      <c r="A178" s="25">
        <v>130</v>
      </c>
      <c r="B178" s="26" t="s">
        <v>482</v>
      </c>
      <c r="C178" s="27" t="s">
        <v>494</v>
      </c>
      <c r="D178" s="28" t="s">
        <v>495</v>
      </c>
      <c r="E178" s="29">
        <v>3</v>
      </c>
      <c r="F178" s="30" t="s">
        <v>340</v>
      </c>
      <c r="H178" s="31">
        <f>ROUND(E178*G178,2)</f>
        <v>0</v>
      </c>
      <c r="J178" s="31">
        <f>ROUND(E178*G178,2)</f>
        <v>0</v>
      </c>
      <c r="K178" s="32">
        <v>6.0000000000000002E-5</v>
      </c>
      <c r="L178" s="32">
        <f>E178*K178</f>
        <v>1.8000000000000001E-4</v>
      </c>
      <c r="N178" s="29">
        <f>E178*M178</f>
        <v>0</v>
      </c>
      <c r="P178" s="30" t="s">
        <v>88</v>
      </c>
      <c r="V178" s="33" t="s">
        <v>193</v>
      </c>
      <c r="X178" s="27" t="s">
        <v>494</v>
      </c>
      <c r="Y178" s="27" t="s">
        <v>494</v>
      </c>
      <c r="Z178" s="30" t="s">
        <v>487</v>
      </c>
      <c r="AJ178" s="4" t="s">
        <v>196</v>
      </c>
      <c r="AK178" s="4" t="s">
        <v>92</v>
      </c>
    </row>
    <row r="179" spans="1:37" ht="25.5">
      <c r="A179" s="25">
        <v>131</v>
      </c>
      <c r="B179" s="26" t="s">
        <v>482</v>
      </c>
      <c r="C179" s="27" t="s">
        <v>496</v>
      </c>
      <c r="D179" s="28" t="s">
        <v>497</v>
      </c>
      <c r="F179" s="30" t="s">
        <v>55</v>
      </c>
      <c r="H179" s="31">
        <f>ROUND(E179*G179,2)</f>
        <v>0</v>
      </c>
      <c r="J179" s="31">
        <f>ROUND(E179*G179,2)</f>
        <v>0</v>
      </c>
      <c r="L179" s="32">
        <f>E179*K179</f>
        <v>0</v>
      </c>
      <c r="N179" s="29">
        <f>E179*M179</f>
        <v>0</v>
      </c>
      <c r="P179" s="30" t="s">
        <v>88</v>
      </c>
      <c r="V179" s="33" t="s">
        <v>193</v>
      </c>
      <c r="X179" s="27" t="s">
        <v>496</v>
      </c>
      <c r="Y179" s="27" t="s">
        <v>496</v>
      </c>
      <c r="Z179" s="30" t="s">
        <v>487</v>
      </c>
      <c r="AJ179" s="4" t="s">
        <v>196</v>
      </c>
      <c r="AK179" s="4" t="s">
        <v>92</v>
      </c>
    </row>
    <row r="180" spans="1:37">
      <c r="D180" s="73" t="s">
        <v>498</v>
      </c>
      <c r="E180" s="74">
        <f>J180</f>
        <v>0</v>
      </c>
      <c r="H180" s="74">
        <f>SUM(H173:H179)</f>
        <v>0</v>
      </c>
      <c r="I180" s="74">
        <f>SUM(I173:I179)</f>
        <v>0</v>
      </c>
      <c r="J180" s="74">
        <f>SUM(J173:J179)</f>
        <v>0</v>
      </c>
      <c r="L180" s="75">
        <f>SUM(L173:L179)</f>
        <v>6.1200000000000004E-3</v>
      </c>
      <c r="N180" s="76">
        <f>SUM(N173:N179)</f>
        <v>0</v>
      </c>
      <c r="W180" s="34">
        <f>SUM(W173:W179)</f>
        <v>0</v>
      </c>
    </row>
    <row r="182" spans="1:37">
      <c r="D182" s="73" t="s">
        <v>499</v>
      </c>
      <c r="E182" s="74">
        <f>J182</f>
        <v>0</v>
      </c>
      <c r="H182" s="74">
        <f>+H87+H118+H171+H180</f>
        <v>0</v>
      </c>
      <c r="I182" s="74">
        <f>+I87+I118+I171+I180</f>
        <v>0</v>
      </c>
      <c r="J182" s="74">
        <f>+J87+J118+J171+J180</f>
        <v>0</v>
      </c>
      <c r="L182" s="75">
        <f>+L87+L118+L171+L180</f>
        <v>1.49664</v>
      </c>
      <c r="N182" s="76">
        <f>+N87+N118+N171+N180</f>
        <v>0.27400000000000002</v>
      </c>
      <c r="W182" s="34">
        <f>+W87+W118+W171+W180</f>
        <v>0</v>
      </c>
    </row>
    <row r="184" spans="1:37">
      <c r="D184" s="77" t="s">
        <v>500</v>
      </c>
      <c r="E184" s="74">
        <f>J184</f>
        <v>0</v>
      </c>
      <c r="H184" s="74">
        <f>+H61+H182</f>
        <v>0</v>
      </c>
      <c r="I184" s="74">
        <f>+I61+I182</f>
        <v>0</v>
      </c>
      <c r="J184" s="74">
        <f>+J61+J182</f>
        <v>0</v>
      </c>
      <c r="L184" s="75">
        <f>+L61+L182</f>
        <v>4.48919932</v>
      </c>
      <c r="N184" s="76">
        <f>+N61+N182</f>
        <v>4.3726000000000003</v>
      </c>
      <c r="W184" s="34">
        <f>+W61+W182</f>
        <v>0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showGridLines="0" workbookViewId="0"/>
  </sheetViews>
  <sheetFormatPr defaultColWidth="9.140625"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69</v>
      </c>
      <c r="B1" s="15"/>
      <c r="C1" s="15"/>
      <c r="D1" s="16" t="s">
        <v>501</v>
      </c>
    </row>
    <row r="2" spans="1:6">
      <c r="A2" s="14" t="s">
        <v>71</v>
      </c>
      <c r="B2" s="15"/>
      <c r="C2" s="15"/>
      <c r="D2" s="16" t="s">
        <v>72</v>
      </c>
    </row>
    <row r="3" spans="1:6">
      <c r="A3" s="14" t="s">
        <v>12</v>
      </c>
      <c r="B3" s="15"/>
      <c r="C3" s="15"/>
      <c r="D3" s="16" t="s">
        <v>73</v>
      </c>
    </row>
    <row r="4" spans="1:6">
      <c r="A4" s="15"/>
      <c r="B4" s="15"/>
      <c r="C4" s="15"/>
      <c r="D4" s="15"/>
    </row>
    <row r="5" spans="1:6">
      <c r="A5" s="14" t="s">
        <v>74</v>
      </c>
      <c r="B5" s="15"/>
      <c r="C5" s="15"/>
      <c r="D5" s="15"/>
    </row>
    <row r="6" spans="1:6">
      <c r="A6" s="14" t="s">
        <v>75</v>
      </c>
      <c r="B6" s="15"/>
      <c r="C6" s="15"/>
      <c r="D6" s="15"/>
    </row>
    <row r="7" spans="1:6">
      <c r="A7" s="14" t="s">
        <v>76</v>
      </c>
      <c r="B7" s="15"/>
      <c r="C7" s="15"/>
      <c r="D7" s="15"/>
    </row>
    <row r="8" spans="1:6">
      <c r="A8" s="4" t="s">
        <v>77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502</v>
      </c>
    </row>
    <row r="10" spans="1:6">
      <c r="A10" s="22"/>
      <c r="B10" s="22"/>
      <c r="C10" s="23"/>
      <c r="D10" s="24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user</cp:lastModifiedBy>
  <cp:lastPrinted>2016-04-18T11:45:00Z</cp:lastPrinted>
  <dcterms:created xsi:type="dcterms:W3CDTF">1999-04-06T07:39:00Z</dcterms:created>
  <dcterms:modified xsi:type="dcterms:W3CDTF">2021-01-19T14:26:01Z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