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tosova\OneDrive - SPU v Nitre\IKT DNS\FBP\"/>
    </mc:Choice>
  </mc:AlternateContent>
  <xr:revisionPtr revIDLastSave="0" documentId="8_{ADCCAA7A-4264-487A-976A-F1D3EB4E6823}" xr6:coauthVersionLast="47" xr6:coauthVersionMax="47" xr10:uidLastSave="{00000000-0000-0000-0000-000000000000}"/>
  <bookViews>
    <workbookView xWindow="1560" yWindow="1560" windowWidth="21600" windowHeight="11385" activeTab="1" xr2:uid="{8A57A01D-56E8-4422-AEE0-AACC236F6100}"/>
  </bookViews>
  <sheets>
    <sheet name="PC, Monitory, AllinOne, NB" sheetId="1" r:id="rId1"/>
    <sheet name="Tlačiarne, Multifunkčné, sken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K30" i="1"/>
  <c r="R16" i="2"/>
  <c r="R15" i="2"/>
  <c r="S14" i="2"/>
  <c r="S13" i="2"/>
  <c r="S12" i="2"/>
  <c r="S11" i="2"/>
  <c r="S10" i="2"/>
  <c r="R14" i="2"/>
  <c r="R13" i="2"/>
  <c r="R12" i="2"/>
  <c r="R11" i="2"/>
  <c r="R10" i="2"/>
  <c r="S9" i="2"/>
  <c r="R9" i="2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L9" i="1"/>
  <c r="K9" i="1"/>
  <c r="J13" i="2" l="1"/>
  <c r="J9" i="2"/>
</calcChain>
</file>

<file path=xl/sharedStrings.xml><?xml version="1.0" encoding="utf-8"?>
<sst xmlns="http://schemas.openxmlformats.org/spreadsheetml/2006/main" count="165" uniqueCount="117">
  <si>
    <t>číslo</t>
  </si>
  <si>
    <t>Typ-použitie</t>
  </si>
  <si>
    <t>technológia tlače</t>
  </si>
  <si>
    <t>Doporučené mesačné zaťaženie</t>
  </si>
  <si>
    <t>parametre tlače</t>
  </si>
  <si>
    <t>skenovanie</t>
  </si>
  <si>
    <t>kopírovanie</t>
  </si>
  <si>
    <t>pripojitelnosť</t>
  </si>
  <si>
    <t>manipulácia s papierom</t>
  </si>
  <si>
    <t>cena 100 strán</t>
  </si>
  <si>
    <t>USB, Lan 10/100/1000, USB klúč, NFC, AirPrint, HP ePrint</t>
  </si>
  <si>
    <t>Laser č-b</t>
  </si>
  <si>
    <t>20 str/min, 1200x1200, URF, PCLmS, PWG raster</t>
  </si>
  <si>
    <t>A4, 22 str/min, 25%/400%</t>
  </si>
  <si>
    <t>USB</t>
  </si>
  <si>
    <t xml:space="preserve">laser farba </t>
  </si>
  <si>
    <t>č/b A4 
tlač, sken, kopir</t>
  </si>
  <si>
    <t>plochý bez podávača
600x1200DPI
PDF, JPG, PNG</t>
  </si>
  <si>
    <t xml:space="preserve">vstup 150 listov, výstup 100 listov, gramáž 60až163g/m2  </t>
  </si>
  <si>
    <t>pracovná skupina
č/b A4 
tlač</t>
  </si>
  <si>
    <t>45str/min
600x600, PCL6, PDF</t>
  </si>
  <si>
    <t>nie</t>
  </si>
  <si>
    <t xml:space="preserve">vstup 1200 listov, výstup 250 listov, gramáž 60až220g/m2  </t>
  </si>
  <si>
    <t>Požadované množstvo</t>
  </si>
  <si>
    <t>Externá DVD mechanika:  DVD, CD, DVD-RW, rýchlosť čítania/zápis CD - 24 MB/s, rýchlosť čítania/zápisu 8MB/s, Slim, kompatibilita - Windows, MacOS, USB, čierna</t>
  </si>
  <si>
    <t xml:space="preserve">multifunkčná tlačiareň • funkcie: tlač, kopírovanie, skenovanie </t>
  </si>
  <si>
    <t>atramentová,č-b+farebne</t>
  </si>
  <si>
    <t>rozlíšenie skenera 2400 × 4800 dpi</t>
  </si>
  <si>
    <t>rýchlosť kopírovania 19 s (sFCOT), 6,5 strán/min (sESAT) • viacnásobné kopírovanie do 99 strán</t>
  </si>
  <si>
    <t xml:space="preserve">podporované formáty 10 x 15, 13 x 13, 13 x 18, 20 x 25.  zadný podávač na 20 listov fotopapiera/100 listov bežného papiera • predný zásobník na 100 listov </t>
  </si>
  <si>
    <t xml:space="preserve">farebná A4 
tlač, sken, kopir. Duplex, ADF
</t>
  </si>
  <si>
    <t>18 str/min čb aj farba
600x600, PCL6, PDF</t>
  </si>
  <si>
    <t>čb 27 str/min, 600DPI, 
far 13,5 str/min. 600DPI
DADF, E-mail, USB, FTP,
SMTP,sieťový priečinok</t>
  </si>
  <si>
    <t>USB, Lan, Wifi</t>
  </si>
  <si>
    <t xml:space="preserve">vstup 250 listov, výstup 250 listov, gramáž 60 až 200 g/m2,  </t>
  </si>
  <si>
    <t>čb 2,30 € farba 2,30 €</t>
  </si>
  <si>
    <t>pracovná skupina
farebná A4 
tlač, sken, kopir. duplex, DADF</t>
  </si>
  <si>
    <t>Laser farebná</t>
  </si>
  <si>
    <t>21 str/min čb aj farebne, 1200x1200, PostSript, PCL6</t>
  </si>
  <si>
    <t>čb 47 str/min - jednostranne, far 27 str/min - jednostranne,  600DPI, Rozšíriteľné 9600 x 9600DPI.
DADF</t>
  </si>
  <si>
    <t>A4, 21 str/min, 25% - 400% v 1% prírastkoch</t>
  </si>
  <si>
    <t>Vysokorýchlostné USB 2.0, 10BASE-T/100BASE-TX/1000Base-T, bezdrôtové rozhranie 802.11b/g/n, pripojenie Wireless Direct, LAN</t>
  </si>
  <si>
    <t xml:space="preserve">vstup 100 listov, gramáž 60až163g/m2, Automatický podávač dokumentov: 50 až 105 g/m² </t>
  </si>
  <si>
    <t xml:space="preserve"> multifunkčná, farebná, A4, kopírovanie a skenovanie D-ADF, fax,</t>
  </si>
  <si>
    <t>Atrament tankový systém - farebná</t>
  </si>
  <si>
    <t>24 str./min čb, 11,5 str./min farebne,  600x1200</t>
  </si>
  <si>
    <t>Obojstranne 23,2 obr./m. farebne,
Obojstranne 22,6 obr./m. čiernobielo,
Jednostranne 22,1 obr./m. farebne,
Jednostranne 22,1 obr./m. čiernobielo, 1200x1200</t>
  </si>
  <si>
    <t>sFCOT (farebne): pribl. 12 s,
sESAT (farebne): pribl. 12,7 obr./min,
ESAT/Simplex ADF (farebne): pribl. 12,2 obr./min,
ESAT/Simplex ADF (čierna): pribl. 22,2 obr./min, 25%-400%</t>
  </si>
  <si>
    <t>Vysokorýchlostné USB (port B),
Ethernet: 10/100 Mb/s (s možnosťou automatického prepínania),
Wi-Fi: IEEE802.11 b/g/n/a,
Zabezpečenie Wi-Fi: WPA-PSK, WPA2-PSK, WEP, heslo správcu,
Frekvenčné pásmo bezdrôtovej siete LAN: 2,4 GHz/5 GHz,</t>
  </si>
  <si>
    <t xml:space="preserve"> Zadný zásobník: max. 100 listov (obyčajný papier)
Kazeta 1: Maximálne 250 listov (obyčajný papier)
Kazeta 2: Max. 250 listov (obyčajný papier)
Automatický podávač dokumentov: A4, A5, LTR: 50 listov, LGL: 10 listov</t>
  </si>
  <si>
    <t>PC1</t>
  </si>
  <si>
    <t>PC2</t>
  </si>
  <si>
    <t>PC3</t>
  </si>
  <si>
    <t>PC4</t>
  </si>
  <si>
    <t>Monitor1</t>
  </si>
  <si>
    <t>Monitor2</t>
  </si>
  <si>
    <t>Monitor3</t>
  </si>
  <si>
    <t>Monitor4</t>
  </si>
  <si>
    <t>Monitor5</t>
  </si>
  <si>
    <t>All in One3</t>
  </si>
  <si>
    <t>All in One1</t>
  </si>
  <si>
    <t>All in One2</t>
  </si>
  <si>
    <t>Notebook3</t>
  </si>
  <si>
    <t>Notebook2</t>
  </si>
  <si>
    <t>Notebook1</t>
  </si>
  <si>
    <t>Notebook5</t>
  </si>
  <si>
    <t>Notebook6</t>
  </si>
  <si>
    <t xml:space="preserve">Príloha č.1 </t>
  </si>
  <si>
    <t>Opis predmetu zákazky a Návrh plnenia predmetu zákazky</t>
  </si>
  <si>
    <t>Obchodné meno:</t>
  </si>
  <si>
    <t>Sídlo:</t>
  </si>
  <si>
    <t>IČO:</t>
  </si>
  <si>
    <t>PC, Monitory, All in One, NB</t>
  </si>
  <si>
    <t>Monitor 1:  24" LCD monitor Full HD 1920×1080, displej IPS, 16:9, odozva 5ms, obnovovacia frekvencia 75Hz, FreeSync, jas 250cd/m2, kontrast 1000:1, DisplayPort 1.2, HDMI 1.4,
USB porty 2, slúchadlový výstup, nastaviteľná výška, pivot, VESA , Flicker-free, Filter modrého svetla, HDMI kábel v balení</t>
  </si>
  <si>
    <t>Monitor 2: 24" LCD monitor Full HD 1920×1080, displej IPS, 16:9, odozva 5ms, obnovovacia frekvencia 75Hz, FreeSync, jas 250cd/m2, kontrast 1000:1, DisplayPort 1.2, DVI, HDMI 1.4, DVI, USB porty 3, vstavané reproduktory,  slúchadlový výstup, nastaviteľná výška, pivot, repro, VESA , Flicker-free, Filter modrého svetla, HDMI kábel v balení, USB kábel v balení</t>
  </si>
  <si>
    <t>Monitor 3: 27" LCD monitor Full HD 1920×1080, displej IPS, 16:9, odozva 4ms, obnovovacia frekvencia 75Hz, FreeSync,  jas 350cd/m2, kontrast 1000:1, DisplayPort 1.2, HDMI 1.4, VGA, slúchadlový výstup, vstavané reproduktory, VESA, Flicker-free, Filter modrého svetla, HDMI kábel v balení</t>
  </si>
  <si>
    <t>Monitor 4: 27" LCD monitor Quad HD 2560×1440, displej IPS, 16:9, odozva 4ms, obnovovacia frekvencia 75Hz, jas 250cd/m2, kontrast 1000:1, DisplayPort 1.2, HDMI 1.4, VGA, slúchadlový výstup, VESA , Flicker-free, Filter modrého svetla, HDMI kábel v balení</t>
  </si>
  <si>
    <t>Monitor 5: 24" LCD monitor Quad HD 2560×1440, displej IPS, 16:9, odozva 4ms, obnovovacia frekvencia 75Hz, jas 250cd/m2, kontrast 1000:1, DisplayPort 1.2, HDMI 1.4, VGA, USB, slúchadlový výstup, nastaviteľná výška, pivot, reproduktory, VESA , Flicker-free, Filter modrého svetla</t>
  </si>
  <si>
    <t xml:space="preserve">Notebook4 
</t>
  </si>
  <si>
    <t>Notebook7</t>
  </si>
  <si>
    <t>Externá DVD</t>
  </si>
  <si>
    <t>Názov položky</t>
  </si>
  <si>
    <t xml:space="preserve">číslo položky </t>
  </si>
  <si>
    <t>Technická špecifikácia</t>
  </si>
  <si>
    <t>Návrh plnenia predmetu zákazky</t>
  </si>
  <si>
    <t>Merná jednotka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</si>
  <si>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</si>
  <si>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</si>
  <si>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</si>
  <si>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</si>
  <si>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</si>
  <si>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</si>
  <si>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ks</t>
  </si>
  <si>
    <t>Notebook_SPEC</t>
  </si>
  <si>
    <t>v ........................................, dňa .................................</t>
  </si>
  <si>
    <t>.............................................................................................................</t>
  </si>
  <si>
    <t>meno, priezvisko a funkcia osoby oprávnenej konať v mene dodávateľa</t>
  </si>
  <si>
    <t>Tlačiarne, skenery</t>
  </si>
  <si>
    <t>Čiernobielo tlačí rýchlosťou 15 strán/min, pri farebnej tlači potom 10 strán/min. Fotografie cez celú šírku formátu A4 získate za 17 s.</t>
  </si>
  <si>
    <t xml:space="preserve">Pohodlná práca s pripojením cez USB alebo bezdrôtovo cez Wi-Fi, bezdrôtová tlač • podpora SD kariet • kompatibilný s Windows, macOS, iOS, Android, Windows 10 Mobile </t>
  </si>
  <si>
    <t>...............................................................................................................................</t>
  </si>
  <si>
    <t>PC1: CPU PassMark - CPU Mark min. 15770, Grafická karta 4GB: Passmark G3D Mark min. 9900, RAM 16GB DDR4, SSD 512GB, 10/100/1 000 GbE LAN, DVI a HDMI, 4×USB 3.1, 4×USB 2.0, typ skrine: Desktop, myš a klávesnica, Windows 10 (tolerancia Passmark do -2%)</t>
  </si>
  <si>
    <t>PC2: CPU PassMark - CPU Mark min. 12440, Grafická karta 6GB: Passmark G3D Mark min. 9900,RAM 16GB DDR4, SSD 512GB+ HDD 1TB 7 200 ot./min, 10/100/1 000 GbE LAN, DVI, HDMI, DisplayPort,  4×USB 3.1, 4×USB 2.0, typ skrine: Desktop, myš a klávesnica, Windows 10 (tolerancia Passmark do -2%)</t>
  </si>
  <si>
    <t>PC4: CPU PassMark - CPU Mark min. 13556, Grafická karta 8GB: Passmark G3D Mark min. 16453, RAM 32GB DDR4, SSD 1TB + HDD 2TB 7 200 ot./min, 10/100/1 000 GbE LAN, DVD, HDMI, DisplayPort,  2×USB 2.0, typ skrine: Midi Tower, myš a klávesnica, Windows 10 (tolerancia Passmark do -2%)</t>
  </si>
  <si>
    <t>All in One 1: All In One PC 23.8" 1920 × 1080 ,CPU PassMark - CPU Mark min. 7660, grafická karta integrovaná, RAM 8GB DDR4, SSD 512GB, webkamera, WiFi 802.11 ac, Bluetooth 5.0, LAN, HDMI, 2×USB 3.1, 2×USB 2.0, Čítačka kariet 3v1, myš a klávesnica, Windows 10 (tolerancia Passmark do -2%)</t>
  </si>
  <si>
    <t>All in One 2: All In One PC 23.8" 1920 × 1080, CPU PassMark - CPU Mark min. 10000, Grafická karta: Passmark G3D Mark min. 2890,  RAM 8GB DDR4, SSD 512GB, webkamera, WiFi 802.11 ax, Bluetooth 5.0, LAN, HDMI, 3×USB 3.1, 1×USB 2.0, Čítačka kariet, myš a klávesnica, Windows 10 (tolerancia Passmark do -2%)</t>
  </si>
  <si>
    <t>All in One 3: All In One PC 24" 1920 × 1080 - 250 nits (cd/m2), 72% NTSC, CPU Mark min. 19213, 2,90 GHz max. 4,30 GHz, vyrovnávacia pamäť 8 MB L3 cache, 8 jadier, AMD Radeon Vega, RAM 16 GB DDR4 3200 MHz (2 × 8 GB), 512 GB M.2 SSD PCIe NVMe, 1 TB HDD SATA III 2,5" (7 200 ot./min), grafická karta integrovaná Benchmarks min 1067, bez mechaniky, WiFi, HDMI, 4×USB 3.2, 2× reproduktor 5 W, typ skrine: All In One, myš a klávesnica, Windows 10 (tolerancia Passmark do -2%)</t>
  </si>
  <si>
    <t>Notebook3:  15.6" IPS antireflexný 1920 × 1080, CPU PassMark - CPU Mark min. 10583, RAM 16GB DDR4, grafická karta integrovaná, SSD 1000GB, podsvietená klávesnica, webkamera, USB 3.2 Gen 1- 2x, USB-C - 2x,  WiFi 6,HDMI, hmotnosť do 1.8kg, bez operačného systému (tolerancia Passmark do -2%)</t>
  </si>
  <si>
    <t>Notebook 2:  15.6" IPS antireflexný 1920 × 1080, CPU PassMark - CPU Mark min. 11240, RAM 8GB DDR4, grafická karta integrovaná, SSD 512GB, numerická klávesnica, podsvietená klávesnica, webkamera, USB 3.1, USB-C, HDMI, čítačka odtlačkov prstov,  Čítačka kariet, WiFi , hmotnosť cca 1.9kg, Windows 10  (tolerancia Passmark do -2%)</t>
  </si>
  <si>
    <t>Notebook 1: 15.6" IPS antireflexný 1920 × 1080, CPU PassMark - CPU Mark min. 6350, RAM 8GB DDR4, grafická karta integrovaná, SSD 256GB, numerická klávesnica, podsvietená klávesnica, webkamera, USB 3.2 Gen 1, USB-C, 2× USB 2.0, HDMI, Čítačka kariet,  WiFi , hmotnosť do 2.0 kg, Windows 10 (tolerancia Passmark do -2%)</t>
  </si>
  <si>
    <t>Notebook_SPEC:  14" IPS rozlíšenie. 1920 × 1080, CPU PassMark - priemerná hodnota 6922, RAM 16GB, grafická karta integrovaná s hodnotomu GPU Benchmark v priemere 1046, SSD min. 512GB Dual M.2 NVMe PCIe® 3.0 x4. TouchPad s integrovaným NumberPad-om. podsvietená klávesnica, webkamera, USB-C, čítačka odtlačkov prstov, 720p HD kamera, WiFi 6, HDMI, USB 3.1 Gen 2 Type-A, 2x USB-C, RJ45, audio combo jack. hmotnosť do 1,2 kg, Windows 10, celokovové telo (tolerancia Passmark do -2%)</t>
  </si>
  <si>
    <t>Notebook6:  13.3" IPS lesklý 2560 × 1600 pomer strán 16:10 60Hz 400 nits, CPU PassMark - CPU Mark min. 15132 , RAM 16GB, 8-jadrová GPU, SSD 512GB, podsvietená klávesnica, webkamera 720 px, 2x USB-C, čítačka odtlačkov prstov, WiFi 6, celokovové unibody telo,  hmotnosť do 1.3kg, MAC OS,   (tolerancia Passmark do -2%)</t>
  </si>
  <si>
    <t>Notebook7:  13,3" displey s LED podsvietením a IPS technológiou. Jas 400 nitov. Natívne rozlíšenie 2560 x 1600 pri 227 pixeloch na palec s podporou miliónov farieb. Podporované rozlíšenia 1680 x 1050, 1440 x 900, 1024 x 640. 8-jadrové CPU, CPU passmark v priemere 15120,  so 4 výkonnostnými jadrami a 4 úspornými jadrami. 7-jadrové GPU 8GB, 16-jadrový Neural Engine, 256 GB SSD, HD kamera 720p, Wi-Fi 802.11ax, Bluetooth 5.0, Dva porty Thunderbolt / USB 4, Port pre slúchadlá. Líthium polymérová batéria min. 49,9 Wh, min. 30W USB-C napájací adaptér. Kryt zo 100% recyklovaného hliníku, hmotnosť do 1,4 kg (tolerancia Passmark do -2%)</t>
  </si>
  <si>
    <t>PC3:stolný počítač • 8-jadrový procesor Intel Core i7-9700 (4,7 GHz) • integrovaná grafická karta Intel UHD • SSD 256 GB • operačná pamäť 8 GB • 4× USB 2.0 • 4× USB 3.1 • 1× USB-C • 2× DisplayPort • 1× VGA • LAN port • sériový port • Wi-Fi ac • Bluetooth 4.2 • DVD mechanika • čítačka pamäťových kariet • operačný systém Windows vo verzii Pro • M.2 SSD 256GB Intel UHD Graphics 630 DVD-RW /,  verejný obstarávateľ akceptovať ponuku počítača, ktorý bude mať VGA port vyvedený redukciou z HDMI portu (tolerancia Passmark do -2%)</t>
  </si>
  <si>
    <t>Notebook 4 Intel Core i7-10750H alebo ekvivalent (2,60-5,00GHz) (BNCH-12679b), 15,6" FHD 1920x1080px Matný IPS 120Hz 250nits LED LCD, 16GB DDR4 2933MHz M.2 PCIe SSD 1000GB, grafická karta nVidia NV GTX 1650 Ti 4GB GDDR6, podsvietená klávesnica, webkamera, WiFi / BT / USB 3.2 / USB 3.2 Typ-C / LAN / HDMI / bez DVD Win10H 64-bit (SK+CZ), hmotnosť do 2,5 kg (tolerancia Passmark do -2%)</t>
  </si>
  <si>
    <t>Notebook 5:  13.3", 1920x1080 FullHD, dotykový (lesklý), CPU PassMark - CPU Mark min. 13777, Počet jadier 8, Frekvencia 2,0 GHz,  Boost 4,1 GHz, Cache 8 MB, 16 GB RAM DDR4 3200 MHz, 512 GB SSD M.2 2280(resp. 2242) PCIe NVMe, 2x USB-C 3.2 Gen. 1, 2x USB 3.2 Gen. 1, textilný kryt, možnosť polohovania do 4 pozícií - ako notebook, tablet, stan či stojan. Farba Modrá, kryt webkamery, čítačka odtlačkov prstov, Windows 10. (tolerancia Passmark do -2%)</t>
  </si>
  <si>
    <t>A4, 24 str/min, 25%/400%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</si>
</sst>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10"/>
      <color rgb="FF000000"/>
      <name val="Georgia"/>
      <family val="1"/>
      <charset val="238"/>
    </font>
    <font>
      <b/>
      <sz val="8"/>
      <color theme="1"/>
      <name val="Georgia"/>
      <family val="1"/>
      <charset val="238"/>
    </font>
    <font>
      <sz val="11"/>
      <name val="Georgia"/>
      <family val="1"/>
      <charset val="238"/>
    </font>
    <font>
      <sz val="10"/>
      <name val="Georgia"/>
      <family val="1"/>
      <charset val="238"/>
    </font>
    <font>
      <sz val="11"/>
      <color theme="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b/>
      <sz val="9"/>
      <color theme="1"/>
      <name val="Georg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2" borderId="0" xfId="0" applyFont="1" applyFill="1"/>
    <xf numFmtId="0" fontId="3" fillId="2" borderId="0" xfId="0" applyFont="1" applyFill="1"/>
    <xf numFmtId="0" fontId="3" fillId="0" borderId="0" xfId="0" applyFont="1"/>
    <xf numFmtId="0" fontId="5" fillId="0" borderId="0" xfId="0" applyFont="1"/>
    <xf numFmtId="0" fontId="6" fillId="3" borderId="3" xfId="0" applyFont="1" applyFill="1" applyBorder="1" applyAlignment="1">
      <alignment vertic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horizontal="center" vertical="center"/>
    </xf>
    <xf numFmtId="0" fontId="8" fillId="2" borderId="6" xfId="0" applyFont="1" applyFill="1" applyBorder="1"/>
    <xf numFmtId="0" fontId="8" fillId="2" borderId="8" xfId="0" applyFont="1" applyFill="1" applyBorder="1"/>
    <xf numFmtId="0" fontId="8" fillId="2" borderId="9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9" xfId="0" applyFont="1" applyFill="1" applyBorder="1"/>
    <xf numFmtId="2" fontId="9" fillId="4" borderId="1" xfId="0" applyNumberFormat="1" applyFont="1" applyFill="1" applyBorder="1"/>
    <xf numFmtId="2" fontId="9" fillId="0" borderId="1" xfId="0" applyNumberFormat="1" applyFont="1" applyBorder="1"/>
    <xf numFmtId="2" fontId="9" fillId="0" borderId="7" xfId="0" applyNumberFormat="1" applyFont="1" applyBorder="1"/>
    <xf numFmtId="2" fontId="9" fillId="4" borderId="9" xfId="0" applyNumberFormat="1" applyFont="1" applyFill="1" applyBorder="1"/>
    <xf numFmtId="2" fontId="9" fillId="4" borderId="10" xfId="0" applyNumberFormat="1" applyFont="1" applyFill="1" applyBorder="1"/>
    <xf numFmtId="0" fontId="11" fillId="0" borderId="0" xfId="0" applyFont="1"/>
    <xf numFmtId="0" fontId="11" fillId="0" borderId="0" xfId="0" applyFont="1" applyAlignment="1">
      <alignment vertical="center"/>
    </xf>
    <xf numFmtId="2" fontId="12" fillId="0" borderId="0" xfId="0" applyNumberFormat="1" applyFont="1"/>
    <xf numFmtId="0" fontId="7" fillId="4" borderId="0" xfId="0" applyFont="1" applyFill="1"/>
    <xf numFmtId="0" fontId="7" fillId="0" borderId="0" xfId="0" applyFont="1"/>
    <xf numFmtId="0" fontId="9" fillId="0" borderId="0" xfId="0" applyFont="1"/>
    <xf numFmtId="0" fontId="9" fillId="2" borderId="0" xfId="0" applyFont="1" applyFill="1"/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0" xfId="0" applyFont="1" applyAlignment="1">
      <alignment vertical="center"/>
    </xf>
    <xf numFmtId="0" fontId="14" fillId="4" borderId="0" xfId="0" applyFont="1" applyFill="1"/>
    <xf numFmtId="0" fontId="15" fillId="4" borderId="0" xfId="0" applyFont="1" applyFill="1"/>
    <xf numFmtId="0" fontId="15" fillId="4" borderId="0" xfId="0" applyFont="1" applyFill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2" applyFont="1" applyFill="1" applyBorder="1" applyAlignment="1">
      <alignment horizontal="center" vertical="center" wrapText="1"/>
    </xf>
    <xf numFmtId="44" fontId="3" fillId="4" borderId="1" xfId="2" applyFont="1" applyFill="1" applyBorder="1" applyAlignment="1">
      <alignment vertical="center" wrapText="1"/>
    </xf>
    <xf numFmtId="0" fontId="3" fillId="2" borderId="1" xfId="0" applyFont="1" applyFill="1" applyBorder="1"/>
    <xf numFmtId="6" fontId="3" fillId="4" borderId="1" xfId="2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44" fontId="3" fillId="2" borderId="9" xfId="2" applyFont="1" applyFill="1" applyBorder="1" applyAlignment="1">
      <alignment horizontal="center" vertical="center" wrapText="1"/>
    </xf>
    <xf numFmtId="44" fontId="3" fillId="4" borderId="9" xfId="2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2" fontId="3" fillId="4" borderId="1" xfId="0" applyNumberFormat="1" applyFont="1" applyFill="1" applyBorder="1"/>
    <xf numFmtId="2" fontId="3" fillId="2" borderId="1" xfId="0" applyNumberFormat="1" applyFont="1" applyFill="1" applyBorder="1"/>
    <xf numFmtId="2" fontId="3" fillId="2" borderId="7" xfId="0" applyNumberFormat="1" applyFont="1" applyFill="1" applyBorder="1"/>
    <xf numFmtId="2" fontId="3" fillId="4" borderId="1" xfId="0" applyNumberFormat="1" applyFont="1" applyFill="1" applyBorder="1" applyAlignment="1">
      <alignment horizontal="center" vertical="center"/>
    </xf>
    <xf numFmtId="2" fontId="3" fillId="4" borderId="9" xfId="0" applyNumberFormat="1" applyFont="1" applyFill="1" applyBorder="1"/>
    <xf numFmtId="2" fontId="3" fillId="4" borderId="10" xfId="0" applyNumberFormat="1" applyFont="1" applyFill="1" applyBorder="1"/>
    <xf numFmtId="0" fontId="13" fillId="4" borderId="0" xfId="0" applyFont="1" applyFill="1"/>
    <xf numFmtId="0" fontId="9" fillId="4" borderId="0" xfId="0" applyFont="1" applyFill="1"/>
    <xf numFmtId="0" fontId="9" fillId="4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2" fontId="9" fillId="6" borderId="1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0" fillId="5" borderId="2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3">
    <cellStyle name="Hypertextové prepojenie" xfId="1" builtinId="8"/>
    <cellStyle name="Mena" xfId="2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lza.sk/hp-usb-dvd-rw-drive-d2219504.htm" TargetMode="External"/><Relationship Id="rId1" Type="http://schemas.openxmlformats.org/officeDocument/2006/relationships/hyperlink" Target="https://www.istores.sk/macbook-air-13-apple-m1-8-core-cpu-7-core-gpu-8gb-256gb-silver-int-english_d112147.html?fbclid=IwAR0NQAKpn5aXAYniEpgqqdyXef6D-uJRuVPNCXH17XMJg58-hGuVyo4zjr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F520-C83B-476E-8F7D-6EF320BE2BA2}">
  <dimension ref="A1:W40"/>
  <sheetViews>
    <sheetView topLeftCell="A19" workbookViewId="0">
      <selection activeCell="C25" sqref="C25"/>
    </sheetView>
  </sheetViews>
  <sheetFormatPr defaultRowHeight="15" x14ac:dyDescent="0.25"/>
  <cols>
    <col min="2" max="2" width="68" style="3" customWidth="1"/>
    <col min="3" max="3" width="70.140625" style="3" customWidth="1"/>
    <col min="4" max="4" width="31" style="2" customWidth="1"/>
    <col min="5" max="5" width="24.140625" style="1" customWidth="1"/>
    <col min="6" max="6" width="13" customWidth="1"/>
    <col min="7" max="7" width="12.42578125" customWidth="1"/>
    <col min="10" max="10" width="12" customWidth="1"/>
    <col min="12" max="12" width="11.85546875" bestFit="1" customWidth="1"/>
  </cols>
  <sheetData>
    <row r="1" spans="1:12" s="4" customFormat="1" ht="12.75" x14ac:dyDescent="0.25">
      <c r="A1" s="4" t="s">
        <v>67</v>
      </c>
      <c r="B1" s="76" t="s">
        <v>68</v>
      </c>
      <c r="C1" s="76"/>
      <c r="D1" s="76"/>
      <c r="E1" s="5"/>
      <c r="F1" s="5"/>
    </row>
    <row r="2" spans="1:12" s="4" customFormat="1" ht="12.75" x14ac:dyDescent="0.25">
      <c r="B2" s="6"/>
      <c r="C2" s="6"/>
      <c r="D2" s="6"/>
      <c r="E2" s="5"/>
      <c r="F2" s="5"/>
    </row>
    <row r="3" spans="1:12" s="7" customFormat="1" ht="12.75" x14ac:dyDescent="0.2">
      <c r="A3" s="7" t="s">
        <v>69</v>
      </c>
      <c r="B3" s="8"/>
    </row>
    <row r="4" spans="1:12" s="7" customFormat="1" ht="12.75" x14ac:dyDescent="0.2">
      <c r="A4" s="7" t="s">
        <v>70</v>
      </c>
      <c r="B4" s="8"/>
    </row>
    <row r="5" spans="1:12" s="10" customFormat="1" ht="12.75" x14ac:dyDescent="0.2">
      <c r="A5" s="7" t="s">
        <v>71</v>
      </c>
      <c r="B5" s="9"/>
    </row>
    <row r="6" spans="1:12" s="10" customFormat="1" ht="12.75" x14ac:dyDescent="0.2">
      <c r="A6" s="7"/>
      <c r="B6" s="9"/>
    </row>
    <row r="7" spans="1:12" s="10" customFormat="1" ht="13.5" thickBot="1" x14ac:dyDescent="0.25">
      <c r="A7" s="11" t="s">
        <v>72</v>
      </c>
      <c r="B7" s="9"/>
    </row>
    <row r="8" spans="1:12" ht="33.75" x14ac:dyDescent="0.25">
      <c r="A8" s="12" t="s">
        <v>82</v>
      </c>
      <c r="B8" s="18" t="s">
        <v>81</v>
      </c>
      <c r="C8" s="18" t="s">
        <v>83</v>
      </c>
      <c r="D8" s="18" t="s">
        <v>84</v>
      </c>
      <c r="E8" s="18" t="s">
        <v>85</v>
      </c>
      <c r="F8" s="18" t="s">
        <v>23</v>
      </c>
      <c r="G8" s="18" t="s">
        <v>86</v>
      </c>
      <c r="H8" s="18" t="s">
        <v>87</v>
      </c>
      <c r="I8" s="18" t="s">
        <v>88</v>
      </c>
      <c r="J8" s="18" t="s">
        <v>89</v>
      </c>
      <c r="K8" s="18" t="s">
        <v>90</v>
      </c>
      <c r="L8" s="19" t="s">
        <v>91</v>
      </c>
    </row>
    <row r="9" spans="1:12" ht="60" customHeight="1" x14ac:dyDescent="0.25">
      <c r="A9" s="26">
        <v>1</v>
      </c>
      <c r="B9" s="14" t="s">
        <v>50</v>
      </c>
      <c r="C9" s="14" t="s">
        <v>101</v>
      </c>
      <c r="D9" s="21"/>
      <c r="E9" s="15" t="s">
        <v>92</v>
      </c>
      <c r="F9" s="13">
        <v>3</v>
      </c>
      <c r="G9" s="32"/>
      <c r="H9" s="32"/>
      <c r="I9" s="32"/>
      <c r="J9" s="32"/>
      <c r="K9" s="33">
        <f>F9*G9</f>
        <v>0</v>
      </c>
      <c r="L9" s="34">
        <f>F9*J9</f>
        <v>0</v>
      </c>
    </row>
    <row r="10" spans="1:12" ht="63.75" x14ac:dyDescent="0.25">
      <c r="A10" s="26">
        <v>2</v>
      </c>
      <c r="B10" s="16" t="s">
        <v>51</v>
      </c>
      <c r="C10" s="16" t="s">
        <v>102</v>
      </c>
      <c r="D10" s="21"/>
      <c r="E10" s="15" t="s">
        <v>92</v>
      </c>
      <c r="F10" s="13">
        <v>9</v>
      </c>
      <c r="G10" s="32"/>
      <c r="H10" s="32"/>
      <c r="I10" s="32"/>
      <c r="J10" s="32"/>
      <c r="K10" s="33">
        <f t="shared" ref="K10:K29" si="0">F10*G10</f>
        <v>0</v>
      </c>
      <c r="L10" s="34">
        <f t="shared" ref="L10:L29" si="1">F10*J10</f>
        <v>0</v>
      </c>
    </row>
    <row r="11" spans="1:12" ht="102" x14ac:dyDescent="0.25">
      <c r="A11" s="26">
        <v>3</v>
      </c>
      <c r="B11" s="16" t="s">
        <v>52</v>
      </c>
      <c r="C11" s="16" t="s">
        <v>113</v>
      </c>
      <c r="D11" s="21"/>
      <c r="E11" s="15" t="s">
        <v>92</v>
      </c>
      <c r="F11" s="13">
        <v>1</v>
      </c>
      <c r="G11" s="32"/>
      <c r="H11" s="32"/>
      <c r="I11" s="32"/>
      <c r="J11" s="32"/>
      <c r="K11" s="33">
        <f t="shared" si="0"/>
        <v>0</v>
      </c>
      <c r="L11" s="34">
        <f t="shared" si="1"/>
        <v>0</v>
      </c>
    </row>
    <row r="12" spans="1:12" ht="51" x14ac:dyDescent="0.25">
      <c r="A12" s="26">
        <v>4</v>
      </c>
      <c r="B12" s="16" t="s">
        <v>53</v>
      </c>
      <c r="C12" s="16" t="s">
        <v>103</v>
      </c>
      <c r="D12" s="22"/>
      <c r="E12" s="15" t="s">
        <v>92</v>
      </c>
      <c r="F12" s="13">
        <v>1</v>
      </c>
      <c r="G12" s="32"/>
      <c r="H12" s="32"/>
      <c r="I12" s="32"/>
      <c r="J12" s="32"/>
      <c r="K12" s="33">
        <f t="shared" si="0"/>
        <v>0</v>
      </c>
      <c r="L12" s="34">
        <f t="shared" si="1"/>
        <v>0</v>
      </c>
    </row>
    <row r="13" spans="1:12" ht="63.75" x14ac:dyDescent="0.25">
      <c r="A13" s="26">
        <v>5</v>
      </c>
      <c r="B13" s="16" t="s">
        <v>54</v>
      </c>
      <c r="C13" s="16" t="s">
        <v>73</v>
      </c>
      <c r="D13" s="21"/>
      <c r="E13" s="15" t="s">
        <v>92</v>
      </c>
      <c r="F13" s="13">
        <v>1</v>
      </c>
      <c r="G13" s="32"/>
      <c r="H13" s="32"/>
      <c r="I13" s="32"/>
      <c r="J13" s="32"/>
      <c r="K13" s="33">
        <f t="shared" si="0"/>
        <v>0</v>
      </c>
      <c r="L13" s="34">
        <f t="shared" si="1"/>
        <v>0</v>
      </c>
    </row>
    <row r="14" spans="1:12" ht="76.5" x14ac:dyDescent="0.25">
      <c r="A14" s="26">
        <v>6</v>
      </c>
      <c r="B14" s="14" t="s">
        <v>55</v>
      </c>
      <c r="C14" s="14" t="s">
        <v>74</v>
      </c>
      <c r="D14" s="21"/>
      <c r="E14" s="15" t="s">
        <v>92</v>
      </c>
      <c r="F14" s="13">
        <v>2</v>
      </c>
      <c r="G14" s="32"/>
      <c r="H14" s="32"/>
      <c r="I14" s="32"/>
      <c r="J14" s="32"/>
      <c r="K14" s="33">
        <f t="shared" si="0"/>
        <v>0</v>
      </c>
      <c r="L14" s="34">
        <f t="shared" si="1"/>
        <v>0</v>
      </c>
    </row>
    <row r="15" spans="1:12" ht="63.75" x14ac:dyDescent="0.25">
      <c r="A15" s="26">
        <v>7</v>
      </c>
      <c r="B15" s="16" t="s">
        <v>56</v>
      </c>
      <c r="C15" s="14" t="s">
        <v>75</v>
      </c>
      <c r="D15" s="21"/>
      <c r="E15" s="15" t="s">
        <v>92</v>
      </c>
      <c r="F15" s="13">
        <v>2</v>
      </c>
      <c r="G15" s="32"/>
      <c r="H15" s="32"/>
      <c r="I15" s="32"/>
      <c r="J15" s="32"/>
      <c r="K15" s="33">
        <f t="shared" si="0"/>
        <v>0</v>
      </c>
      <c r="L15" s="34">
        <f t="shared" si="1"/>
        <v>0</v>
      </c>
    </row>
    <row r="16" spans="1:12" ht="51" x14ac:dyDescent="0.25">
      <c r="A16" s="26">
        <v>8</v>
      </c>
      <c r="B16" s="16" t="s">
        <v>57</v>
      </c>
      <c r="C16" s="16" t="s">
        <v>76</v>
      </c>
      <c r="D16" s="21"/>
      <c r="E16" s="15" t="s">
        <v>92</v>
      </c>
      <c r="F16" s="13">
        <v>6</v>
      </c>
      <c r="G16" s="32"/>
      <c r="H16" s="32"/>
      <c r="I16" s="32"/>
      <c r="J16" s="32"/>
      <c r="K16" s="33">
        <f t="shared" si="0"/>
        <v>0</v>
      </c>
      <c r="L16" s="34">
        <f t="shared" si="1"/>
        <v>0</v>
      </c>
    </row>
    <row r="17" spans="1:12" ht="51" x14ac:dyDescent="0.25">
      <c r="A17" s="26">
        <v>9</v>
      </c>
      <c r="B17" s="16" t="s">
        <v>58</v>
      </c>
      <c r="C17" s="17" t="s">
        <v>77</v>
      </c>
      <c r="D17" s="23"/>
      <c r="E17" s="15" t="s">
        <v>92</v>
      </c>
      <c r="F17" s="13">
        <v>2</v>
      </c>
      <c r="G17" s="32"/>
      <c r="H17" s="32"/>
      <c r="I17" s="32"/>
      <c r="J17" s="32"/>
      <c r="K17" s="33">
        <f t="shared" si="0"/>
        <v>0</v>
      </c>
      <c r="L17" s="34">
        <f t="shared" si="1"/>
        <v>0</v>
      </c>
    </row>
    <row r="18" spans="1:12" ht="63.75" x14ac:dyDescent="0.25">
      <c r="A18" s="26">
        <v>10</v>
      </c>
      <c r="B18" s="16" t="s">
        <v>60</v>
      </c>
      <c r="C18" s="16" t="s">
        <v>104</v>
      </c>
      <c r="D18" s="21"/>
      <c r="E18" s="15" t="s">
        <v>92</v>
      </c>
      <c r="F18" s="13">
        <v>1</v>
      </c>
      <c r="G18" s="32"/>
      <c r="H18" s="32"/>
      <c r="I18" s="32"/>
      <c r="J18" s="32"/>
      <c r="K18" s="33">
        <f t="shared" si="0"/>
        <v>0</v>
      </c>
      <c r="L18" s="34">
        <f t="shared" si="1"/>
        <v>0</v>
      </c>
    </row>
    <row r="19" spans="1:12" ht="63.75" x14ac:dyDescent="0.25">
      <c r="A19" s="26">
        <v>11</v>
      </c>
      <c r="B19" s="16" t="s">
        <v>61</v>
      </c>
      <c r="C19" s="16" t="s">
        <v>105</v>
      </c>
      <c r="D19" s="21"/>
      <c r="E19" s="15" t="s">
        <v>92</v>
      </c>
      <c r="F19" s="13">
        <v>1</v>
      </c>
      <c r="G19" s="32"/>
      <c r="H19" s="32"/>
      <c r="I19" s="32"/>
      <c r="J19" s="32"/>
      <c r="K19" s="33">
        <f t="shared" si="0"/>
        <v>0</v>
      </c>
      <c r="L19" s="34">
        <f t="shared" si="1"/>
        <v>0</v>
      </c>
    </row>
    <row r="20" spans="1:12" ht="89.25" x14ac:dyDescent="0.25">
      <c r="A20" s="26">
        <v>12</v>
      </c>
      <c r="B20" s="16" t="s">
        <v>59</v>
      </c>
      <c r="C20" s="16" t="s">
        <v>106</v>
      </c>
      <c r="D20" s="21"/>
      <c r="E20" s="15" t="s">
        <v>92</v>
      </c>
      <c r="F20" s="13">
        <v>1</v>
      </c>
      <c r="G20" s="32"/>
      <c r="H20" s="32"/>
      <c r="I20" s="32"/>
      <c r="J20" s="32"/>
      <c r="K20" s="33">
        <f t="shared" si="0"/>
        <v>0</v>
      </c>
      <c r="L20" s="34">
        <f t="shared" si="1"/>
        <v>0</v>
      </c>
    </row>
    <row r="21" spans="1:12" ht="63.75" x14ac:dyDescent="0.25">
      <c r="A21" s="26">
        <v>13</v>
      </c>
      <c r="B21" s="16" t="s">
        <v>64</v>
      </c>
      <c r="C21" s="16" t="s">
        <v>109</v>
      </c>
      <c r="D21" s="21"/>
      <c r="E21" s="15" t="s">
        <v>92</v>
      </c>
      <c r="F21" s="13">
        <v>2</v>
      </c>
      <c r="G21" s="32"/>
      <c r="H21" s="32"/>
      <c r="I21" s="32"/>
      <c r="J21" s="32"/>
      <c r="K21" s="33">
        <f t="shared" si="0"/>
        <v>0</v>
      </c>
      <c r="L21" s="34">
        <f t="shared" si="1"/>
        <v>0</v>
      </c>
    </row>
    <row r="22" spans="1:12" ht="63.75" x14ac:dyDescent="0.25">
      <c r="A22" s="26">
        <v>14</v>
      </c>
      <c r="B22" s="16" t="s">
        <v>63</v>
      </c>
      <c r="C22" s="16" t="s">
        <v>108</v>
      </c>
      <c r="D22" s="21"/>
      <c r="E22" s="15" t="s">
        <v>92</v>
      </c>
      <c r="F22" s="13">
        <v>2</v>
      </c>
      <c r="G22" s="32"/>
      <c r="H22" s="32"/>
      <c r="I22" s="32"/>
      <c r="J22" s="32"/>
      <c r="K22" s="33">
        <f t="shared" si="0"/>
        <v>0</v>
      </c>
      <c r="L22" s="34">
        <f t="shared" si="1"/>
        <v>0</v>
      </c>
    </row>
    <row r="23" spans="1:12" ht="63.75" x14ac:dyDescent="0.25">
      <c r="A23" s="26">
        <v>15</v>
      </c>
      <c r="B23" s="16" t="s">
        <v>62</v>
      </c>
      <c r="C23" s="16" t="s">
        <v>107</v>
      </c>
      <c r="D23" s="24"/>
      <c r="E23" s="15" t="s">
        <v>92</v>
      </c>
      <c r="F23" s="13">
        <v>4</v>
      </c>
      <c r="G23" s="32"/>
      <c r="H23" s="32"/>
      <c r="I23" s="32"/>
      <c r="J23" s="32"/>
      <c r="K23" s="33">
        <f t="shared" si="0"/>
        <v>0</v>
      </c>
      <c r="L23" s="34">
        <f t="shared" si="1"/>
        <v>0</v>
      </c>
    </row>
    <row r="24" spans="1:12" ht="76.5" x14ac:dyDescent="0.25">
      <c r="A24" s="26">
        <v>16</v>
      </c>
      <c r="B24" s="16" t="s">
        <v>78</v>
      </c>
      <c r="C24" s="16" t="s">
        <v>114</v>
      </c>
      <c r="D24" s="21"/>
      <c r="E24" s="15" t="s">
        <v>92</v>
      </c>
      <c r="F24" s="13">
        <v>2</v>
      </c>
      <c r="G24" s="32"/>
      <c r="H24" s="32"/>
      <c r="I24" s="32"/>
      <c r="J24" s="32"/>
      <c r="K24" s="33">
        <f t="shared" si="0"/>
        <v>0</v>
      </c>
      <c r="L24" s="34">
        <f t="shared" si="1"/>
        <v>0</v>
      </c>
    </row>
    <row r="25" spans="1:12" ht="89.25" x14ac:dyDescent="0.25">
      <c r="A25" s="26">
        <v>17</v>
      </c>
      <c r="B25" s="16" t="s">
        <v>65</v>
      </c>
      <c r="C25" s="16" t="s">
        <v>115</v>
      </c>
      <c r="D25" s="21"/>
      <c r="E25" s="15" t="s">
        <v>92</v>
      </c>
      <c r="F25" s="13">
        <v>1</v>
      </c>
      <c r="G25" s="32"/>
      <c r="H25" s="32"/>
      <c r="I25" s="32"/>
      <c r="J25" s="32"/>
      <c r="K25" s="33">
        <f t="shared" si="0"/>
        <v>0</v>
      </c>
      <c r="L25" s="34">
        <f t="shared" si="1"/>
        <v>0</v>
      </c>
    </row>
    <row r="26" spans="1:12" ht="63.75" x14ac:dyDescent="0.25">
      <c r="A26" s="26">
        <v>18</v>
      </c>
      <c r="B26" s="16" t="s">
        <v>66</v>
      </c>
      <c r="C26" s="16" t="s">
        <v>111</v>
      </c>
      <c r="D26" s="21"/>
      <c r="E26" s="15" t="s">
        <v>92</v>
      </c>
      <c r="F26" s="13">
        <v>1</v>
      </c>
      <c r="G26" s="32"/>
      <c r="H26" s="32"/>
      <c r="I26" s="32"/>
      <c r="J26" s="32"/>
      <c r="K26" s="33">
        <f t="shared" si="0"/>
        <v>0</v>
      </c>
      <c r="L26" s="34">
        <f t="shared" si="1"/>
        <v>0</v>
      </c>
    </row>
    <row r="27" spans="1:12" ht="94.5" customHeight="1" x14ac:dyDescent="0.25">
      <c r="A27" s="26">
        <v>19</v>
      </c>
      <c r="B27" s="16" t="s">
        <v>93</v>
      </c>
      <c r="C27" s="16" t="s">
        <v>110</v>
      </c>
      <c r="D27" s="21"/>
      <c r="E27" s="15" t="s">
        <v>92</v>
      </c>
      <c r="F27" s="13">
        <v>2</v>
      </c>
      <c r="G27" s="32"/>
      <c r="H27" s="32"/>
      <c r="I27" s="32"/>
      <c r="J27" s="32"/>
      <c r="K27" s="33">
        <f t="shared" si="0"/>
        <v>0</v>
      </c>
      <c r="L27" s="34">
        <f t="shared" si="1"/>
        <v>0</v>
      </c>
    </row>
    <row r="28" spans="1:12" ht="128.25" customHeight="1" x14ac:dyDescent="0.25">
      <c r="A28" s="26">
        <v>20</v>
      </c>
      <c r="B28" s="16" t="s">
        <v>79</v>
      </c>
      <c r="C28" s="16" t="s">
        <v>112</v>
      </c>
      <c r="D28" s="25"/>
      <c r="E28" s="20" t="s">
        <v>92</v>
      </c>
      <c r="F28" s="13">
        <v>3</v>
      </c>
      <c r="G28" s="32"/>
      <c r="H28" s="32"/>
      <c r="I28" s="32"/>
      <c r="J28" s="32"/>
      <c r="K28" s="33">
        <f t="shared" si="0"/>
        <v>0</v>
      </c>
      <c r="L28" s="34">
        <f t="shared" si="1"/>
        <v>0</v>
      </c>
    </row>
    <row r="29" spans="1:12" ht="39" thickBot="1" x14ac:dyDescent="0.3">
      <c r="A29" s="27">
        <v>21</v>
      </c>
      <c r="B29" s="28" t="s">
        <v>80</v>
      </c>
      <c r="C29" s="28" t="s">
        <v>24</v>
      </c>
      <c r="D29" s="29"/>
      <c r="E29" s="30" t="s">
        <v>92</v>
      </c>
      <c r="F29" s="31">
        <v>1</v>
      </c>
      <c r="G29" s="35"/>
      <c r="H29" s="36"/>
      <c r="I29" s="36"/>
      <c r="J29" s="36"/>
      <c r="K29" s="33">
        <f t="shared" si="0"/>
        <v>0</v>
      </c>
      <c r="L29" s="34">
        <f t="shared" si="1"/>
        <v>0</v>
      </c>
    </row>
    <row r="30" spans="1:12" x14ac:dyDescent="0.25">
      <c r="H30" s="77" t="s">
        <v>90</v>
      </c>
      <c r="I30" s="78"/>
      <c r="J30" s="79"/>
      <c r="K30" s="74">
        <f>SUM(K9:K29)</f>
        <v>0</v>
      </c>
      <c r="L30" s="75"/>
    </row>
    <row r="31" spans="1:12" x14ac:dyDescent="0.25">
      <c r="H31" s="80" t="s">
        <v>91</v>
      </c>
      <c r="I31" s="80"/>
      <c r="J31" s="80"/>
      <c r="K31" s="74">
        <f>SUM(L9:L29)</f>
        <v>0</v>
      </c>
      <c r="L31" s="75"/>
    </row>
    <row r="33" spans="1:23" s="37" customFormat="1" x14ac:dyDescent="0.25">
      <c r="B33" s="38"/>
      <c r="C33" s="38"/>
      <c r="D33" s="38"/>
      <c r="E33" s="38"/>
      <c r="G33" s="39"/>
    </row>
    <row r="34" spans="1:23" s="42" customFormat="1" ht="14.25" x14ac:dyDescent="0.2">
      <c r="A34" s="40" t="s">
        <v>94</v>
      </c>
      <c r="B34" s="40"/>
      <c r="C34" s="41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</row>
    <row r="35" spans="1:23" s="42" customFormat="1" ht="14.25" x14ac:dyDescent="0.2">
      <c r="A35" s="41"/>
      <c r="B35" s="41"/>
      <c r="C35" s="41"/>
      <c r="D35" s="44"/>
      <c r="E35" s="44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</row>
    <row r="36" spans="1:23" s="42" customFormat="1" ht="14.25" x14ac:dyDescent="0.2">
      <c r="A36" s="41"/>
      <c r="B36" s="41"/>
      <c r="C36" s="41"/>
      <c r="D36" s="44"/>
      <c r="E36" s="44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</row>
    <row r="37" spans="1:23" s="42" customFormat="1" ht="14.25" x14ac:dyDescent="0.2">
      <c r="D37" s="44"/>
      <c r="E37" s="44"/>
    </row>
    <row r="38" spans="1:23" s="42" customFormat="1" ht="14.25" x14ac:dyDescent="0.2">
      <c r="G38" s="45" t="s">
        <v>95</v>
      </c>
    </row>
    <row r="39" spans="1:23" s="46" customFormat="1" ht="14.25" x14ac:dyDescent="0.2">
      <c r="D39" s="44"/>
      <c r="E39" s="44"/>
      <c r="F39" s="44"/>
      <c r="G39" s="47" t="s">
        <v>96</v>
      </c>
      <c r="H39" s="48"/>
      <c r="I39" s="49"/>
      <c r="J39" s="49"/>
      <c r="K39" s="49"/>
      <c r="L39" s="49"/>
    </row>
    <row r="40" spans="1:23" s="46" customFormat="1" ht="14.25" x14ac:dyDescent="0.2">
      <c r="D40" s="44"/>
      <c r="E40" s="44"/>
      <c r="F40" s="44"/>
      <c r="G40" s="42"/>
      <c r="H40" s="42"/>
    </row>
  </sheetData>
  <mergeCells count="5">
    <mergeCell ref="K30:L30"/>
    <mergeCell ref="K31:L31"/>
    <mergeCell ref="B1:D1"/>
    <mergeCell ref="H30:J30"/>
    <mergeCell ref="H31:J31"/>
  </mergeCells>
  <hyperlinks>
    <hyperlink ref="E28" r:id="rId1" display="link" xr:uid="{C9CBE783-1A11-4287-A0DE-454E7C2F08EE}"/>
    <hyperlink ref="E29" r:id="rId2" display="link" xr:uid="{F337411A-0078-4DDC-B039-3F4F741DAC1C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589D-EE79-439A-A399-A3A8A1C8255E}">
  <dimension ref="A1:W24"/>
  <sheetViews>
    <sheetView tabSelected="1" topLeftCell="A4" workbookViewId="0">
      <selection activeCell="G10" sqref="G10"/>
    </sheetView>
  </sheetViews>
  <sheetFormatPr defaultRowHeight="15" x14ac:dyDescent="0.25"/>
  <cols>
    <col min="1" max="1" width="10.28515625" style="1" customWidth="1"/>
    <col min="2" max="2" width="17.42578125" style="1" customWidth="1"/>
    <col min="3" max="3" width="14.85546875" style="1" customWidth="1"/>
    <col min="4" max="4" width="13.140625" style="1" customWidth="1"/>
    <col min="5" max="5" width="20.7109375" style="1" customWidth="1"/>
    <col min="6" max="6" width="22" style="1" customWidth="1"/>
    <col min="7" max="7" width="22.140625" style="1" customWidth="1"/>
    <col min="8" max="8" width="25.140625" style="1" customWidth="1"/>
    <col min="9" max="9" width="20.28515625" style="1" customWidth="1"/>
    <col min="10" max="10" width="12.28515625" style="1" customWidth="1"/>
    <col min="11" max="11" width="37.140625" style="3" customWidth="1"/>
    <col min="12" max="12" width="11.7109375" customWidth="1"/>
    <col min="13" max="13" width="12.28515625" customWidth="1"/>
    <col min="14" max="14" width="11.85546875" customWidth="1"/>
    <col min="15" max="15" width="7.140625" customWidth="1"/>
    <col min="17" max="17" width="16.28515625" customWidth="1"/>
    <col min="18" max="18" width="12.42578125" customWidth="1"/>
    <col min="19" max="19" width="11.28515625" customWidth="1"/>
  </cols>
  <sheetData>
    <row r="1" spans="1:19" s="4" customFormat="1" ht="12.75" x14ac:dyDescent="0.25">
      <c r="A1" s="4" t="s">
        <v>67</v>
      </c>
      <c r="B1" s="4" t="s">
        <v>68</v>
      </c>
      <c r="E1" s="5"/>
      <c r="F1" s="5"/>
      <c r="G1" s="5"/>
    </row>
    <row r="2" spans="1:19" s="4" customFormat="1" ht="12.75" x14ac:dyDescent="0.25">
      <c r="B2" s="6"/>
      <c r="C2" s="6"/>
      <c r="D2" s="6"/>
      <c r="E2" s="5"/>
      <c r="F2" s="5"/>
      <c r="G2" s="5"/>
    </row>
    <row r="3" spans="1:19" s="7" customFormat="1" ht="12.75" x14ac:dyDescent="0.2">
      <c r="A3" s="7" t="s">
        <v>69</v>
      </c>
      <c r="B3" s="8"/>
    </row>
    <row r="4" spans="1:19" s="7" customFormat="1" ht="12.75" x14ac:dyDescent="0.2">
      <c r="A4" s="7" t="s">
        <v>70</v>
      </c>
      <c r="B4" s="8"/>
    </row>
    <row r="5" spans="1:19" s="10" customFormat="1" ht="12.75" x14ac:dyDescent="0.2">
      <c r="A5" s="7" t="s">
        <v>71</v>
      </c>
      <c r="B5" s="9"/>
    </row>
    <row r="6" spans="1:19" x14ac:dyDescent="0.25">
      <c r="J6" s="3"/>
      <c r="K6"/>
    </row>
    <row r="7" spans="1:19" ht="15.75" thickBot="1" x14ac:dyDescent="0.3">
      <c r="A7" s="4" t="s">
        <v>97</v>
      </c>
      <c r="J7" s="3"/>
    </row>
    <row r="8" spans="1:19" ht="33.75" x14ac:dyDescent="0.25">
      <c r="A8" s="12" t="s">
        <v>0</v>
      </c>
      <c r="B8" s="18" t="s">
        <v>1</v>
      </c>
      <c r="C8" s="18" t="s">
        <v>2</v>
      </c>
      <c r="D8" s="18" t="s">
        <v>3</v>
      </c>
      <c r="E8" s="18" t="s">
        <v>4</v>
      </c>
      <c r="F8" s="18" t="s">
        <v>5</v>
      </c>
      <c r="G8" s="18" t="s">
        <v>6</v>
      </c>
      <c r="H8" s="18" t="s">
        <v>7</v>
      </c>
      <c r="I8" s="18" t="s">
        <v>8</v>
      </c>
      <c r="J8" s="18" t="s">
        <v>9</v>
      </c>
      <c r="K8" s="18" t="s">
        <v>84</v>
      </c>
      <c r="L8" s="18" t="s">
        <v>85</v>
      </c>
      <c r="M8" s="18" t="s">
        <v>23</v>
      </c>
      <c r="N8" s="18" t="s">
        <v>86</v>
      </c>
      <c r="O8" s="18" t="s">
        <v>87</v>
      </c>
      <c r="P8" s="18" t="s">
        <v>88</v>
      </c>
      <c r="Q8" s="18" t="s">
        <v>89</v>
      </c>
      <c r="R8" s="18" t="s">
        <v>90</v>
      </c>
      <c r="S8" s="19" t="s">
        <v>91</v>
      </c>
    </row>
    <row r="9" spans="1:19" ht="51" x14ac:dyDescent="0.25">
      <c r="A9" s="50">
        <v>1</v>
      </c>
      <c r="B9" s="51" t="s">
        <v>16</v>
      </c>
      <c r="C9" s="51" t="s">
        <v>11</v>
      </c>
      <c r="D9" s="51">
        <v>2000</v>
      </c>
      <c r="E9" s="51" t="s">
        <v>12</v>
      </c>
      <c r="F9" s="51" t="s">
        <v>17</v>
      </c>
      <c r="G9" s="51" t="s">
        <v>13</v>
      </c>
      <c r="H9" s="51" t="s">
        <v>14</v>
      </c>
      <c r="I9" s="51" t="s">
        <v>18</v>
      </c>
      <c r="J9" s="52">
        <f>68/16</f>
        <v>4.25</v>
      </c>
      <c r="K9" s="53"/>
      <c r="L9" s="56" t="s">
        <v>92</v>
      </c>
      <c r="M9" s="56">
        <v>2</v>
      </c>
      <c r="N9" s="64"/>
      <c r="O9" s="64"/>
      <c r="P9" s="64"/>
      <c r="Q9" s="64"/>
      <c r="R9" s="65">
        <f>M9*N9</f>
        <v>0</v>
      </c>
      <c r="S9" s="66">
        <f>M9*Q9</f>
        <v>0</v>
      </c>
    </row>
    <row r="10" spans="1:19" ht="102" x14ac:dyDescent="0.25">
      <c r="A10" s="50">
        <v>2</v>
      </c>
      <c r="B10" s="51" t="s">
        <v>30</v>
      </c>
      <c r="C10" s="54" t="s">
        <v>15</v>
      </c>
      <c r="D10" s="51">
        <v>2500</v>
      </c>
      <c r="E10" s="51" t="s">
        <v>31</v>
      </c>
      <c r="F10" s="51" t="s">
        <v>32</v>
      </c>
      <c r="G10" s="51" t="s">
        <v>116</v>
      </c>
      <c r="H10" s="51" t="s">
        <v>33</v>
      </c>
      <c r="I10" s="51" t="s">
        <v>34</v>
      </c>
      <c r="J10" s="52" t="s">
        <v>35</v>
      </c>
      <c r="K10" s="55"/>
      <c r="L10" s="56" t="s">
        <v>92</v>
      </c>
      <c r="M10" s="62">
        <v>2</v>
      </c>
      <c r="N10" s="64"/>
      <c r="O10" s="64"/>
      <c r="P10" s="64"/>
      <c r="Q10" s="64"/>
      <c r="R10" s="65">
        <f t="shared" ref="R10:R14" si="0">M10*N10</f>
        <v>0</v>
      </c>
      <c r="S10" s="66">
        <f t="shared" ref="S10:S14" si="1">M10*Q10</f>
        <v>0</v>
      </c>
    </row>
    <row r="11" spans="1:19" ht="89.25" x14ac:dyDescent="0.25">
      <c r="A11" s="50">
        <v>3</v>
      </c>
      <c r="B11" s="51" t="s">
        <v>36</v>
      </c>
      <c r="C11" s="51" t="s">
        <v>37</v>
      </c>
      <c r="D11" s="51">
        <v>2500</v>
      </c>
      <c r="E11" s="51" t="s">
        <v>38</v>
      </c>
      <c r="F11" s="51" t="s">
        <v>39</v>
      </c>
      <c r="G11" s="51" t="s">
        <v>40</v>
      </c>
      <c r="H11" s="51" t="s">
        <v>41</v>
      </c>
      <c r="I11" s="51" t="s">
        <v>42</v>
      </c>
      <c r="J11" s="52"/>
      <c r="K11" s="53"/>
      <c r="L11" s="56" t="s">
        <v>92</v>
      </c>
      <c r="M11" s="56">
        <v>1</v>
      </c>
      <c r="N11" s="64"/>
      <c r="O11" s="64"/>
      <c r="P11" s="64"/>
      <c r="Q11" s="64"/>
      <c r="R11" s="65">
        <f t="shared" si="0"/>
        <v>0</v>
      </c>
      <c r="S11" s="66">
        <f t="shared" si="1"/>
        <v>0</v>
      </c>
    </row>
    <row r="12" spans="1:19" ht="178.5" x14ac:dyDescent="0.25">
      <c r="A12" s="50">
        <v>4</v>
      </c>
      <c r="B12" s="51" t="s">
        <v>43</v>
      </c>
      <c r="C12" s="51" t="s">
        <v>44</v>
      </c>
      <c r="D12" s="51">
        <v>45000</v>
      </c>
      <c r="E12" s="51" t="s">
        <v>45</v>
      </c>
      <c r="F12" s="51" t="s">
        <v>46</v>
      </c>
      <c r="G12" s="51" t="s">
        <v>47</v>
      </c>
      <c r="H12" s="51" t="s">
        <v>48</v>
      </c>
      <c r="I12" s="51" t="s">
        <v>49</v>
      </c>
      <c r="J12" s="52"/>
      <c r="K12" s="53"/>
      <c r="L12" s="56" t="s">
        <v>92</v>
      </c>
      <c r="M12" s="56">
        <v>2</v>
      </c>
      <c r="N12" s="64"/>
      <c r="O12" s="64"/>
      <c r="P12" s="64"/>
      <c r="Q12" s="64"/>
      <c r="R12" s="65">
        <f t="shared" si="0"/>
        <v>0</v>
      </c>
      <c r="S12" s="66">
        <f t="shared" si="1"/>
        <v>0</v>
      </c>
    </row>
    <row r="13" spans="1:19" s="1" customFormat="1" ht="59.25" customHeight="1" x14ac:dyDescent="0.2">
      <c r="A13" s="50">
        <v>5</v>
      </c>
      <c r="B13" s="51" t="s">
        <v>19</v>
      </c>
      <c r="C13" s="51" t="s">
        <v>11</v>
      </c>
      <c r="D13" s="51">
        <v>6000</v>
      </c>
      <c r="E13" s="51" t="s">
        <v>20</v>
      </c>
      <c r="F13" s="51" t="s">
        <v>21</v>
      </c>
      <c r="G13" s="51" t="s">
        <v>21</v>
      </c>
      <c r="H13" s="51" t="s">
        <v>10</v>
      </c>
      <c r="I13" s="51" t="s">
        <v>22</v>
      </c>
      <c r="J13" s="52">
        <f>292/180</f>
        <v>1.6222222222222222</v>
      </c>
      <c r="K13" s="53"/>
      <c r="L13" s="56" t="s">
        <v>92</v>
      </c>
      <c r="M13" s="56">
        <v>1</v>
      </c>
      <c r="N13" s="67"/>
      <c r="O13" s="67"/>
      <c r="P13" s="67"/>
      <c r="Q13" s="67"/>
      <c r="R13" s="65">
        <f t="shared" si="0"/>
        <v>0</v>
      </c>
      <c r="S13" s="66">
        <f t="shared" si="1"/>
        <v>0</v>
      </c>
    </row>
    <row r="14" spans="1:19" ht="129" thickBot="1" x14ac:dyDescent="0.3">
      <c r="A14" s="61">
        <v>6</v>
      </c>
      <c r="B14" s="57" t="s">
        <v>25</v>
      </c>
      <c r="C14" s="58" t="s">
        <v>26</v>
      </c>
      <c r="D14" s="58"/>
      <c r="E14" s="57" t="s">
        <v>98</v>
      </c>
      <c r="F14" s="57" t="s">
        <v>27</v>
      </c>
      <c r="G14" s="57" t="s">
        <v>28</v>
      </c>
      <c r="H14" s="57" t="s">
        <v>99</v>
      </c>
      <c r="I14" s="57" t="s">
        <v>29</v>
      </c>
      <c r="J14" s="59"/>
      <c r="K14" s="60"/>
      <c r="L14" s="63" t="s">
        <v>92</v>
      </c>
      <c r="M14" s="63">
        <v>3</v>
      </c>
      <c r="N14" s="68"/>
      <c r="O14" s="68"/>
      <c r="P14" s="69"/>
      <c r="Q14" s="69"/>
      <c r="R14" s="65">
        <f t="shared" si="0"/>
        <v>0</v>
      </c>
      <c r="S14" s="66">
        <f t="shared" si="1"/>
        <v>0</v>
      </c>
    </row>
    <row r="15" spans="1:19" x14ac:dyDescent="0.25">
      <c r="P15" s="81" t="s">
        <v>90</v>
      </c>
      <c r="Q15" s="81"/>
      <c r="R15" s="75">
        <f>SUM(R9:R14)</f>
        <v>0</v>
      </c>
      <c r="S15" s="75"/>
    </row>
    <row r="16" spans="1:19" x14ac:dyDescent="0.25">
      <c r="P16" s="81" t="s">
        <v>91</v>
      </c>
      <c r="Q16" s="81"/>
      <c r="R16" s="82">
        <f>SUM(S9:S14)</f>
        <v>0</v>
      </c>
      <c r="S16" s="82"/>
    </row>
    <row r="18" spans="1:23" x14ac:dyDescent="0.25">
      <c r="L18" s="3"/>
    </row>
    <row r="19" spans="1:23" s="42" customFormat="1" ht="14.25" x14ac:dyDescent="0.2">
      <c r="A19" s="40" t="s">
        <v>94</v>
      </c>
      <c r="B19" s="40"/>
      <c r="C19" s="40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</row>
    <row r="20" spans="1:23" s="42" customFormat="1" ht="14.25" x14ac:dyDescent="0.2">
      <c r="A20" s="41"/>
      <c r="B20" s="41"/>
      <c r="C20" s="41"/>
      <c r="D20" s="44"/>
      <c r="E20" s="44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</row>
    <row r="21" spans="1:23" s="42" customFormat="1" ht="14.25" x14ac:dyDescent="0.2">
      <c r="A21" s="41"/>
      <c r="B21" s="41"/>
      <c r="C21" s="41"/>
      <c r="D21" s="44"/>
      <c r="E21" s="44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</row>
    <row r="22" spans="1:23" s="42" customFormat="1" ht="14.25" x14ac:dyDescent="0.2">
      <c r="D22" s="44"/>
      <c r="E22" s="44"/>
    </row>
    <row r="23" spans="1:23" s="42" customFormat="1" ht="14.25" x14ac:dyDescent="0.2">
      <c r="G23" s="45" t="s">
        <v>100</v>
      </c>
    </row>
    <row r="24" spans="1:23" s="46" customFormat="1" ht="14.25" x14ac:dyDescent="0.2">
      <c r="D24" s="44"/>
      <c r="E24" s="44"/>
      <c r="F24" s="44"/>
      <c r="G24" s="70" t="s">
        <v>96</v>
      </c>
      <c r="H24" s="71"/>
      <c r="I24" s="72"/>
      <c r="J24" s="73"/>
    </row>
  </sheetData>
  <mergeCells count="4">
    <mergeCell ref="P16:Q16"/>
    <mergeCell ref="R16:S16"/>
    <mergeCell ref="P15:Q15"/>
    <mergeCell ref="R15:S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PC, Monitory, AllinOne, NB</vt:lpstr>
      <vt:lpstr>Tlačiarne, Multifunkčné, skener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Kentosova</cp:lastModifiedBy>
  <cp:revision/>
  <dcterms:created xsi:type="dcterms:W3CDTF">2021-05-31T06:03:53Z</dcterms:created>
  <dcterms:modified xsi:type="dcterms:W3CDTF">2021-07-29T06:04:01Z</dcterms:modified>
  <cp:category/>
  <cp:contentStatus/>
</cp:coreProperties>
</file>