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rektorát/"/>
    </mc:Choice>
  </mc:AlternateContent>
  <xr:revisionPtr revIDLastSave="0" documentId="14_{65DF9A15-14D2-4FC8-8822-9E908A97E608}" xr6:coauthVersionLast="47" xr6:coauthVersionMax="47" xr10:uidLastSave="{00000000-0000-0000-0000-000000000000}"/>
  <bookViews>
    <workbookView xWindow="-120" yWindow="-120" windowWidth="29040" windowHeight="15840" xr2:uid="{8A57A01D-56E8-4422-AEE0-AACC236F6100}"/>
  </bookViews>
  <sheets>
    <sheet name="PC, Monitory, AllinOne, NB" sheetId="1" r:id="rId1"/>
    <sheet name="Tlačiarne, Multifunkčné, sken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2" l="1"/>
  <c r="T12" i="2"/>
  <c r="T11" i="2"/>
  <c r="T10" i="2"/>
  <c r="S13" i="2"/>
  <c r="S12" i="2"/>
  <c r="S11" i="2"/>
  <c r="S10" i="2"/>
  <c r="T9" i="2"/>
  <c r="S15" i="2" s="1"/>
  <c r="S9" i="2"/>
  <c r="S14" i="2" s="1"/>
  <c r="K12" i="2"/>
  <c r="K11" i="2"/>
  <c r="K16" i="1"/>
  <c r="K15" i="1"/>
  <c r="L16" i="1"/>
  <c r="L15" i="1"/>
  <c r="L14" i="1"/>
  <c r="L13" i="1"/>
  <c r="L12" i="1"/>
  <c r="L11" i="1"/>
  <c r="L10" i="1"/>
  <c r="L9" i="1"/>
  <c r="K18" i="1" s="1"/>
  <c r="K14" i="1"/>
  <c r="K13" i="1"/>
  <c r="K12" i="1"/>
  <c r="K11" i="1"/>
  <c r="K10" i="1"/>
  <c r="K9" i="1"/>
  <c r="K17" i="1" l="1"/>
</calcChain>
</file>

<file path=xl/sharedStrings.xml><?xml version="1.0" encoding="utf-8"?>
<sst xmlns="http://schemas.openxmlformats.org/spreadsheetml/2006/main" count="124" uniqueCount="82">
  <si>
    <t>Typ-použitie</t>
  </si>
  <si>
    <t>technológia tlače</t>
  </si>
  <si>
    <t>parametre tlače</t>
  </si>
  <si>
    <t>skenovanie</t>
  </si>
  <si>
    <t>kopírovanie</t>
  </si>
  <si>
    <t>pripojitelnosť</t>
  </si>
  <si>
    <t>manipulácia s papierom</t>
  </si>
  <si>
    <t>A4, 27 str/min, 25%/400%</t>
  </si>
  <si>
    <t>Laser č-b</t>
  </si>
  <si>
    <t>38 str/min, 1200x1200, PCL6, PDF</t>
  </si>
  <si>
    <t>A4, 29 str/min, 25%/400%</t>
  </si>
  <si>
    <t>20 str/min, 1200x1200, URF, PCLmS, PWG raster</t>
  </si>
  <si>
    <t>A4, 20 str/min, 25%/400%</t>
  </si>
  <si>
    <t>USB, Lan 10/100</t>
  </si>
  <si>
    <t>A4, 22 str/min, 25%/400%</t>
  </si>
  <si>
    <t>USB</t>
  </si>
  <si>
    <t xml:space="preserve">pracovná skupina
farebná A4 
tlač, sken, kopir. duplex, DADF
</t>
  </si>
  <si>
    <t xml:space="preserve">laser farba </t>
  </si>
  <si>
    <t>27 str/min čb aj farba
600x600, PCL6, PDF</t>
  </si>
  <si>
    <t>čb 29 str/min, 600DPI, 
far 20 str/min. 600DPI
DADF, E-mail, USB, FTP,
SMTP,sieťový priečinok</t>
  </si>
  <si>
    <t xml:space="preserve">vstup 350 listov, výstup 150 listov, gramáž 60až220g/m2, ADF 50listov, prídavný zásobník 550 listov  </t>
  </si>
  <si>
    <t xml:space="preserve">farba 14€ 
čb 3€ </t>
  </si>
  <si>
    <t>pracovná skupina
č/b A4 
tlač, sken, kopir. duplex, DADF</t>
  </si>
  <si>
    <t>29 str/min, 600DPI, 
DADF, E-mail, USB, FTP, SMTP,sieťový priečinok</t>
  </si>
  <si>
    <t>č/b A4 
tlač, sken, kopir</t>
  </si>
  <si>
    <t>plochý bez podávača
600DPI
PDF, JPG, TIFF, PNG, BMP</t>
  </si>
  <si>
    <t xml:space="preserve">vstup 150 listov, výstup 100 listov, gramáž 60až120g/m2  </t>
  </si>
  <si>
    <t>plochý bez podávača
600x1200DPI
PDF, JPG, PNG</t>
  </si>
  <si>
    <t xml:space="preserve">vstup 150 listov, výstup 100 listov, gramáž 60až163g/m2  </t>
  </si>
  <si>
    <t>automatický podávač, rozlíšenie min. 600x 600 DPI, rýchlosť skenovania: min. 15 strán/min.</t>
  </si>
  <si>
    <t>vstup: min. 250 listov, výstup min. 150 listov</t>
  </si>
  <si>
    <t>č/b A4 
tlač, sken, kopir, duplex</t>
  </si>
  <si>
    <t>Celková cena v € s DPH</t>
  </si>
  <si>
    <t>Celková cena v € bez DPH</t>
  </si>
  <si>
    <t>číslo položky</t>
  </si>
  <si>
    <t>Názov</t>
  </si>
  <si>
    <t>Technická špecifikácia</t>
  </si>
  <si>
    <t>Návrh plnenia predmetu zákazky</t>
  </si>
  <si>
    <t>Merná jednotka</t>
  </si>
  <si>
    <t>Požadované množstvo</t>
  </si>
  <si>
    <t>Jednotková cena v € bez DPH</t>
  </si>
  <si>
    <t>Sazba DPH</t>
  </si>
  <si>
    <t>Výška DPH</t>
  </si>
  <si>
    <t>Jednotková cena v € s DPH</t>
  </si>
  <si>
    <t>PC</t>
  </si>
  <si>
    <t>Monitor 1</t>
  </si>
  <si>
    <t>Monitor 2</t>
  </si>
  <si>
    <t>All in One</t>
  </si>
  <si>
    <t>Notebook 1</t>
  </si>
  <si>
    <t>Notebook 2</t>
  </si>
  <si>
    <t>Myš</t>
  </si>
  <si>
    <t>Klávesnica</t>
  </si>
  <si>
    <t xml:space="preserve">Klávesnica: Klávesnica kancelárska, membránová, drôtová, čierna, nízkoprofilové klávesy, česká a slovenská, USB, jednoriadkový enter, backspace úzky, kurzorové šípky úzke, referenčný model: Genius Slimstar 230 </t>
  </si>
  <si>
    <t>Myš: Myš drôtová,USB, symetrická, optická, 3 tlačidlá, 1000DPI, dĺžka kábla 1,8m, veľkosť M,  kancelárska, koliesko klasické, regerenčný model: HP Mouse X1500</t>
  </si>
  <si>
    <t>ks</t>
  </si>
  <si>
    <t xml:space="preserve">PC: CPU PassMark - CPU Mark min. 12440 (toleruje sa odchýlka -2%), Grafická karta min. 6GB: Passmark G3D Mark min. 9900,RAM 16GB DDR4, SSD 512GB+ HDD 1TB 7 200 ot./min, 10/100/1 000 GbE LAN, DVI, HDMI, DisplayPort,  4×USB 3.1, 4×USB 2.0, typ skrine: Desktop, myš a klávesnica, Windows 10 </t>
  </si>
  <si>
    <t>Monitor 1: 24" LCD monitor Full HD 1920×1080, displej IPS, 16:9, odozva 5ms, obnovovacia frekvencia 75Hz, FreeSync, jas 250cd/m2, kontrast 1000:1, DisplayPort 1.2, DVI, HDMI 1.4, DVI, USB porty 3, vstavané reproduktory,  slúchadlový výstup, nastaviteľná výška, pivot, repro, VESA , Flicker-free, Filter modrého svetla, HDMI kábel v balení, USB kábel v balení</t>
  </si>
  <si>
    <t>Monitor 2: 27" LCD monitor Quad HD 2560×1440, displej IPS, 16:9, odozva 4ms, obnovovacia frekvencia 75Hz, jas 250cd/m2, kontrast 1000:1, DisplayPort 1.2, HDMI 1.4, VGA, slúchadlový výstup, VESA , Flicker-free, Filter modrého svetla, HDMI kábel v balení</t>
  </si>
  <si>
    <t xml:space="preserve">All in One: All In One PC 23.8" 1920 × 1080, CPU PassMark - CPU Mark min. 10000 (toleruje sa odchýlka -2%), Grafická karta: Passmark G3D Mark min. 2890,  RAM 8GB DDR4, SSD 512GB, webkamera, WiFi 802.11 ax, Bluetooth 5.0, LAN, HDMI, 3×USB 3.1, 1×USB 2.0, Čítačka kariet, myš a klávesnica, Windows 10 </t>
  </si>
  <si>
    <t xml:space="preserve">Notebook1:  15.6" IPS antireflexný 1920 × 1080, CPU PassMark - CPU Mark min. 11240 (toleruje sa odchýlka -2%), RAM 8GB DDR4, grafická karta integrovaná, SSD 512GB, numerická klávesnica, podsvietená klávesnica, webkamera, USB 3.1, USB-C, HDMI, čítačka odtlačkov prstov,  Čítačka kariet, WiFi , hmotnosť cca 1.7kg, Windows 10  </t>
  </si>
  <si>
    <t xml:space="preserve">Notebook2:  13.3" IPS matný 1920 × 1080, CPU PassMark - CPU Mark min. 12900, (toleruje sa odchýlka -2%) RAM 8GB DDR4, grafická karta integrovaná, SSD  min. 512GB, podsvietená klávesnica, webkamera, USB 3.2 Gen 1, USB-C, čítačka odtlačkov prstov, WiFi 6,HDMI, hmotnosť cca 1.3kg, Windows 10 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</si>
  <si>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</si>
  <si>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</si>
  <si>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</si>
  <si>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</si>
  <si>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</si>
  <si>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</si>
  <si>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</si>
  <si>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</si>
  <si>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</si>
  <si>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>Položka č.</t>
  </si>
  <si>
    <t xml:space="preserve">Názov položky </t>
  </si>
  <si>
    <t xml:space="preserve">Multifunkčné zariadenie </t>
  </si>
  <si>
    <t>maximálna: 28 strán/min., rozlíšenie: min. 1200x1200 DPI, tlač obálok</t>
  </si>
  <si>
    <t>Doporučené mesačné zaťaženie (cca)</t>
  </si>
  <si>
    <t>Tlačiarne, skenery</t>
  </si>
  <si>
    <t>v ........................................, dňa .................</t>
  </si>
  <si>
    <t>...............................................................................................................................</t>
  </si>
  <si>
    <t>A4, rýchlosť tlače maximum: minimálne 20 str./min</t>
  </si>
  <si>
    <t>USB, LAN</t>
  </si>
  <si>
    <t xml:space="preserve">USB, Lan 10/100/1000, USB klúč, NFC, </t>
  </si>
  <si>
    <t>cena 100 strán (cena v € do  uvedenej hodnoty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</si>
</sst>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* #,##0.00\ [$€-41B]_-;\-* #,##0.00\ [$€-41B]_-;_-* &quot;-&quot;??\ [$€-41B]_-;_-@_-"/>
    <numFmt numFmtId="167" formatCode="#,##0.00\ [$€-1];[Red]\-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color theme="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2" borderId="0" xfId="0" applyFont="1" applyFill="1"/>
    <xf numFmtId="0" fontId="6" fillId="2" borderId="0" xfId="0" applyFont="1" applyFill="1"/>
    <xf numFmtId="0" fontId="6" fillId="0" borderId="0" xfId="0" applyFont="1"/>
    <xf numFmtId="0" fontId="10" fillId="0" borderId="0" xfId="0" applyFont="1"/>
    <xf numFmtId="0" fontId="5" fillId="4" borderId="0" xfId="0" applyFont="1" applyFill="1"/>
    <xf numFmtId="0" fontId="5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vertical="center"/>
    </xf>
    <xf numFmtId="0" fontId="12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vertical="center"/>
    </xf>
    <xf numFmtId="0" fontId="7" fillId="7" borderId="4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2" xfId="1" applyFont="1" applyBorder="1" applyAlignment="1">
      <alignment vertical="center" wrapText="1"/>
    </xf>
    <xf numFmtId="0" fontId="13" fillId="0" borderId="1" xfId="0" applyFont="1" applyBorder="1"/>
    <xf numFmtId="165" fontId="13" fillId="0" borderId="2" xfId="0" applyNumberFormat="1" applyFont="1" applyBorder="1" applyAlignment="1">
      <alignment vertical="center" wrapText="1"/>
    </xf>
    <xf numFmtId="164" fontId="13" fillId="2" borderId="2" xfId="1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13" fillId="2" borderId="1" xfId="1" applyFont="1" applyFill="1" applyBorder="1" applyAlignment="1">
      <alignment vertical="center" wrapText="1"/>
    </xf>
    <xf numFmtId="164" fontId="13" fillId="0" borderId="1" xfId="1" applyFont="1" applyBorder="1" applyAlignment="1">
      <alignment vertical="center" wrapText="1"/>
    </xf>
    <xf numFmtId="167" fontId="13" fillId="0" borderId="1" xfId="0" applyNumberFormat="1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164" fontId="13" fillId="4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167" fontId="13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2" fontId="13" fillId="4" borderId="1" xfId="0" applyNumberFormat="1" applyFont="1" applyFill="1" applyBorder="1"/>
    <xf numFmtId="2" fontId="13" fillId="0" borderId="1" xfId="0" applyNumberFormat="1" applyFont="1" applyBorder="1"/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1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2" fontId="13" fillId="4" borderId="1" xfId="0" applyNumberFormat="1" applyFont="1" applyFill="1" applyBorder="1" applyAlignment="1">
      <alignment horizontal="left" vertical="top"/>
    </xf>
    <xf numFmtId="2" fontId="13" fillId="0" borderId="9" xfId="0" applyNumberFormat="1" applyFont="1" applyBorder="1"/>
    <xf numFmtId="0" fontId="14" fillId="0" borderId="0" xfId="0" applyFont="1"/>
    <xf numFmtId="0" fontId="13" fillId="2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4" fillId="2" borderId="0" xfId="0" applyFont="1" applyFill="1"/>
    <xf numFmtId="0" fontId="15" fillId="2" borderId="6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/>
    </xf>
    <xf numFmtId="2" fontId="13" fillId="4" borderId="6" xfId="0" applyNumberFormat="1" applyFont="1" applyFill="1" applyBorder="1" applyAlignment="1">
      <alignment horizontal="left" vertical="top"/>
    </xf>
    <xf numFmtId="2" fontId="13" fillId="4" borderId="7" xfId="0" applyNumberFormat="1" applyFont="1" applyFill="1" applyBorder="1"/>
    <xf numFmtId="2" fontId="13" fillId="0" borderId="10" xfId="0" applyNumberFormat="1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7"/>
  <sheetViews>
    <sheetView tabSelected="1" workbookViewId="0">
      <selection activeCell="B11" sqref="B11"/>
    </sheetView>
  </sheetViews>
  <sheetFormatPr defaultRowHeight="15" x14ac:dyDescent="0.25"/>
  <cols>
    <col min="2" max="2" width="21.7109375" style="3" customWidth="1"/>
    <col min="3" max="3" width="70.140625" style="3" customWidth="1"/>
    <col min="4" max="4" width="46.140625" style="2" customWidth="1"/>
    <col min="5" max="5" width="24.140625" style="1" customWidth="1"/>
    <col min="6" max="6" width="22.7109375" style="1" bestFit="1" customWidth="1"/>
    <col min="7" max="7" width="13" customWidth="1"/>
    <col min="10" max="10" width="12.42578125" customWidth="1"/>
  </cols>
  <sheetData>
    <row r="1" spans="1:12" s="14" customFormat="1" ht="12.75" x14ac:dyDescent="0.25">
      <c r="A1" s="14" t="s">
        <v>61</v>
      </c>
      <c r="B1" s="15" t="s">
        <v>62</v>
      </c>
      <c r="C1" s="15"/>
      <c r="D1" s="15"/>
      <c r="E1" s="16"/>
      <c r="F1" s="16"/>
      <c r="G1" s="16"/>
    </row>
    <row r="2" spans="1:12" s="14" customFormat="1" ht="12.75" x14ac:dyDescent="0.25">
      <c r="B2" s="17"/>
      <c r="C2" s="17"/>
      <c r="D2" s="17"/>
      <c r="E2" s="16"/>
      <c r="F2" s="16"/>
      <c r="G2" s="16"/>
    </row>
    <row r="3" spans="1:12" s="18" customFormat="1" ht="12.75" x14ac:dyDescent="0.2">
      <c r="A3" s="18" t="s">
        <v>63</v>
      </c>
      <c r="B3" s="19"/>
    </row>
    <row r="4" spans="1:12" s="18" customFormat="1" ht="12.75" x14ac:dyDescent="0.2">
      <c r="A4" s="18" t="s">
        <v>64</v>
      </c>
      <c r="B4" s="19"/>
    </row>
    <row r="5" spans="1:12" s="21" customFormat="1" ht="12.75" x14ac:dyDescent="0.2">
      <c r="A5" s="18" t="s">
        <v>65</v>
      </c>
      <c r="B5" s="20"/>
    </row>
    <row r="6" spans="1:12" s="21" customFormat="1" ht="12.75" x14ac:dyDescent="0.2">
      <c r="A6" s="18"/>
      <c r="B6" s="20"/>
    </row>
    <row r="7" spans="1:12" s="21" customFormat="1" ht="13.5" thickBot="1" x14ac:dyDescent="0.25">
      <c r="A7" s="22" t="s">
        <v>66</v>
      </c>
      <c r="B7" s="20"/>
    </row>
    <row r="8" spans="1:12" s="9" customFormat="1" ht="33.75" x14ac:dyDescent="0.2">
      <c r="A8" s="6" t="s">
        <v>34</v>
      </c>
      <c r="B8" s="7" t="s">
        <v>35</v>
      </c>
      <c r="C8" s="7" t="s">
        <v>36</v>
      </c>
      <c r="D8" s="7" t="s">
        <v>37</v>
      </c>
      <c r="E8" s="7" t="s">
        <v>38</v>
      </c>
      <c r="F8" s="7" t="s">
        <v>39</v>
      </c>
      <c r="G8" s="7" t="s">
        <v>40</v>
      </c>
      <c r="H8" s="7" t="s">
        <v>41</v>
      </c>
      <c r="I8" s="7" t="s">
        <v>42</v>
      </c>
      <c r="J8" s="7" t="s">
        <v>43</v>
      </c>
      <c r="K8" s="7" t="s">
        <v>33</v>
      </c>
      <c r="L8" s="8" t="s">
        <v>32</v>
      </c>
    </row>
    <row r="9" spans="1:12" s="66" customFormat="1" ht="48" x14ac:dyDescent="0.2">
      <c r="A9" s="60">
        <v>1</v>
      </c>
      <c r="B9" s="61" t="s">
        <v>44</v>
      </c>
      <c r="C9" s="61" t="s">
        <v>55</v>
      </c>
      <c r="D9" s="62"/>
      <c r="E9" s="63" t="s">
        <v>54</v>
      </c>
      <c r="F9" s="63">
        <v>1</v>
      </c>
      <c r="G9" s="64"/>
      <c r="H9" s="52"/>
      <c r="I9" s="52"/>
      <c r="J9" s="52"/>
      <c r="K9" s="53">
        <f>F9*G9</f>
        <v>0</v>
      </c>
      <c r="L9" s="65">
        <f>F9*J9</f>
        <v>0</v>
      </c>
    </row>
    <row r="10" spans="1:12" s="66" customFormat="1" ht="60" x14ac:dyDescent="0.2">
      <c r="A10" s="60">
        <v>2</v>
      </c>
      <c r="B10" s="61" t="s">
        <v>45</v>
      </c>
      <c r="C10" s="61" t="s">
        <v>56</v>
      </c>
      <c r="D10" s="62"/>
      <c r="E10" s="63" t="s">
        <v>54</v>
      </c>
      <c r="F10" s="63">
        <v>2</v>
      </c>
      <c r="G10" s="64"/>
      <c r="H10" s="52"/>
      <c r="I10" s="52"/>
      <c r="J10" s="52"/>
      <c r="K10" s="53">
        <f t="shared" ref="K10:K16" si="0">F10*G10</f>
        <v>0</v>
      </c>
      <c r="L10" s="65">
        <f t="shared" ref="L10:L16" si="1">F10*J10</f>
        <v>0</v>
      </c>
    </row>
    <row r="11" spans="1:12" s="66" customFormat="1" ht="48" x14ac:dyDescent="0.2">
      <c r="A11" s="60">
        <v>3</v>
      </c>
      <c r="B11" s="61" t="s">
        <v>46</v>
      </c>
      <c r="C11" s="61" t="s">
        <v>57</v>
      </c>
      <c r="D11" s="62"/>
      <c r="E11" s="63" t="s">
        <v>54</v>
      </c>
      <c r="F11" s="63">
        <v>1</v>
      </c>
      <c r="G11" s="64"/>
      <c r="H11" s="52"/>
      <c r="I11" s="52"/>
      <c r="J11" s="52"/>
      <c r="K11" s="53">
        <f t="shared" si="0"/>
        <v>0</v>
      </c>
      <c r="L11" s="65">
        <f t="shared" si="1"/>
        <v>0</v>
      </c>
    </row>
    <row r="12" spans="1:12" s="66" customFormat="1" ht="60" x14ac:dyDescent="0.2">
      <c r="A12" s="60">
        <v>4</v>
      </c>
      <c r="B12" s="61" t="s">
        <v>47</v>
      </c>
      <c r="C12" s="61" t="s">
        <v>58</v>
      </c>
      <c r="D12" s="62"/>
      <c r="E12" s="63" t="s">
        <v>54</v>
      </c>
      <c r="F12" s="63">
        <v>1</v>
      </c>
      <c r="G12" s="64"/>
      <c r="H12" s="52"/>
      <c r="I12" s="52"/>
      <c r="J12" s="52"/>
      <c r="K12" s="53">
        <f t="shared" si="0"/>
        <v>0</v>
      </c>
      <c r="L12" s="65">
        <f t="shared" si="1"/>
        <v>0</v>
      </c>
    </row>
    <row r="13" spans="1:12" s="66" customFormat="1" ht="60" x14ac:dyDescent="0.2">
      <c r="A13" s="60">
        <v>5</v>
      </c>
      <c r="B13" s="61" t="s">
        <v>48</v>
      </c>
      <c r="C13" s="61" t="s">
        <v>59</v>
      </c>
      <c r="D13" s="62"/>
      <c r="E13" s="63" t="s">
        <v>54</v>
      </c>
      <c r="F13" s="63">
        <v>1</v>
      </c>
      <c r="G13" s="64"/>
      <c r="H13" s="52"/>
      <c r="I13" s="52"/>
      <c r="J13" s="52"/>
      <c r="K13" s="53">
        <f t="shared" si="0"/>
        <v>0</v>
      </c>
      <c r="L13" s="65">
        <f t="shared" si="1"/>
        <v>0</v>
      </c>
    </row>
    <row r="14" spans="1:12" s="66" customFormat="1" ht="48" x14ac:dyDescent="0.2">
      <c r="A14" s="60">
        <v>6</v>
      </c>
      <c r="B14" s="61" t="s">
        <v>49</v>
      </c>
      <c r="C14" s="61" t="s">
        <v>60</v>
      </c>
      <c r="D14" s="62"/>
      <c r="E14" s="63" t="s">
        <v>54</v>
      </c>
      <c r="F14" s="63">
        <v>1</v>
      </c>
      <c r="G14" s="64"/>
      <c r="H14" s="52"/>
      <c r="I14" s="52"/>
      <c r="J14" s="52"/>
      <c r="K14" s="53">
        <f t="shared" si="0"/>
        <v>0</v>
      </c>
      <c r="L14" s="65">
        <f t="shared" si="1"/>
        <v>0</v>
      </c>
    </row>
    <row r="15" spans="1:12" s="70" customFormat="1" ht="36" x14ac:dyDescent="0.2">
      <c r="A15" s="60">
        <v>7</v>
      </c>
      <c r="B15" s="67" t="s">
        <v>50</v>
      </c>
      <c r="C15" s="67" t="s">
        <v>53</v>
      </c>
      <c r="D15" s="68"/>
      <c r="E15" s="69" t="s">
        <v>54</v>
      </c>
      <c r="F15" s="69">
        <v>3</v>
      </c>
      <c r="G15" s="64"/>
      <c r="H15" s="52"/>
      <c r="I15" s="52"/>
      <c r="J15" s="52"/>
      <c r="K15" s="53">
        <f t="shared" si="0"/>
        <v>0</v>
      </c>
      <c r="L15" s="65">
        <f t="shared" si="1"/>
        <v>0</v>
      </c>
    </row>
    <row r="16" spans="1:12" s="70" customFormat="1" ht="36.75" thickBot="1" x14ac:dyDescent="0.25">
      <c r="A16" s="60">
        <v>8</v>
      </c>
      <c r="B16" s="71" t="s">
        <v>51</v>
      </c>
      <c r="C16" s="71" t="s">
        <v>52</v>
      </c>
      <c r="D16" s="72"/>
      <c r="E16" s="73" t="s">
        <v>54</v>
      </c>
      <c r="F16" s="73">
        <v>3</v>
      </c>
      <c r="G16" s="74"/>
      <c r="H16" s="75"/>
      <c r="I16" s="75"/>
      <c r="J16" s="75"/>
      <c r="K16" s="53">
        <f t="shared" si="0"/>
        <v>0</v>
      </c>
      <c r="L16" s="76">
        <f t="shared" si="1"/>
        <v>0</v>
      </c>
    </row>
    <row r="17" spans="1:23" ht="16.5" x14ac:dyDescent="0.25">
      <c r="B17" s="4"/>
      <c r="H17" s="10" t="s">
        <v>33</v>
      </c>
      <c r="I17" s="10"/>
      <c r="J17" s="10"/>
      <c r="K17" s="13">
        <f>SUM(K9:K16)</f>
        <v>0</v>
      </c>
      <c r="L17" s="12"/>
    </row>
    <row r="18" spans="1:23" x14ac:dyDescent="0.25">
      <c r="H18" s="11" t="s">
        <v>32</v>
      </c>
      <c r="I18" s="11"/>
      <c r="J18" s="11"/>
      <c r="K18" s="13">
        <f>SUM(L9:L16)</f>
        <v>0</v>
      </c>
      <c r="L18" s="12"/>
    </row>
    <row r="20" spans="1:23" x14ac:dyDescent="0.25">
      <c r="D20" s="5"/>
      <c r="F20"/>
    </row>
    <row r="21" spans="1:23" s="25" customFormat="1" ht="14.25" x14ac:dyDescent="0.2">
      <c r="A21" s="23" t="s">
        <v>67</v>
      </c>
      <c r="B21" s="23"/>
      <c r="C21" s="2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s="25" customFormat="1" ht="14.25" x14ac:dyDescent="0.2">
      <c r="A22" s="24"/>
      <c r="B22" s="24"/>
      <c r="C22" s="24"/>
      <c r="D22" s="27"/>
      <c r="E22" s="27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s="25" customFormat="1" ht="14.25" x14ac:dyDescent="0.2">
      <c r="A23" s="24"/>
      <c r="B23" s="24"/>
      <c r="C23" s="24"/>
      <c r="D23" s="27"/>
      <c r="E23" s="27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s="25" customFormat="1" ht="14.25" x14ac:dyDescent="0.2">
      <c r="D24" s="27"/>
      <c r="E24" s="27"/>
    </row>
    <row r="25" spans="1:23" s="25" customFormat="1" ht="14.25" x14ac:dyDescent="0.2">
      <c r="G25" s="28" t="s">
        <v>68</v>
      </c>
    </row>
    <row r="26" spans="1:23" s="29" customFormat="1" ht="14.25" x14ac:dyDescent="0.2">
      <c r="D26" s="27"/>
      <c r="E26" s="27"/>
      <c r="F26" s="27"/>
      <c r="G26" s="30" t="s">
        <v>69</v>
      </c>
      <c r="H26" s="31"/>
      <c r="I26" s="32"/>
      <c r="J26" s="32"/>
      <c r="K26" s="32"/>
      <c r="L26" s="32"/>
    </row>
    <row r="27" spans="1:23" s="29" customFormat="1" ht="14.25" x14ac:dyDescent="0.2">
      <c r="D27" s="27"/>
      <c r="E27" s="27"/>
      <c r="F27" s="27"/>
      <c r="G27" s="25"/>
      <c r="H27" s="25"/>
    </row>
  </sheetData>
  <mergeCells count="5">
    <mergeCell ref="H18:J18"/>
    <mergeCell ref="K17:L17"/>
    <mergeCell ref="K18:L18"/>
    <mergeCell ref="B1:D1"/>
    <mergeCell ref="H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5"/>
  <sheetViews>
    <sheetView workbookViewId="0">
      <selection activeCell="J16" sqref="J16"/>
    </sheetView>
  </sheetViews>
  <sheetFormatPr defaultRowHeight="15" x14ac:dyDescent="0.25"/>
  <cols>
    <col min="1" max="1" width="10.28515625" style="1" customWidth="1"/>
    <col min="2" max="2" width="14.28515625" style="1" customWidth="1"/>
    <col min="3" max="3" width="17.42578125" style="1" customWidth="1"/>
    <col min="4" max="4" width="14.85546875" style="1" customWidth="1"/>
    <col min="5" max="5" width="13.140625" style="1" customWidth="1"/>
    <col min="6" max="6" width="20.7109375" style="1" customWidth="1"/>
    <col min="7" max="7" width="22" style="1" customWidth="1"/>
    <col min="8" max="8" width="22.140625" style="1" customWidth="1"/>
    <col min="9" max="9" width="25.140625" style="1" customWidth="1"/>
    <col min="10" max="10" width="20.28515625" style="1" customWidth="1"/>
    <col min="11" max="11" width="13.5703125" style="1" customWidth="1"/>
    <col min="12" max="12" width="33.7109375" style="1" customWidth="1"/>
    <col min="13" max="13" width="14.85546875" style="3" customWidth="1"/>
    <col min="14" max="14" width="11.7109375" customWidth="1"/>
    <col min="15" max="15" width="13.28515625" customWidth="1"/>
    <col min="18" max="18" width="12.140625" customWidth="1"/>
    <col min="19" max="19" width="10.7109375" customWidth="1"/>
  </cols>
  <sheetData>
    <row r="1" spans="1:20" s="14" customFormat="1" ht="12.75" x14ac:dyDescent="0.25">
      <c r="A1" s="14" t="s">
        <v>61</v>
      </c>
      <c r="C1" s="14" t="s">
        <v>62</v>
      </c>
      <c r="F1" s="16"/>
      <c r="G1" s="16"/>
      <c r="H1" s="16"/>
    </row>
    <row r="2" spans="1:20" s="14" customFormat="1" ht="12.75" x14ac:dyDescent="0.25">
      <c r="C2" s="17"/>
      <c r="D2" s="17"/>
      <c r="E2" s="17"/>
      <c r="F2" s="16"/>
      <c r="G2" s="16"/>
      <c r="H2" s="16"/>
    </row>
    <row r="3" spans="1:20" s="18" customFormat="1" ht="12.75" x14ac:dyDescent="0.2">
      <c r="A3" s="18" t="s">
        <v>63</v>
      </c>
      <c r="C3" s="19"/>
    </row>
    <row r="4" spans="1:20" s="18" customFormat="1" ht="12.75" x14ac:dyDescent="0.2">
      <c r="A4" s="18" t="s">
        <v>64</v>
      </c>
      <c r="C4" s="19"/>
    </row>
    <row r="5" spans="1:20" s="21" customFormat="1" ht="12.75" x14ac:dyDescent="0.2">
      <c r="A5" s="18" t="s">
        <v>65</v>
      </c>
      <c r="B5" s="18"/>
      <c r="C5" s="20"/>
    </row>
    <row r="6" spans="1:20" x14ac:dyDescent="0.25">
      <c r="L6" s="3"/>
    </row>
    <row r="7" spans="1:20" ht="15.75" thickBot="1" x14ac:dyDescent="0.3">
      <c r="A7" s="14" t="s">
        <v>75</v>
      </c>
      <c r="B7" s="14"/>
      <c r="L7" s="3"/>
      <c r="N7" s="3"/>
    </row>
    <row r="8" spans="1:20" ht="56.25" x14ac:dyDescent="0.25">
      <c r="A8" s="33" t="s">
        <v>70</v>
      </c>
      <c r="B8" s="33" t="s">
        <v>71</v>
      </c>
      <c r="C8" s="33" t="s">
        <v>0</v>
      </c>
      <c r="D8" s="33" t="s">
        <v>1</v>
      </c>
      <c r="E8" s="33" t="s">
        <v>74</v>
      </c>
      <c r="F8" s="33" t="s">
        <v>2</v>
      </c>
      <c r="G8" s="33" t="s">
        <v>3</v>
      </c>
      <c r="H8" s="33" t="s">
        <v>4</v>
      </c>
      <c r="I8" s="33" t="s">
        <v>5</v>
      </c>
      <c r="J8" s="33" t="s">
        <v>6</v>
      </c>
      <c r="K8" s="33" t="s">
        <v>81</v>
      </c>
      <c r="L8" s="33" t="s">
        <v>37</v>
      </c>
      <c r="M8" s="33" t="s">
        <v>38</v>
      </c>
      <c r="N8" s="33" t="s">
        <v>39</v>
      </c>
      <c r="O8" s="33" t="s">
        <v>40</v>
      </c>
      <c r="P8" s="33" t="s">
        <v>41</v>
      </c>
      <c r="Q8" s="33" t="s">
        <v>42</v>
      </c>
      <c r="R8" s="33" t="s">
        <v>43</v>
      </c>
      <c r="S8" s="33" t="s">
        <v>33</v>
      </c>
      <c r="T8" s="34" t="s">
        <v>32</v>
      </c>
    </row>
    <row r="9" spans="1:20" ht="72" x14ac:dyDescent="0.25">
      <c r="A9" s="35">
        <v>1</v>
      </c>
      <c r="B9" s="36" t="s">
        <v>72</v>
      </c>
      <c r="C9" s="36" t="s">
        <v>16</v>
      </c>
      <c r="D9" s="51" t="s">
        <v>17</v>
      </c>
      <c r="E9" s="36">
        <v>4800</v>
      </c>
      <c r="F9" s="36" t="s">
        <v>18</v>
      </c>
      <c r="G9" s="36" t="s">
        <v>19</v>
      </c>
      <c r="H9" s="36" t="s">
        <v>7</v>
      </c>
      <c r="I9" s="36" t="s">
        <v>80</v>
      </c>
      <c r="J9" s="36" t="s">
        <v>20</v>
      </c>
      <c r="K9" s="49" t="s">
        <v>21</v>
      </c>
      <c r="L9" s="45"/>
      <c r="M9" s="37" t="s">
        <v>54</v>
      </c>
      <c r="N9" s="38">
        <v>3</v>
      </c>
      <c r="O9" s="52"/>
      <c r="P9" s="52"/>
      <c r="Q9" s="52"/>
      <c r="R9" s="52"/>
      <c r="S9" s="53">
        <f>N9*O9</f>
        <v>0</v>
      </c>
      <c r="T9" s="53">
        <f>N9*R9</f>
        <v>0</v>
      </c>
    </row>
    <row r="10" spans="1:20" ht="71.25" customHeight="1" x14ac:dyDescent="0.25">
      <c r="A10" s="35">
        <v>2</v>
      </c>
      <c r="B10" s="36" t="s">
        <v>72</v>
      </c>
      <c r="C10" s="36" t="s">
        <v>22</v>
      </c>
      <c r="D10" s="36" t="s">
        <v>8</v>
      </c>
      <c r="E10" s="36">
        <v>4800</v>
      </c>
      <c r="F10" s="36" t="s">
        <v>9</v>
      </c>
      <c r="G10" s="36" t="s">
        <v>23</v>
      </c>
      <c r="H10" s="36" t="s">
        <v>10</v>
      </c>
      <c r="I10" s="36" t="s">
        <v>80</v>
      </c>
      <c r="J10" s="36" t="s">
        <v>20</v>
      </c>
      <c r="K10" s="44">
        <v>2.1</v>
      </c>
      <c r="L10" s="46"/>
      <c r="M10" s="39" t="s">
        <v>54</v>
      </c>
      <c r="N10" s="38">
        <v>1</v>
      </c>
      <c r="O10" s="52"/>
      <c r="P10" s="52"/>
      <c r="Q10" s="52"/>
      <c r="R10" s="52"/>
      <c r="S10" s="53">
        <f t="shared" ref="S10:S13" si="0">N10*O10</f>
        <v>0</v>
      </c>
      <c r="T10" s="53">
        <f t="shared" ref="T10:T13" si="1">N10*R10</f>
        <v>0</v>
      </c>
    </row>
    <row r="11" spans="1:20" ht="48" x14ac:dyDescent="0.25">
      <c r="A11" s="35">
        <v>3</v>
      </c>
      <c r="B11" s="36" t="s">
        <v>72</v>
      </c>
      <c r="C11" s="36" t="s">
        <v>24</v>
      </c>
      <c r="D11" s="36" t="s">
        <v>8</v>
      </c>
      <c r="E11" s="36">
        <v>2500</v>
      </c>
      <c r="F11" s="36" t="s">
        <v>11</v>
      </c>
      <c r="G11" s="36" t="s">
        <v>25</v>
      </c>
      <c r="H11" s="36" t="s">
        <v>12</v>
      </c>
      <c r="I11" s="36" t="s">
        <v>13</v>
      </c>
      <c r="J11" s="36" t="s">
        <v>26</v>
      </c>
      <c r="K11" s="42">
        <f>64/200</f>
        <v>0.32</v>
      </c>
      <c r="L11" s="47"/>
      <c r="M11" s="37" t="s">
        <v>54</v>
      </c>
      <c r="N11" s="38">
        <v>2</v>
      </c>
      <c r="O11" s="52"/>
      <c r="P11" s="52"/>
      <c r="Q11" s="52"/>
      <c r="R11" s="52"/>
      <c r="S11" s="53">
        <f t="shared" si="0"/>
        <v>0</v>
      </c>
      <c r="T11" s="53">
        <f t="shared" si="1"/>
        <v>0</v>
      </c>
    </row>
    <row r="12" spans="1:20" ht="36" x14ac:dyDescent="0.25">
      <c r="A12" s="35">
        <v>4</v>
      </c>
      <c r="B12" s="36" t="s">
        <v>72</v>
      </c>
      <c r="C12" s="36" t="s">
        <v>24</v>
      </c>
      <c r="D12" s="36" t="s">
        <v>8</v>
      </c>
      <c r="E12" s="36">
        <v>2000</v>
      </c>
      <c r="F12" s="36" t="s">
        <v>11</v>
      </c>
      <c r="G12" s="36" t="s">
        <v>27</v>
      </c>
      <c r="H12" s="36" t="s">
        <v>14</v>
      </c>
      <c r="I12" s="36" t="s">
        <v>15</v>
      </c>
      <c r="J12" s="36" t="s">
        <v>28</v>
      </c>
      <c r="K12" s="43">
        <f>68/16</f>
        <v>4.25</v>
      </c>
      <c r="L12" s="47"/>
      <c r="M12" s="40" t="s">
        <v>54</v>
      </c>
      <c r="N12" s="38">
        <v>1</v>
      </c>
      <c r="O12" s="52"/>
      <c r="P12" s="52"/>
      <c r="Q12" s="52"/>
      <c r="R12" s="52"/>
      <c r="S12" s="53">
        <f t="shared" si="0"/>
        <v>0</v>
      </c>
      <c r="T12" s="53">
        <f t="shared" si="1"/>
        <v>0</v>
      </c>
    </row>
    <row r="13" spans="1:20" ht="60" x14ac:dyDescent="0.25">
      <c r="A13" s="35">
        <v>5</v>
      </c>
      <c r="B13" s="36" t="s">
        <v>72</v>
      </c>
      <c r="C13" s="36" t="s">
        <v>31</v>
      </c>
      <c r="D13" s="36" t="s">
        <v>8</v>
      </c>
      <c r="E13" s="35">
        <v>2500</v>
      </c>
      <c r="F13" s="36" t="s">
        <v>73</v>
      </c>
      <c r="G13" s="36" t="s">
        <v>29</v>
      </c>
      <c r="H13" s="36" t="s">
        <v>78</v>
      </c>
      <c r="I13" s="36" t="s">
        <v>79</v>
      </c>
      <c r="J13" s="36" t="s">
        <v>30</v>
      </c>
      <c r="K13" s="50">
        <v>4.1100000000000003</v>
      </c>
      <c r="L13" s="48"/>
      <c r="M13" s="41" t="s">
        <v>54</v>
      </c>
      <c r="N13" s="38">
        <v>1</v>
      </c>
      <c r="O13" s="52"/>
      <c r="P13" s="52"/>
      <c r="Q13" s="52"/>
      <c r="R13" s="52"/>
      <c r="S13" s="53">
        <f t="shared" si="0"/>
        <v>0</v>
      </c>
      <c r="T13" s="53">
        <f t="shared" si="1"/>
        <v>0</v>
      </c>
    </row>
    <row r="14" spans="1:20" x14ac:dyDescent="0.25">
      <c r="O14" s="11" t="s">
        <v>33</v>
      </c>
      <c r="P14" s="11"/>
      <c r="Q14" s="11"/>
      <c r="R14" s="11"/>
      <c r="S14" s="54">
        <f>SUM(S9:S13)</f>
        <v>0</v>
      </c>
      <c r="T14" s="55"/>
    </row>
    <row r="15" spans="1:20" x14ac:dyDescent="0.25">
      <c r="O15" s="11" t="s">
        <v>32</v>
      </c>
      <c r="P15" s="11"/>
      <c r="Q15" s="11"/>
      <c r="R15" s="11"/>
      <c r="S15" s="54">
        <f>SUM(T9:T13)</f>
        <v>0</v>
      </c>
      <c r="T15" s="55"/>
    </row>
    <row r="17" spans="1:23" s="25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/>
      <c r="N17"/>
      <c r="O17"/>
      <c r="P17"/>
      <c r="Q17"/>
      <c r="R17"/>
      <c r="S17"/>
      <c r="T17"/>
      <c r="U17" s="26"/>
      <c r="V17" s="26"/>
      <c r="W17" s="26"/>
    </row>
    <row r="18" spans="1:23" s="25" customFormat="1" ht="14.25" x14ac:dyDescent="0.2">
      <c r="A18" s="23" t="s">
        <v>76</v>
      </c>
      <c r="B18" s="23"/>
      <c r="C18" s="2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s="25" customFormat="1" ht="14.25" x14ac:dyDescent="0.2">
      <c r="A19" s="24"/>
      <c r="B19" s="24"/>
      <c r="C19" s="24"/>
      <c r="D19" s="27"/>
      <c r="E19" s="27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s="25" customFormat="1" ht="14.25" x14ac:dyDescent="0.2">
      <c r="A20" s="24"/>
      <c r="B20" s="24"/>
      <c r="C20" s="24"/>
      <c r="D20" s="27"/>
      <c r="E20" s="27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3" s="25" customFormat="1" ht="14.25" x14ac:dyDescent="0.2">
      <c r="D21" s="27"/>
      <c r="E21" s="27"/>
    </row>
    <row r="22" spans="1:23" s="29" customFormat="1" ht="14.25" x14ac:dyDescent="0.2">
      <c r="A22" s="25"/>
      <c r="B22" s="25"/>
      <c r="C22" s="25"/>
      <c r="D22" s="25"/>
      <c r="E22" s="25"/>
      <c r="F22" s="25"/>
      <c r="G22" s="28" t="s">
        <v>77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3" x14ac:dyDescent="0.25">
      <c r="A23" s="29"/>
      <c r="B23" s="29"/>
      <c r="C23" s="29"/>
      <c r="D23" s="27"/>
      <c r="E23" s="27"/>
      <c r="F23" s="27"/>
      <c r="G23" s="56" t="s">
        <v>69</v>
      </c>
      <c r="H23" s="57"/>
      <c r="I23" s="58"/>
      <c r="J23" s="5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3" x14ac:dyDescent="0.25">
      <c r="K24" s="3"/>
      <c r="L24" s="3"/>
      <c r="M24"/>
    </row>
    <row r="25" spans="1:23" x14ac:dyDescent="0.25">
      <c r="L25" s="3"/>
      <c r="M25"/>
    </row>
  </sheetData>
  <mergeCells count="4">
    <mergeCell ref="S15:T15"/>
    <mergeCell ref="S14:T14"/>
    <mergeCell ref="O14:R14"/>
    <mergeCell ref="O15:R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2021-07-13T08:21:06Z</dcterms:modified>
  <cp:category/>
  <cp:contentStatus/>
</cp:coreProperties>
</file>