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ndra.vicanova\OneDrive - Hlavne mesto SR Bratislava\Desktop\DNS - elektromontážne práce\Zákazky\Výzva č. 3\ŽoV\"/>
    </mc:Choice>
  </mc:AlternateContent>
  <xr:revisionPtr revIDLastSave="0" documentId="13_ncr:1_{012603F5-EC16-458F-BBB8-3A8967111D56}" xr6:coauthVersionLast="47" xr6:coauthVersionMax="47" xr10:uidLastSave="{00000000-0000-0000-0000-000000000000}"/>
  <bookViews>
    <workbookView xWindow="-120" yWindow="-120" windowWidth="29040" windowHeight="15840" tabRatio="991" xr2:uid="{00000000-000D-0000-FFFF-FFFF00000000}"/>
  </bookViews>
  <sheets>
    <sheet name="Návrh na plnenie kritéria" sheetId="15" r:id="rId1"/>
    <sheet name="0101_HODŽ N" sheetId="2" r:id="rId2"/>
    <sheet name="0102_ŠTEF-ŠANC" sheetId="5" r:id="rId3"/>
    <sheet name="0103_NAM FRA L" sheetId="13" r:id="rId4"/>
    <sheet name="0104_ŠTEFANIKOVA" sheetId="14" r:id="rId5"/>
  </sheets>
  <definedNames>
    <definedName name="_xlnm._FilterDatabase" localSheetId="1" hidden="1">'0101_HODŽ N'!$A$12:$G$56</definedName>
    <definedName name="_xlnm._FilterDatabase" localSheetId="2" hidden="1">'0102_ŠTEF-ŠANC'!$A$12:$G$60</definedName>
    <definedName name="_xlnm._FilterDatabase" localSheetId="3" hidden="1">'0103_NAM FRA L'!$A$12:$G$62</definedName>
    <definedName name="_xlnm._FilterDatabase" localSheetId="4" hidden="1">'0104_ŠTEFANIKOVA'!$A$12:$G$48</definedName>
    <definedName name="_xlnm.Print_Area" localSheetId="1">'0101_HODŽ N'!$A$1:$G$58</definedName>
    <definedName name="_xlnm.Print_Area" localSheetId="2">'0102_ŠTEF-ŠANC'!$A$1:$G$62</definedName>
    <definedName name="_xlnm.Print_Area" localSheetId="3">'0103_NAM FRA L'!$A$1:$G$64</definedName>
    <definedName name="_xlnm.Print_Area" localSheetId="4">'0104_ŠTEFANIKOVA'!$A$1:$G$50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2" i="5" l="1"/>
  <c r="F33" i="14"/>
  <c r="E32" i="14"/>
  <c r="F30" i="14"/>
  <c r="F44" i="13"/>
  <c r="F19" i="2" l="1"/>
  <c r="F32" i="2"/>
  <c r="F51" i="2"/>
  <c r="F20" i="5"/>
  <c r="F34" i="5"/>
  <c r="F45" i="5"/>
  <c r="F55" i="5"/>
  <c r="E54" i="5"/>
  <c r="E44" i="5"/>
  <c r="E33" i="5"/>
  <c r="E19" i="5"/>
  <c r="E50" i="2"/>
  <c r="E31" i="2"/>
  <c r="E18" i="2"/>
  <c r="F41" i="14" l="1"/>
  <c r="F40" i="14"/>
  <c r="F39" i="14"/>
  <c r="F38" i="14"/>
  <c r="F37" i="14"/>
  <c r="F36" i="14"/>
  <c r="F35" i="14"/>
  <c r="F31" i="14"/>
  <c r="F26" i="14"/>
  <c r="F25" i="14"/>
  <c r="F24" i="14"/>
  <c r="F23" i="14"/>
  <c r="F22" i="14"/>
  <c r="F21" i="14"/>
  <c r="F20" i="14"/>
  <c r="F19" i="14"/>
  <c r="F15" i="14"/>
  <c r="F14" i="14"/>
  <c r="F13" i="14"/>
  <c r="F55" i="13"/>
  <c r="F54" i="13"/>
  <c r="F53" i="13"/>
  <c r="F52" i="13"/>
  <c r="F51" i="13"/>
  <c r="F50" i="13"/>
  <c r="F49" i="13"/>
  <c r="F45" i="13"/>
  <c r="F43" i="13"/>
  <c r="F42" i="13"/>
  <c r="F41" i="13"/>
  <c r="F40" i="13"/>
  <c r="F39" i="13"/>
  <c r="F38" i="13"/>
  <c r="F37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18" i="13"/>
  <c r="F17" i="13"/>
  <c r="F16" i="13"/>
  <c r="F15" i="13"/>
  <c r="F14" i="13"/>
  <c r="F13" i="13"/>
  <c r="F60" i="5"/>
  <c r="F59" i="5"/>
  <c r="F58" i="5"/>
  <c r="F57" i="5"/>
  <c r="F54" i="5"/>
  <c r="F53" i="5"/>
  <c r="F52" i="5"/>
  <c r="F51" i="5"/>
  <c r="F50" i="5"/>
  <c r="F49" i="5"/>
  <c r="F48" i="5"/>
  <c r="F47" i="5"/>
  <c r="F44" i="5"/>
  <c r="F43" i="5"/>
  <c r="F42" i="5"/>
  <c r="F41" i="5"/>
  <c r="F40" i="5"/>
  <c r="F39" i="5"/>
  <c r="F38" i="5"/>
  <c r="F37" i="5"/>
  <c r="F36" i="5"/>
  <c r="F33" i="5"/>
  <c r="F32" i="5"/>
  <c r="F31" i="5"/>
  <c r="F30" i="5"/>
  <c r="F29" i="5"/>
  <c r="F28" i="5"/>
  <c r="F27" i="5"/>
  <c r="F26" i="5"/>
  <c r="F25" i="5"/>
  <c r="F24" i="5"/>
  <c r="F23" i="5"/>
  <c r="F22" i="5"/>
  <c r="F19" i="5"/>
  <c r="F18" i="5"/>
  <c r="F17" i="5"/>
  <c r="F16" i="5"/>
  <c r="F15" i="5"/>
  <c r="F14" i="5"/>
  <c r="F13" i="5"/>
  <c r="F56" i="2"/>
  <c r="F54" i="2"/>
  <c r="F53" i="2"/>
  <c r="F50" i="2"/>
  <c r="F49" i="2"/>
  <c r="F48" i="2"/>
  <c r="F47" i="2"/>
  <c r="F46" i="2"/>
  <c r="F45" i="2"/>
  <c r="F44" i="2"/>
  <c r="F43" i="2"/>
  <c r="F39" i="2"/>
  <c r="F38" i="2"/>
  <c r="F37" i="2"/>
  <c r="F36" i="2"/>
  <c r="F35" i="2"/>
  <c r="F34" i="2"/>
  <c r="F31" i="2"/>
  <c r="F30" i="2"/>
  <c r="F29" i="2"/>
  <c r="F28" i="2"/>
  <c r="F27" i="2"/>
  <c r="F26" i="2"/>
  <c r="F25" i="2"/>
  <c r="F24" i="2"/>
  <c r="F23" i="2"/>
  <c r="F22" i="2"/>
  <c r="F21" i="2"/>
  <c r="F18" i="2"/>
  <c r="F17" i="2"/>
  <c r="F16" i="2"/>
  <c r="F15" i="2"/>
  <c r="F14" i="2"/>
  <c r="F13" i="2"/>
  <c r="E40" i="2" l="1"/>
  <c r="F40" i="2" s="1"/>
  <c r="F41" i="2" s="1"/>
  <c r="F55" i="2" s="1"/>
  <c r="F58" i="2" s="1"/>
  <c r="B15" i="15" s="1"/>
  <c r="E27" i="14"/>
  <c r="F27" i="14" s="1"/>
  <c r="F28" i="14" s="1"/>
  <c r="F46" i="14" s="1"/>
  <c r="F43" i="14"/>
  <c r="F48" i="14" s="1"/>
  <c r="E42" i="14"/>
  <c r="F42" i="14" s="1"/>
  <c r="F32" i="14"/>
  <c r="F47" i="14" s="1"/>
  <c r="E16" i="14"/>
  <c r="F16" i="14" s="1"/>
  <c r="F17" i="14" s="1"/>
  <c r="F45" i="14" s="1"/>
  <c r="E46" i="13"/>
  <c r="F46" i="13" s="1"/>
  <c r="F47" i="13" s="1"/>
  <c r="F61" i="13" s="1"/>
  <c r="E56" i="13"/>
  <c r="F56" i="13" s="1"/>
  <c r="F57" i="13" s="1"/>
  <c r="F62" i="13" s="1"/>
  <c r="E34" i="13"/>
  <c r="F34" i="13" s="1"/>
  <c r="F35" i="13" s="1"/>
  <c r="F60" i="13" s="1"/>
  <c r="E19" i="13"/>
  <c r="F19" i="13" s="1"/>
  <c r="F20" i="13" s="1"/>
  <c r="F59" i="13" s="1"/>
  <c r="D15" i="15" l="1"/>
  <c r="E15" i="15" s="1"/>
  <c r="F50" i="14"/>
  <c r="F64" i="13"/>
</calcChain>
</file>

<file path=xl/sharedStrings.xml><?xml version="1.0" encoding="utf-8"?>
<sst xmlns="http://schemas.openxmlformats.org/spreadsheetml/2006/main" count="617" uniqueCount="186">
  <si>
    <t>MAGISTRÁT HLAVNÉHO MESTA SR BRATISLAVY</t>
  </si>
  <si>
    <t>SEKCIA VÝSTAVBY</t>
  </si>
  <si>
    <t>ODDELENIE OSVETLENIA, SIETÍ A ENERGETIKY</t>
  </si>
  <si>
    <t>Príloha:</t>
  </si>
  <si>
    <t>Výkaz výmer</t>
  </si>
  <si>
    <t>Stavba:</t>
  </si>
  <si>
    <t>Výškové stožiare VO</t>
  </si>
  <si>
    <t>Objekt:</t>
  </si>
  <si>
    <t>P.Č.</t>
  </si>
  <si>
    <t>Skrátený popis</t>
  </si>
  <si>
    <t>MJ</t>
  </si>
  <si>
    <t>Poznámka</t>
  </si>
  <si>
    <t>02</t>
  </si>
  <si>
    <t>Demontážne práce</t>
  </si>
  <si>
    <t>021</t>
  </si>
  <si>
    <t>Demontáž svorkovnice stožiarovej</t>
  </si>
  <si>
    <t>ks</t>
  </si>
  <si>
    <t>022</t>
  </si>
  <si>
    <t>Demontáž svietidla vo výške do 6m</t>
  </si>
  <si>
    <t>odpojenie a demontáž svietidla s odvozom na Technickú ulicu</t>
  </si>
  <si>
    <t>023</t>
  </si>
  <si>
    <t>Demontáž svietidla vo výške do 12m</t>
  </si>
  <si>
    <t>024</t>
  </si>
  <si>
    <t>Demontáž svietidla vo výške nad 12m</t>
  </si>
  <si>
    <t>026</t>
  </si>
  <si>
    <t>Demontáž výložníka 2-ramenného</t>
  </si>
  <si>
    <t>027</t>
  </si>
  <si>
    <t>Demontáž výložníka viacramenného</t>
  </si>
  <si>
    <t>028</t>
  </si>
  <si>
    <t>Zrezanie výložníka</t>
  </si>
  <si>
    <t>029</t>
  </si>
  <si>
    <t>Skrátenie ramena výložníku</t>
  </si>
  <si>
    <t>0210</t>
  </si>
  <si>
    <t>Odrezanie ramena výložníka a zaslepenie otvoru plastovou zátkou 60mm</t>
  </si>
  <si>
    <t>0211</t>
  </si>
  <si>
    <t>Skrátenie stožiara na výšku</t>
  </si>
  <si>
    <t>0299</t>
  </si>
  <si>
    <t>Podiel pridružených výkonov</t>
  </si>
  <si>
    <t>%</t>
  </si>
  <si>
    <t>03</t>
  </si>
  <si>
    <t>Montážne práce</t>
  </si>
  <si>
    <t>031</t>
  </si>
  <si>
    <t>Montáž svorkovnice stožiarovej, pripevnenie svorkovnice, úprava káblov, montáž vodičov prierezu do 4x35mm, zapojenie vývodu pre svietidlo, uzatvorenie svorkovnice</t>
  </si>
  <si>
    <t>032</t>
  </si>
  <si>
    <t>Zapojenie vývodu pre svietidlo v stožiarovej svorkovnici, uzatvorenie svorkovnice</t>
  </si>
  <si>
    <t>033</t>
  </si>
  <si>
    <t>Montáž výložníka 1-ramenného</t>
  </si>
  <si>
    <t>034</t>
  </si>
  <si>
    <t>Montáž výložníka 2-ramenného</t>
  </si>
  <si>
    <t>035</t>
  </si>
  <si>
    <t>Montáž výložníka viacramenného</t>
  </si>
  <si>
    <t>037</t>
  </si>
  <si>
    <t>Kompletizácia svietidla, predmontáž</t>
  </si>
  <si>
    <t>039</t>
  </si>
  <si>
    <t>Montáž svietidla do výšky 8m</t>
  </si>
  <si>
    <t>0310</t>
  </si>
  <si>
    <t>Montáž svietidla do výšky 12m</t>
  </si>
  <si>
    <t>0311</t>
  </si>
  <si>
    <t>Montáž svietidla vo výške nad 12m</t>
  </si>
  <si>
    <t>0312</t>
  </si>
  <si>
    <t>Montáž zvodového káblu - napojenie svietidla zo stožiarovej svorkovnice</t>
  </si>
  <si>
    <t>m</t>
  </si>
  <si>
    <t>0313</t>
  </si>
  <si>
    <t>Montáž nosného lanka pre zvodový kábel do drieku stožiara</t>
  </si>
  <si>
    <t>Očistenie a náter stožiara farba syntetická základná čierna + Alkyton RAL 7016</t>
  </si>
  <si>
    <t>0315</t>
  </si>
  <si>
    <t>0317</t>
  </si>
  <si>
    <t>do výšky 15m</t>
  </si>
  <si>
    <t>0318</t>
  </si>
  <si>
    <t>do výšky 20m</t>
  </si>
  <si>
    <t>0320</t>
  </si>
  <si>
    <t>0321</t>
  </si>
  <si>
    <t>0324</t>
  </si>
  <si>
    <t>Oprava a náter stožiarových dvierok, ukotvenie na dve skrutky ISO 7380F skr. M 8 x 20 A2</t>
  </si>
  <si>
    <t>oprava závesov dvierok podla potreby</t>
  </si>
  <si>
    <t>0325</t>
  </si>
  <si>
    <t>Oprava dvierok na pätici – vyrovnanie/výmena, náter, ukotvenie na skrutku ISO 7380 skr. M 8 x 20 A2</t>
  </si>
  <si>
    <t>0326</t>
  </si>
  <si>
    <t>Označenie stožiara číslom, bezpečnostnými piktogrammi</t>
  </si>
  <si>
    <t>0399</t>
  </si>
  <si>
    <t>04</t>
  </si>
  <si>
    <t>Materiál</t>
  </si>
  <si>
    <t>041</t>
  </si>
  <si>
    <t>Výložník typ V001 Zn + RAL 7016</t>
  </si>
  <si>
    <t>042</t>
  </si>
  <si>
    <t>Výložník typ V002 Zn + RAL 7016</t>
  </si>
  <si>
    <t>043</t>
  </si>
  <si>
    <t>Výložník typ V003 Zn + RAL 7016</t>
  </si>
  <si>
    <t>045</t>
  </si>
  <si>
    <t>Výložník typ V005 Zn + RAL 7016</t>
  </si>
  <si>
    <t>047</t>
  </si>
  <si>
    <t>Výložník typ V007 Zn + RAL 7016</t>
  </si>
  <si>
    <t>049</t>
  </si>
  <si>
    <t>Výložník typ V009 Zn + RAL 7016</t>
  </si>
  <si>
    <t>0410</t>
  </si>
  <si>
    <t>Výložník typ V010 Zn + RAL 7016</t>
  </si>
  <si>
    <t>0411</t>
  </si>
  <si>
    <t>Výložník typ V011 Zn + RAL 7016</t>
  </si>
  <si>
    <t>0412</t>
  </si>
  <si>
    <t>Výložník typ V012 Zn + RAL 7016</t>
  </si>
  <si>
    <t>0417</t>
  </si>
  <si>
    <t>Stožiarová svorkovnica</t>
  </si>
  <si>
    <t>0418</t>
  </si>
  <si>
    <t>0419</t>
  </si>
  <si>
    <t>0420</t>
  </si>
  <si>
    <t>0421</t>
  </si>
  <si>
    <t>0422</t>
  </si>
  <si>
    <t>Nosné lanko</t>
  </si>
  <si>
    <t>0423</t>
  </si>
  <si>
    <t>Zvodový kábel ohybný H07RN-F 5G1,5 guma čierny</t>
  </si>
  <si>
    <t>0499</t>
  </si>
  <si>
    <t>Podružný materiál</t>
  </si>
  <si>
    <t>05</t>
  </si>
  <si>
    <t>Iné práce</t>
  </si>
  <si>
    <t>051</t>
  </si>
  <si>
    <t>Vypracovanie POD, prerokovanie a schválenie operatívnej dopravnej komisii</t>
  </si>
  <si>
    <t>kpl</t>
  </si>
  <si>
    <t>052</t>
  </si>
  <si>
    <t>Dopravné značenie, zabezpečenie pracoviska podľa POD</t>
  </si>
  <si>
    <t>053</t>
  </si>
  <si>
    <t>Manipulácia na vedení, zaistenie vypnutého stavu, presmerovanie napájania</t>
  </si>
  <si>
    <t>hod</t>
  </si>
  <si>
    <t>054</t>
  </si>
  <si>
    <t>055</t>
  </si>
  <si>
    <t>Projektový manažment, inžiniering</t>
  </si>
  <si>
    <t>056</t>
  </si>
  <si>
    <t>Východisková revízia</t>
  </si>
  <si>
    <t>057</t>
  </si>
  <si>
    <t>Dokumentácia skutočného vyhotovenia - Zanesenie do technickej evidencie vrátane technickej mapy mesta</t>
  </si>
  <si>
    <t>0599</t>
  </si>
  <si>
    <t>S082/007, 014, S224/064 a S048/006</t>
  </si>
  <si>
    <t>Cena jednotková</t>
  </si>
  <si>
    <t>Cena celkom</t>
  </si>
  <si>
    <t>Skrátenie stožiara na priemer drieku 350mm</t>
  </si>
  <si>
    <t>Spolu:</t>
  </si>
  <si>
    <t>bez DPH</t>
  </si>
  <si>
    <t>S224/064 a S048/006</t>
  </si>
  <si>
    <t>Rekapitulácia</t>
  </si>
  <si>
    <t>Celkom</t>
  </si>
  <si>
    <t>S226/004, 002 a 006 a N192/001, 003, 004, 005, S134/003</t>
  </si>
  <si>
    <t>podľa ohraňovaného pozinkovaného</t>
  </si>
  <si>
    <t>N192/004, S226/002</t>
  </si>
  <si>
    <t>S134/003</t>
  </si>
  <si>
    <t>N192/005</t>
  </si>
  <si>
    <t>N192/003</t>
  </si>
  <si>
    <t>S356/001 -  015, 027, 026, 025, 024, 023, 022, 021, 019, 017, 016, 018 a 044</t>
  </si>
  <si>
    <t>zrezanie výložníka s ponechaním 20cm drieku</t>
  </si>
  <si>
    <t>o 500mm</t>
  </si>
  <si>
    <t>do výšky 12m S356/011-019, 021-027, 044</t>
  </si>
  <si>
    <t>S356/011-019, 021-027, 044</t>
  </si>
  <si>
    <t>S356/001, 003, 005, 007, 009</t>
  </si>
  <si>
    <t>1ks odlomený zrezať torzo</t>
  </si>
  <si>
    <t xml:space="preserve">01.01 Hodžovo námestie </t>
  </si>
  <si>
    <t>01.02 Štefánikova - Šancová + Predstaničné námestie</t>
  </si>
  <si>
    <t>01.03 Námestie Franza Liszta</t>
  </si>
  <si>
    <t>01.04 Štefánikova ulica</t>
  </si>
  <si>
    <t>Svietidlo LED typ SL20 maxi 4000K  alebo ekvivalent podľa špecifikácie minimálnych technických štandardov + príruba d60mm</t>
  </si>
  <si>
    <t>Očistenie a náter stožiara farba syntetická základná čierna + Alkyton RAL 7016 alebo ekvivalent</t>
  </si>
  <si>
    <t>Náter stožiara 15m farba KOVOZIN RAL 7016+ Alkyton RAL 7016 alebo ekvivalent</t>
  </si>
  <si>
    <t>Príplatok za prácu nadrozmerných mechanizmov (MP, žeriav, doprava)</t>
  </si>
  <si>
    <t>Svietidlo LED typ SL11 midi 4000K  alebo ekvivalent podľa špecifikácie minimálnych technických štandardov + príruba d76mm</t>
  </si>
  <si>
    <t>Svietidlo LED typ SL11 mini 4000K  alebo ekvivalent podľa špecifikácie minimálnych technických štandardov + príruba d60mm</t>
  </si>
  <si>
    <t xml:space="preserve">S356/001-010 </t>
  </si>
  <si>
    <t>Svietidlo LED typ SL11 midi 4000K  alebo ekvivalent podľa špecifikácie minimálnych technických štandardov + príruba d76mm, vrátane napájacieho kábla l=10m</t>
  </si>
  <si>
    <t>Náter stožiara do 6m s výložníkom farba KOVOZIN RAL 7016+ Alkyton RAL 7016 alebo ekvivalent</t>
  </si>
  <si>
    <t>Výmera 
 0104_ŠTEF</t>
  </si>
  <si>
    <t>Výmera
0103_NAM FRA L</t>
  </si>
  <si>
    <t>Výmera
0102_ŠTEF-ŠANC</t>
  </si>
  <si>
    <t>Výmera 0101_HODŽ N</t>
  </si>
  <si>
    <t>S288/001-046</t>
  </si>
  <si>
    <t>Príloha č. 2 - Návrh na plnenie kritéria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</si>
  <si>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</si>
  <si>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</si>
  <si>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</si>
  <si>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</si>
  <si>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</si>
  <si>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</si>
  <si>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</si>
  <si>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Daňový stav:</t>
  </si>
  <si>
    <t>platca DPH</t>
  </si>
  <si>
    <t>Cena celkom za celý predmet zákazky v eur bez DPH</t>
  </si>
  <si>
    <t>DPH</t>
  </si>
  <si>
    <t>Cena celkom za celý predmet zákazky v eur s DPH</t>
  </si>
  <si>
    <t>V ................</t>
  </si>
  <si>
    <t>dňa: ..........................</t>
  </si>
  <si>
    <t>Podpis zástupcu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</si>
</sst>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\ [$€-1]"/>
    <numFmt numFmtId="165" formatCode="#,##0.00&quot; Sk&quot;"/>
    <numFmt numFmtId="166" formatCode="0,%"/>
    <numFmt numFmtId="167" formatCode="#,##0.00&quot; €&quot;"/>
    <numFmt numFmtId="168" formatCode="#,##0.0000&quot; €&quot;"/>
  </numFmts>
  <fonts count="20" x14ac:knownFonts="1">
    <font>
      <sz val="10"/>
      <name val="Arial"/>
      <family val="2"/>
      <charset val="238"/>
    </font>
    <font>
      <sz val="10.5"/>
      <name val="Calibri"/>
      <family val="2"/>
      <charset val="238"/>
    </font>
    <font>
      <b/>
      <sz val="8"/>
      <color rgb="FFB7000B"/>
      <name val="Calibri"/>
      <family val="2"/>
      <charset val="238"/>
    </font>
    <font>
      <sz val="8"/>
      <color rgb="FFB7000B"/>
      <name val="Calibri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10"/>
      <color rgb="FF000000"/>
      <name val="Arial"/>
      <family val="2"/>
      <charset val="1"/>
    </font>
    <font>
      <sz val="10"/>
      <name val="Times New Roman CE"/>
      <family val="1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</borders>
  <cellStyleXfs count="2">
    <xf numFmtId="0" fontId="0" fillId="0" borderId="0"/>
    <xf numFmtId="0" fontId="16" fillId="0" borderId="0"/>
  </cellStyleXfs>
  <cellXfs count="181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2" xfId="0" applyFill="1" applyBorder="1"/>
    <xf numFmtId="0" fontId="0" fillId="2" borderId="5" xfId="0" applyFill="1" applyBorder="1"/>
    <xf numFmtId="0" fontId="4" fillId="2" borderId="0" xfId="0" applyFont="1" applyFill="1"/>
    <xf numFmtId="0" fontId="5" fillId="2" borderId="0" xfId="1" applyFont="1" applyFill="1" applyAlignment="1">
      <alignment horizontal="left" vertical="center"/>
    </xf>
    <xf numFmtId="0" fontId="4" fillId="2" borderId="0" xfId="0" applyFont="1" applyFill="1" applyAlignment="1"/>
    <xf numFmtId="0" fontId="0" fillId="2" borderId="0" xfId="0" applyFont="1" applyFill="1" applyAlignment="1">
      <alignment horizontal="left" indent="15"/>
    </xf>
    <xf numFmtId="14" fontId="6" fillId="2" borderId="0" xfId="0" applyNumberFormat="1" applyFont="1" applyFill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7" fillId="2" borderId="0" xfId="0" applyFont="1" applyFill="1"/>
    <xf numFmtId="164" fontId="6" fillId="2" borderId="0" xfId="0" applyNumberFormat="1" applyFont="1" applyFill="1" applyAlignment="1">
      <alignment horizontal="left"/>
    </xf>
    <xf numFmtId="49" fontId="6" fillId="2" borderId="1" xfId="0" applyNumberFormat="1" applyFont="1" applyFill="1" applyBorder="1" applyAlignment="1">
      <alignment horizontal="center"/>
    </xf>
    <xf numFmtId="0" fontId="6" fillId="2" borderId="7" xfId="0" applyFont="1" applyFill="1" applyBorder="1"/>
    <xf numFmtId="0" fontId="6" fillId="2" borderId="7" xfId="0" applyFont="1" applyFill="1" applyBorder="1" applyAlignment="1">
      <alignment horizontal="right"/>
    </xf>
    <xf numFmtId="0" fontId="8" fillId="2" borderId="7" xfId="0" applyFont="1" applyFill="1" applyBorder="1"/>
    <xf numFmtId="0" fontId="6" fillId="2" borderId="7" xfId="0" applyFont="1" applyFill="1" applyBorder="1" applyAlignment="1">
      <alignment vertical="top" wrapText="1"/>
    </xf>
    <xf numFmtId="49" fontId="6" fillId="2" borderId="0" xfId="0" applyNumberFormat="1" applyFont="1" applyFill="1" applyAlignment="1">
      <alignment horizontal="center"/>
    </xf>
    <xf numFmtId="49" fontId="7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 wrapText="1"/>
    </xf>
    <xf numFmtId="0" fontId="6" fillId="0" borderId="7" xfId="0" applyFont="1" applyBorder="1" applyAlignment="1">
      <alignment horizontal="right" wrapText="1"/>
    </xf>
    <xf numFmtId="0" fontId="6" fillId="0" borderId="7" xfId="0" applyFont="1" applyBorder="1"/>
    <xf numFmtId="0" fontId="8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7" xfId="0" applyFont="1" applyBorder="1" applyAlignment="1">
      <alignment horizontal="left" wrapText="1"/>
    </xf>
    <xf numFmtId="0" fontId="6" fillId="0" borderId="7" xfId="0" applyFont="1" applyBorder="1" applyAlignment="1">
      <alignment horizontal="center"/>
    </xf>
    <xf numFmtId="165" fontId="10" fillId="0" borderId="8" xfId="0" applyNumberFormat="1" applyFont="1" applyBorder="1" applyAlignment="1">
      <alignment horizontal="left"/>
    </xf>
    <xf numFmtId="2" fontId="11" fillId="2" borderId="5" xfId="1" applyNumberFormat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14" fontId="6" fillId="2" borderId="0" xfId="0" applyNumberFormat="1" applyFont="1" applyFill="1" applyAlignment="1">
      <alignment horizontal="center"/>
    </xf>
    <xf numFmtId="166" fontId="0" fillId="2" borderId="0" xfId="0" applyNumberFormat="1" applyFill="1"/>
    <xf numFmtId="164" fontId="6" fillId="2" borderId="0" xfId="0" applyNumberFormat="1" applyFont="1" applyFill="1"/>
    <xf numFmtId="49" fontId="6" fillId="2" borderId="1" xfId="0" applyNumberFormat="1" applyFont="1" applyFill="1" applyBorder="1" applyAlignment="1">
      <alignment horizontal="center" wrapText="1"/>
    </xf>
    <xf numFmtId="0" fontId="6" fillId="2" borderId="7" xfId="0" applyFont="1" applyFill="1" applyBorder="1" applyAlignment="1">
      <alignment wrapText="1"/>
    </xf>
    <xf numFmtId="167" fontId="6" fillId="0" borderId="7" xfId="0" applyNumberFormat="1" applyFont="1" applyBorder="1" applyAlignment="1">
      <alignment wrapText="1"/>
    </xf>
    <xf numFmtId="167" fontId="6" fillId="0" borderId="7" xfId="0" applyNumberFormat="1" applyFont="1" applyBorder="1"/>
    <xf numFmtId="0" fontId="8" fillId="2" borderId="7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49" fontId="6" fillId="2" borderId="0" xfId="0" applyNumberFormat="1" applyFont="1" applyFill="1" applyAlignment="1">
      <alignment horizontal="center" wrapText="1"/>
    </xf>
    <xf numFmtId="0" fontId="7" fillId="2" borderId="10" xfId="0" applyFont="1" applyFill="1" applyBorder="1" applyAlignment="1">
      <alignment horizontal="left" wrapText="1"/>
    </xf>
    <xf numFmtId="49" fontId="7" fillId="0" borderId="0" xfId="0" applyNumberFormat="1" applyFont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49" fontId="7" fillId="2" borderId="0" xfId="0" applyNumberFormat="1" applyFont="1" applyFill="1" applyAlignment="1">
      <alignment horizontal="center" wrapText="1"/>
    </xf>
    <xf numFmtId="0" fontId="8" fillId="0" borderId="7" xfId="0" applyFont="1" applyBorder="1" applyAlignment="1">
      <alignment wrapText="1"/>
    </xf>
    <xf numFmtId="165" fontId="10" fillId="0" borderId="8" xfId="0" applyNumberFormat="1" applyFont="1" applyBorder="1" applyAlignment="1">
      <alignment horizontal="left" wrapText="1"/>
    </xf>
    <xf numFmtId="0" fontId="6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165" fontId="0" fillId="0" borderId="8" xfId="0" applyNumberFormat="1" applyBorder="1" applyAlignment="1">
      <alignment wrapText="1"/>
    </xf>
    <xf numFmtId="0" fontId="15" fillId="0" borderId="7" xfId="0" applyFont="1" applyBorder="1" applyAlignment="1">
      <alignment horizontal="left" wrapText="1"/>
    </xf>
    <xf numFmtId="0" fontId="0" fillId="2" borderId="8" xfId="0" applyFont="1" applyFill="1" applyBorder="1" applyAlignment="1">
      <alignment wrapText="1"/>
    </xf>
    <xf numFmtId="0" fontId="15" fillId="0" borderId="7" xfId="0" applyFont="1" applyBorder="1" applyAlignment="1">
      <alignment wrapText="1"/>
    </xf>
    <xf numFmtId="165" fontId="0" fillId="0" borderId="11" xfId="0" applyNumberFormat="1" applyBorder="1" applyAlignment="1">
      <alignment wrapText="1"/>
    </xf>
    <xf numFmtId="0" fontId="15" fillId="0" borderId="8" xfId="0" applyFont="1" applyBorder="1" applyAlignment="1">
      <alignment wrapText="1"/>
    </xf>
    <xf numFmtId="0" fontId="0" fillId="0" borderId="0" xfId="0" applyAlignment="1">
      <alignment horizontal="center" wrapText="1"/>
    </xf>
    <xf numFmtId="168" fontId="0" fillId="0" borderId="0" xfId="0" applyNumberFormat="1"/>
    <xf numFmtId="0" fontId="5" fillId="0" borderId="12" xfId="0" applyFont="1" applyBorder="1" applyAlignment="1">
      <alignment wrapText="1"/>
    </xf>
    <xf numFmtId="167" fontId="5" fillId="3" borderId="13" xfId="0" applyNumberFormat="1" applyFont="1" applyFill="1" applyBorder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7" xfId="0" applyFont="1" applyBorder="1" applyAlignment="1">
      <alignment horizontal="left"/>
    </xf>
    <xf numFmtId="165" fontId="0" fillId="0" borderId="11" xfId="0" applyNumberFormat="1" applyBorder="1"/>
    <xf numFmtId="0" fontId="15" fillId="0" borderId="7" xfId="0" applyFont="1" applyBorder="1"/>
    <xf numFmtId="0" fontId="0" fillId="0" borderId="0" xfId="0" applyAlignment="1">
      <alignment horizontal="center"/>
    </xf>
    <xf numFmtId="165" fontId="0" fillId="0" borderId="8" xfId="0" applyNumberFormat="1" applyBorder="1"/>
    <xf numFmtId="0" fontId="5" fillId="0" borderId="12" xfId="0" applyFont="1" applyBorder="1"/>
    <xf numFmtId="0" fontId="0" fillId="0" borderId="14" xfId="0" applyBorder="1"/>
    <xf numFmtId="0" fontId="12" fillId="2" borderId="0" xfId="0" applyFont="1" applyFill="1" applyAlignment="1">
      <alignment horizontal="left" indent="15"/>
    </xf>
    <xf numFmtId="167" fontId="6" fillId="0" borderId="9" xfId="0" applyNumberFormat="1" applyFont="1" applyBorder="1"/>
    <xf numFmtId="0" fontId="7" fillId="2" borderId="15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left" vertical="top" wrapText="1"/>
    </xf>
    <xf numFmtId="0" fontId="5" fillId="0" borderId="16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2" borderId="17" xfId="0" applyFont="1" applyFill="1" applyBorder="1" applyAlignment="1">
      <alignment wrapText="1"/>
    </xf>
    <xf numFmtId="167" fontId="0" fillId="3" borderId="13" xfId="0" applyNumberFormat="1" applyFill="1" applyBorder="1"/>
    <xf numFmtId="165" fontId="0" fillId="0" borderId="15" xfId="0" applyNumberFormat="1" applyBorder="1" applyAlignment="1">
      <alignment wrapText="1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0" fillId="2" borderId="18" xfId="0" applyFont="1" applyFill="1" applyBorder="1"/>
    <xf numFmtId="0" fontId="15" fillId="0" borderId="12" xfId="0" applyFont="1" applyBorder="1"/>
    <xf numFmtId="0" fontId="0" fillId="0" borderId="14" xfId="0" applyFont="1" applyBorder="1"/>
    <xf numFmtId="167" fontId="15" fillId="3" borderId="13" xfId="0" applyNumberFormat="1" applyFont="1" applyFill="1" applyBorder="1"/>
    <xf numFmtId="0" fontId="0" fillId="0" borderId="0" xfId="0" applyBorder="1"/>
    <xf numFmtId="0" fontId="0" fillId="2" borderId="0" xfId="0" applyFont="1" applyFill="1" applyBorder="1"/>
    <xf numFmtId="0" fontId="0" fillId="2" borderId="19" xfId="0" applyFont="1" applyFill="1" applyBorder="1"/>
    <xf numFmtId="0" fontId="7" fillId="2" borderId="8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0" fillId="2" borderId="8" xfId="0" applyFont="1" applyFill="1" applyBorder="1"/>
    <xf numFmtId="167" fontId="7" fillId="2" borderId="13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left"/>
    </xf>
    <xf numFmtId="167" fontId="6" fillId="4" borderId="7" xfId="0" applyNumberFormat="1" applyFont="1" applyFill="1" applyBorder="1" applyAlignment="1">
      <alignment wrapText="1"/>
    </xf>
    <xf numFmtId="167" fontId="10" fillId="4" borderId="7" xfId="0" applyNumberFormat="1" applyFont="1" applyFill="1" applyBorder="1" applyAlignment="1">
      <alignment wrapText="1"/>
    </xf>
    <xf numFmtId="167" fontId="6" fillId="4" borderId="7" xfId="0" applyNumberFormat="1" applyFont="1" applyFill="1" applyBorder="1"/>
    <xf numFmtId="167" fontId="10" fillId="4" borderId="7" xfId="0" applyNumberFormat="1" applyFont="1" applyFill="1" applyBorder="1"/>
    <xf numFmtId="0" fontId="17" fillId="0" borderId="0" xfId="0" applyFont="1"/>
    <xf numFmtId="0" fontId="17" fillId="0" borderId="20" xfId="0" applyFont="1" applyBorder="1" applyAlignment="1">
      <alignment vertical="center"/>
    </xf>
    <xf numFmtId="0" fontId="0" fillId="0" borderId="23" xfId="0" applyBorder="1"/>
    <xf numFmtId="0" fontId="0" fillId="0" borderId="32" xfId="0" applyBorder="1"/>
    <xf numFmtId="0" fontId="19" fillId="0" borderId="35" xfId="0" applyFont="1" applyBorder="1" applyAlignment="1">
      <alignment horizontal="center" vertical="center" wrapText="1"/>
    </xf>
    <xf numFmtId="4" fontId="19" fillId="0" borderId="40" xfId="0" applyNumberFormat="1" applyFont="1" applyBorder="1" applyAlignment="1" applyProtection="1">
      <alignment horizontal="center" vertical="center"/>
      <protection hidden="1"/>
    </xf>
    <xf numFmtId="49" fontId="6" fillId="6" borderId="1" xfId="0" applyNumberFormat="1" applyFont="1" applyFill="1" applyBorder="1" applyAlignment="1">
      <alignment horizontal="center" wrapText="1"/>
    </xf>
    <xf numFmtId="0" fontId="8" fillId="6" borderId="7" xfId="0" applyFont="1" applyFill="1" applyBorder="1" applyAlignment="1">
      <alignment horizontal="left" wrapText="1"/>
    </xf>
    <xf numFmtId="0" fontId="6" fillId="6" borderId="7" xfId="0" applyFont="1" applyFill="1" applyBorder="1" applyAlignment="1">
      <alignment wrapText="1"/>
    </xf>
    <xf numFmtId="0" fontId="8" fillId="6" borderId="8" xfId="0" applyFont="1" applyFill="1" applyBorder="1" applyAlignment="1">
      <alignment horizontal="left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0" fontId="17" fillId="4" borderId="26" xfId="0" applyFont="1" applyFill="1" applyBorder="1" applyAlignment="1" applyProtection="1">
      <alignment horizontal="center" vertical="center"/>
      <protection locked="0"/>
    </xf>
    <xf numFmtId="0" fontId="17" fillId="0" borderId="2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4" borderId="29" xfId="0" applyFont="1" applyFill="1" applyBorder="1" applyAlignment="1" applyProtection="1">
      <alignment horizontal="center" vertical="center"/>
      <protection locked="0"/>
    </xf>
    <xf numFmtId="0" fontId="17" fillId="4" borderId="30" xfId="0" applyFont="1" applyFill="1" applyBorder="1" applyAlignment="1" applyProtection="1">
      <alignment horizontal="center" vertical="center"/>
      <protection locked="0"/>
    </xf>
    <xf numFmtId="0" fontId="17" fillId="4" borderId="31" xfId="0" applyFont="1" applyFill="1" applyBorder="1" applyAlignment="1" applyProtection="1">
      <alignment horizontal="center" vertical="center"/>
      <protection locked="0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4" fontId="19" fillId="0" borderId="38" xfId="0" applyNumberFormat="1" applyFont="1" applyBorder="1" applyAlignment="1" applyProtection="1">
      <alignment horizontal="center" vertical="center"/>
      <protection hidden="1"/>
    </xf>
    <xf numFmtId="4" fontId="19" fillId="0" borderId="39" xfId="0" applyNumberFormat="1" applyFont="1" applyBorder="1" applyAlignment="1" applyProtection="1">
      <alignment horizontal="center" vertical="center"/>
      <protection hidden="1"/>
    </xf>
    <xf numFmtId="4" fontId="19" fillId="5" borderId="29" xfId="0" applyNumberFormat="1" applyFont="1" applyFill="1" applyBorder="1" applyAlignment="1" applyProtection="1">
      <alignment horizontal="center" vertical="center"/>
      <protection hidden="1"/>
    </xf>
    <xf numFmtId="4" fontId="19" fillId="5" borderId="30" xfId="0" applyNumberFormat="1" applyFont="1" applyFill="1" applyBorder="1" applyAlignment="1" applyProtection="1">
      <alignment horizontal="center" vertical="center"/>
      <protection hidden="1"/>
    </xf>
    <xf numFmtId="0" fontId="17" fillId="4" borderId="41" xfId="0" applyFont="1" applyFill="1" applyBorder="1" applyAlignment="1" applyProtection="1">
      <alignment horizontal="center"/>
      <protection locked="0"/>
    </xf>
    <xf numFmtId="0" fontId="17" fillId="4" borderId="45" xfId="0" applyFont="1" applyFill="1" applyBorder="1" applyAlignment="1" applyProtection="1">
      <alignment horizontal="center"/>
      <protection locked="0"/>
    </xf>
    <xf numFmtId="0" fontId="17" fillId="4" borderId="48" xfId="0" applyFont="1" applyFill="1" applyBorder="1" applyAlignment="1" applyProtection="1">
      <alignment horizontal="center"/>
      <protection locked="0"/>
    </xf>
    <xf numFmtId="0" fontId="17" fillId="4" borderId="42" xfId="0" applyFont="1" applyFill="1" applyBorder="1" applyAlignment="1" applyProtection="1">
      <alignment horizontal="center"/>
      <protection locked="0"/>
    </xf>
    <xf numFmtId="0" fontId="17" fillId="4" borderId="46" xfId="0" applyFont="1" applyFill="1" applyBorder="1" applyAlignment="1" applyProtection="1">
      <alignment horizontal="center"/>
      <protection locked="0"/>
    </xf>
    <xf numFmtId="0" fontId="17" fillId="4" borderId="49" xfId="0" applyFont="1" applyFill="1" applyBorder="1" applyAlignment="1" applyProtection="1">
      <alignment horizontal="center"/>
      <protection locked="0"/>
    </xf>
    <xf numFmtId="0" fontId="17" fillId="4" borderId="43" xfId="0" applyFont="1" applyFill="1" applyBorder="1" applyAlignment="1" applyProtection="1">
      <alignment horizontal="center"/>
      <protection locked="0"/>
    </xf>
    <xf numFmtId="0" fontId="17" fillId="4" borderId="22" xfId="0" applyFont="1" applyFill="1" applyBorder="1" applyAlignment="1" applyProtection="1">
      <alignment horizontal="center"/>
      <protection locked="0"/>
    </xf>
    <xf numFmtId="0" fontId="17" fillId="4" borderId="44" xfId="0" applyFont="1" applyFill="1" applyBorder="1" applyAlignment="1" applyProtection="1">
      <alignment horizontal="center"/>
      <protection locked="0"/>
    </xf>
    <xf numFmtId="0" fontId="17" fillId="4" borderId="47" xfId="0" applyFont="1" applyFill="1" applyBorder="1" applyAlignment="1" applyProtection="1">
      <alignment horizontal="center"/>
      <protection locked="0"/>
    </xf>
    <xf numFmtId="0" fontId="17" fillId="4" borderId="0" xfId="0" applyFont="1" applyFill="1" applyAlignment="1" applyProtection="1">
      <alignment horizontal="center"/>
      <protection locked="0"/>
    </xf>
    <xf numFmtId="0" fontId="17" fillId="4" borderId="32" xfId="0" applyFont="1" applyFill="1" applyBorder="1" applyAlignment="1" applyProtection="1">
      <alignment horizontal="center"/>
      <protection locked="0"/>
    </xf>
    <xf numFmtId="0" fontId="17" fillId="4" borderId="50" xfId="0" applyFont="1" applyFill="1" applyBorder="1" applyAlignment="1" applyProtection="1">
      <alignment horizontal="center"/>
      <protection locked="0"/>
    </xf>
    <xf numFmtId="0" fontId="17" fillId="4" borderId="20" xfId="0" applyFont="1" applyFill="1" applyBorder="1" applyAlignment="1" applyProtection="1">
      <alignment horizontal="center"/>
      <protection locked="0"/>
    </xf>
    <xf numFmtId="0" fontId="17" fillId="4" borderId="5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wrapText="1"/>
    </xf>
    <xf numFmtId="0" fontId="7" fillId="2" borderId="7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0" fontId="7" fillId="0" borderId="6" xfId="0" applyFont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7" fillId="0" borderId="6" xfId="0" applyFont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</cellXfs>
  <cellStyles count="2">
    <cellStyle name="Normálna" xfId="0" builtinId="0"/>
    <cellStyle name="Vysvetľujúci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B7000B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125185</xdr:colOff>
      <xdr:row>2</xdr:row>
      <xdr:rowOff>304800</xdr:rowOff>
    </xdr:from>
    <xdr:to>
      <xdr:col>2</xdr:col>
      <xdr:colOff>1857374</xdr:colOff>
      <xdr:row>3</xdr:row>
      <xdr:rowOff>476250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23359E2E-AAAF-4B6A-813C-226D76624CC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35" y="695325"/>
          <a:ext cx="2570389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122760</xdr:colOff>
      <xdr:row>1</xdr:row>
      <xdr:rowOff>21100</xdr:rowOff>
    </xdr:from>
    <xdr:to>
      <xdr:col>1</xdr:col>
      <xdr:colOff>1317812</xdr:colOff>
      <xdr:row>3</xdr:row>
      <xdr:rowOff>120600</xdr:rowOff>
    </xdr:to>
    <xdr:pic>
      <xdr:nvPicPr>
        <xdr:cNvPr id="3" name="Obrázok 1">
          <a:extLst>
            <a:ext uri="{FF2B5EF4-FFF2-40B4-BE49-F238E27FC236}">
              <a16:creationId xmlns:a16="http://schemas.microsoft.com/office/drawing/2014/main" id="{0641A226-D323-42B2-91C7-7A458927B7F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2760" y="188740"/>
          <a:ext cx="1705592" cy="3738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122760</xdr:colOff>
      <xdr:row>1</xdr:row>
      <xdr:rowOff>21100</xdr:rowOff>
    </xdr:from>
    <xdr:to>
      <xdr:col>1</xdr:col>
      <xdr:colOff>1317812</xdr:colOff>
      <xdr:row>3</xdr:row>
      <xdr:rowOff>120600</xdr:rowOff>
    </xdr:to>
    <xdr:pic>
      <xdr:nvPicPr>
        <xdr:cNvPr id="3" name="Obrázok 1">
          <a:extLst>
            <a:ext uri="{FF2B5EF4-FFF2-40B4-BE49-F238E27FC236}">
              <a16:creationId xmlns:a16="http://schemas.microsoft.com/office/drawing/2014/main" id="{B85AC4A9-1E99-40E1-870E-3F3296C2470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2760" y="188740"/>
          <a:ext cx="1705592" cy="3738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122760</xdr:colOff>
      <xdr:row>1</xdr:row>
      <xdr:rowOff>21100</xdr:rowOff>
    </xdr:from>
    <xdr:to>
      <xdr:col>1</xdr:col>
      <xdr:colOff>1317812</xdr:colOff>
      <xdr:row>3</xdr:row>
      <xdr:rowOff>120600</xdr:rowOff>
    </xdr:to>
    <xdr:pic>
      <xdr:nvPicPr>
        <xdr:cNvPr id="4" name="Obrázok 1">
          <a:extLst>
            <a:ext uri="{FF2B5EF4-FFF2-40B4-BE49-F238E27FC236}">
              <a16:creationId xmlns:a16="http://schemas.microsoft.com/office/drawing/2014/main" id="{32857A75-E313-4CC1-A17B-4A6C93985B8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2760" y="188740"/>
          <a:ext cx="1705592" cy="3738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122760</xdr:colOff>
      <xdr:row>1</xdr:row>
      <xdr:rowOff>21100</xdr:rowOff>
    </xdr:from>
    <xdr:to>
      <xdr:col>1</xdr:col>
      <xdr:colOff>1317812</xdr:colOff>
      <xdr:row>3</xdr:row>
      <xdr:rowOff>120600</xdr:rowOff>
    </xdr:to>
    <xdr:pic>
      <xdr:nvPicPr>
        <xdr:cNvPr id="13" name="Obrázok 1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2760" y="191429"/>
          <a:ext cx="1706040" cy="36844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76BE8-3239-47CF-8520-EEC573660D3B}">
  <dimension ref="A1:G22"/>
  <sheetViews>
    <sheetView tabSelected="1" workbookViewId="0">
      <selection activeCell="D3" sqref="D3:F4"/>
    </sheetView>
  </sheetViews>
  <sheetFormatPr defaultRowHeight="12.75" x14ac:dyDescent="0.2"/>
  <cols>
    <col min="1" max="1" width="3.140625" customWidth="1"/>
    <col min="2" max="2" width="12.5703125" customWidth="1"/>
    <col min="3" max="3" width="29.5703125" customWidth="1"/>
    <col min="4" max="4" width="17.42578125" customWidth="1"/>
    <col min="5" max="5" width="18.140625" customWidth="1"/>
    <col min="6" max="6" width="21.28515625" customWidth="1"/>
  </cols>
  <sheetData>
    <row r="1" spans="1:7" ht="15" x14ac:dyDescent="0.25">
      <c r="A1" s="116"/>
      <c r="B1" s="116"/>
      <c r="C1" s="116"/>
      <c r="D1" s="116"/>
      <c r="E1" s="116"/>
      <c r="F1" s="116"/>
    </row>
    <row r="2" spans="1:7" ht="15.75" thickBot="1" x14ac:dyDescent="0.3">
      <c r="A2" s="116"/>
      <c r="B2" s="117"/>
      <c r="C2" s="117"/>
      <c r="D2" s="117"/>
      <c r="E2" s="117"/>
      <c r="F2" s="117"/>
    </row>
    <row r="3" spans="1:7" ht="30.75" customHeight="1" thickTop="1" x14ac:dyDescent="0.25">
      <c r="A3" s="116"/>
      <c r="B3" s="126"/>
      <c r="C3" s="127"/>
      <c r="D3" s="127" t="s">
        <v>170</v>
      </c>
      <c r="E3" s="127"/>
      <c r="F3" s="127"/>
      <c r="G3" s="118"/>
    </row>
    <row r="4" spans="1:7" ht="65.25" customHeight="1" x14ac:dyDescent="0.25">
      <c r="A4" s="116"/>
      <c r="B4" s="128"/>
      <c r="C4" s="129"/>
      <c r="D4" s="129"/>
      <c r="E4" s="129"/>
      <c r="F4" s="129"/>
      <c r="G4" s="118"/>
    </row>
    <row r="5" spans="1:7" ht="15" x14ac:dyDescent="0.25">
      <c r="A5" s="116"/>
      <c r="B5" s="130" t="s">
        <v>171</v>
      </c>
      <c r="C5" s="131"/>
      <c r="D5" s="132"/>
      <c r="E5" s="133"/>
      <c r="F5" s="134"/>
    </row>
    <row r="6" spans="1:7" ht="15" x14ac:dyDescent="0.25">
      <c r="A6" s="116"/>
      <c r="B6" s="130" t="s">
        <v>172</v>
      </c>
      <c r="C6" s="131"/>
      <c r="D6" s="132"/>
      <c r="E6" s="133"/>
      <c r="F6" s="134"/>
    </row>
    <row r="7" spans="1:7" ht="15" x14ac:dyDescent="0.25">
      <c r="A7" s="116"/>
      <c r="B7" s="130" t="s">
        <v>173</v>
      </c>
      <c r="C7" s="131"/>
      <c r="D7" s="132"/>
      <c r="E7" s="133"/>
      <c r="F7" s="134"/>
    </row>
    <row r="8" spans="1:7" ht="15" x14ac:dyDescent="0.25">
      <c r="A8" s="116"/>
      <c r="B8" s="130" t="s">
        <v>174</v>
      </c>
      <c r="C8" s="131"/>
      <c r="D8" s="132"/>
      <c r="E8" s="133"/>
      <c r="F8" s="134"/>
    </row>
    <row r="9" spans="1:7" ht="15" x14ac:dyDescent="0.25">
      <c r="A9" s="116"/>
      <c r="B9" s="130" t="s">
        <v>175</v>
      </c>
      <c r="C9" s="131"/>
      <c r="D9" s="132"/>
      <c r="E9" s="133"/>
      <c r="F9" s="134"/>
    </row>
    <row r="10" spans="1:7" ht="15" x14ac:dyDescent="0.25">
      <c r="A10" s="116"/>
      <c r="B10" s="130" t="s">
        <v>176</v>
      </c>
      <c r="C10" s="131"/>
      <c r="D10" s="132"/>
      <c r="E10" s="133"/>
      <c r="F10" s="134"/>
    </row>
    <row r="11" spans="1:7" ht="15" x14ac:dyDescent="0.25">
      <c r="A11" s="116"/>
      <c r="B11" s="135" t="s">
        <v>177</v>
      </c>
      <c r="C11" s="136"/>
      <c r="D11" s="132"/>
      <c r="E11" s="133"/>
      <c r="F11" s="134"/>
    </row>
    <row r="12" spans="1:7" ht="15.75" thickBot="1" x14ac:dyDescent="0.3">
      <c r="A12" s="116"/>
      <c r="B12" s="137" t="s">
        <v>178</v>
      </c>
      <c r="C12" s="138"/>
      <c r="D12" s="139" t="s">
        <v>179</v>
      </c>
      <c r="E12" s="140"/>
      <c r="F12" s="141"/>
    </row>
    <row r="13" spans="1:7" ht="14.25" thickTop="1" thickBot="1" x14ac:dyDescent="0.25"/>
    <row r="14" spans="1:7" ht="39.75" customHeight="1" thickTop="1" x14ac:dyDescent="0.2">
      <c r="A14" s="119"/>
      <c r="B14" s="142" t="s">
        <v>180</v>
      </c>
      <c r="C14" s="143"/>
      <c r="D14" s="120" t="s">
        <v>181</v>
      </c>
      <c r="E14" s="144" t="s">
        <v>182</v>
      </c>
      <c r="F14" s="145"/>
    </row>
    <row r="15" spans="1:7" ht="39" customHeight="1" thickBot="1" x14ac:dyDescent="0.25">
      <c r="B15" s="146">
        <f>SUM('0101_HODŽ N'!F58,'0102_ŠTEF-ŠANC'!F62,'0103_NAM FRA L'!F64,'0104_ŠTEFANIKOVA'!F50)</f>
        <v>0</v>
      </c>
      <c r="C15" s="147"/>
      <c r="D15" s="121">
        <f>B15*0.2</f>
        <v>0</v>
      </c>
      <c r="E15" s="148">
        <f>B15+D15</f>
        <v>0</v>
      </c>
      <c r="F15" s="149"/>
      <c r="G15" s="118"/>
    </row>
    <row r="16" spans="1:7" ht="13.5" thickTop="1" x14ac:dyDescent="0.2"/>
    <row r="18" spans="2:6" ht="13.5" thickBot="1" x14ac:dyDescent="0.25"/>
    <row r="19" spans="2:6" ht="13.5" thickTop="1" x14ac:dyDescent="0.2">
      <c r="B19" s="150" t="s">
        <v>183</v>
      </c>
      <c r="C19" s="153" t="s">
        <v>184</v>
      </c>
      <c r="D19" s="156" t="s">
        <v>185</v>
      </c>
      <c r="E19" s="157"/>
      <c r="F19" s="158"/>
    </row>
    <row r="20" spans="2:6" x14ac:dyDescent="0.2">
      <c r="B20" s="151"/>
      <c r="C20" s="154"/>
      <c r="D20" s="159"/>
      <c r="E20" s="160"/>
      <c r="F20" s="161"/>
    </row>
    <row r="21" spans="2:6" ht="13.5" thickBot="1" x14ac:dyDescent="0.25">
      <c r="B21" s="152"/>
      <c r="C21" s="155"/>
      <c r="D21" s="162"/>
      <c r="E21" s="163"/>
      <c r="F21" s="164"/>
    </row>
    <row r="22" spans="2:6" ht="13.5" thickTop="1" x14ac:dyDescent="0.2"/>
  </sheetData>
  <mergeCells count="25">
    <mergeCell ref="B14:C14"/>
    <mergeCell ref="E14:F14"/>
    <mergeCell ref="B15:C15"/>
    <mergeCell ref="E15:F15"/>
    <mergeCell ref="B19:B21"/>
    <mergeCell ref="C19:C21"/>
    <mergeCell ref="D19:F21"/>
    <mergeCell ref="B10:C10"/>
    <mergeCell ref="D10:F10"/>
    <mergeCell ref="B11:C11"/>
    <mergeCell ref="D11:F11"/>
    <mergeCell ref="B12:C12"/>
    <mergeCell ref="D12:F12"/>
    <mergeCell ref="B7:C7"/>
    <mergeCell ref="D7:F7"/>
    <mergeCell ref="B8:C8"/>
    <mergeCell ref="D8:F8"/>
    <mergeCell ref="B9:C9"/>
    <mergeCell ref="D9:F9"/>
    <mergeCell ref="B3:C4"/>
    <mergeCell ref="D3:F4"/>
    <mergeCell ref="B5:C5"/>
    <mergeCell ref="D5:F5"/>
    <mergeCell ref="B6:C6"/>
    <mergeCell ref="D6:F6"/>
  </mergeCells>
  <dataValidations count="1">
    <dataValidation type="list" allowBlank="1" sqref="D12:F12" xr:uid="{1BF7C38D-07FB-48AC-B0EE-A6A33DDB0DB6}">
      <formula1>"platca DPH, neplatca DPH"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8"/>
  <sheetViews>
    <sheetView view="pageBreakPreview" topLeftCell="A19" zoomScale="120" zoomScaleNormal="100" zoomScaleSheetLayoutView="120" zoomScalePageLayoutView="85" workbookViewId="0">
      <selection activeCell="B23" sqref="B23"/>
    </sheetView>
  </sheetViews>
  <sheetFormatPr defaultRowHeight="12.75" x14ac:dyDescent="0.2"/>
  <cols>
    <col min="1" max="1" width="7.42578125"/>
    <col min="2" max="2" width="74.7109375"/>
    <col min="3" max="3" width="9.7109375"/>
    <col min="4" max="4" width="4.42578125"/>
    <col min="5" max="5" width="9.7109375"/>
    <col min="6" max="6" width="12.5703125"/>
    <col min="7" max="7" width="28.85546875"/>
    <col min="8" max="239" width="8.28515625"/>
    <col min="240" max="240" width="5.42578125"/>
    <col min="241" max="241" width="52.7109375"/>
    <col min="242" max="242" width="8.28515625"/>
    <col min="243" max="243" width="5.42578125"/>
    <col min="244" max="244" width="12.42578125"/>
    <col min="245" max="245" width="14.28515625"/>
    <col min="246" max="246" width="18.85546875"/>
    <col min="247" max="247" width="28.7109375"/>
    <col min="248" max="495" width="8.28515625"/>
    <col min="496" max="496" width="5.42578125"/>
    <col min="497" max="497" width="52.7109375"/>
    <col min="498" max="498" width="8.28515625"/>
    <col min="499" max="499" width="5.42578125"/>
    <col min="500" max="500" width="12.42578125"/>
    <col min="501" max="501" width="14.28515625"/>
    <col min="502" max="502" width="18.85546875"/>
    <col min="503" max="503" width="28.7109375"/>
    <col min="504" max="751" width="8.28515625"/>
    <col min="752" max="752" width="5.42578125"/>
    <col min="753" max="753" width="52.7109375"/>
    <col min="754" max="754" width="8.28515625"/>
    <col min="755" max="755" width="5.42578125"/>
    <col min="756" max="756" width="12.42578125"/>
    <col min="757" max="757" width="14.28515625"/>
    <col min="758" max="758" width="18.85546875"/>
    <col min="759" max="759" width="28.7109375"/>
    <col min="760" max="1025" width="8.28515625"/>
  </cols>
  <sheetData>
    <row r="1" spans="1:7" x14ac:dyDescent="0.2">
      <c r="A1" s="2"/>
      <c r="B1" s="2"/>
      <c r="C1" s="2"/>
      <c r="D1" s="2"/>
      <c r="E1" s="2"/>
      <c r="F1" s="2"/>
      <c r="G1" s="3"/>
    </row>
    <row r="2" spans="1:7" ht="10.9" customHeight="1" x14ac:dyDescent="0.2">
      <c r="A2" s="165"/>
      <c r="B2" s="4"/>
      <c r="C2" s="4"/>
      <c r="D2" s="4"/>
      <c r="E2" s="4"/>
      <c r="F2" s="166" t="s">
        <v>0</v>
      </c>
      <c r="G2" s="166"/>
    </row>
    <row r="3" spans="1:7" ht="10.9" customHeight="1" x14ac:dyDescent="0.2">
      <c r="A3" s="165"/>
      <c r="B3" s="2"/>
      <c r="C3" s="2"/>
      <c r="D3" s="2"/>
      <c r="E3" s="2"/>
      <c r="F3" s="167" t="s">
        <v>1</v>
      </c>
      <c r="G3" s="167"/>
    </row>
    <row r="4" spans="1:7" ht="10.9" customHeight="1" x14ac:dyDescent="0.2">
      <c r="A4" s="165"/>
      <c r="B4" s="5"/>
      <c r="C4" s="5"/>
      <c r="D4" s="5"/>
      <c r="E4" s="40"/>
      <c r="F4" s="168" t="s">
        <v>2</v>
      </c>
      <c r="G4" s="168"/>
    </row>
    <row r="5" spans="1:7" x14ac:dyDescent="0.2">
      <c r="A5" s="6"/>
      <c r="B5" s="2"/>
      <c r="C5" s="2"/>
      <c r="D5" s="2"/>
      <c r="E5" s="2"/>
      <c r="F5" s="2"/>
      <c r="G5" s="7"/>
    </row>
    <row r="6" spans="1:7" x14ac:dyDescent="0.2">
      <c r="A6" s="8" t="s">
        <v>3</v>
      </c>
      <c r="B6" s="9" t="s">
        <v>4</v>
      </c>
      <c r="C6" s="9"/>
      <c r="D6" s="2"/>
      <c r="E6" s="2"/>
      <c r="F6" s="2"/>
      <c r="G6" s="42"/>
    </row>
    <row r="7" spans="1:7" x14ac:dyDescent="0.2">
      <c r="A7" s="6" t="s">
        <v>5</v>
      </c>
      <c r="B7" s="9" t="s">
        <v>6</v>
      </c>
      <c r="C7" s="9"/>
      <c r="D7" s="2"/>
      <c r="E7" s="2"/>
      <c r="F7" s="2"/>
      <c r="G7" s="41"/>
    </row>
    <row r="8" spans="1:7" x14ac:dyDescent="0.2">
      <c r="A8" s="6" t="s">
        <v>7</v>
      </c>
      <c r="B8" s="9" t="s">
        <v>152</v>
      </c>
      <c r="C8" s="9"/>
      <c r="D8" s="2"/>
      <c r="E8" s="2"/>
      <c r="F8" s="2"/>
      <c r="G8" s="41"/>
    </row>
    <row r="9" spans="1:7" x14ac:dyDescent="0.2">
      <c r="A9" s="2"/>
      <c r="B9" s="87" t="s">
        <v>130</v>
      </c>
      <c r="C9" s="2"/>
      <c r="D9" s="2"/>
      <c r="E9" s="43"/>
      <c r="F9" s="43"/>
      <c r="G9" s="2"/>
    </row>
    <row r="10" spans="1:7" ht="36" customHeight="1" x14ac:dyDescent="0.2">
      <c r="A10" s="97" t="s">
        <v>8</v>
      </c>
      <c r="B10" s="97" t="s">
        <v>9</v>
      </c>
      <c r="C10" s="98" t="s">
        <v>168</v>
      </c>
      <c r="D10" s="97" t="s">
        <v>10</v>
      </c>
      <c r="E10" s="98" t="s">
        <v>131</v>
      </c>
      <c r="F10" s="98" t="s">
        <v>132</v>
      </c>
      <c r="G10" s="97" t="s">
        <v>11</v>
      </c>
    </row>
    <row r="11" spans="1:7" x14ac:dyDescent="0.2">
      <c r="A11" s="107"/>
      <c r="B11" s="107"/>
      <c r="C11" s="108"/>
      <c r="D11" s="107"/>
      <c r="E11" s="108"/>
      <c r="F11" s="108"/>
      <c r="G11" s="107"/>
    </row>
    <row r="12" spans="1:7" ht="12" customHeight="1" x14ac:dyDescent="0.2">
      <c r="A12" s="16" t="s">
        <v>12</v>
      </c>
      <c r="B12" s="17" t="s">
        <v>13</v>
      </c>
      <c r="C12" s="17"/>
      <c r="D12" s="14"/>
      <c r="E12" s="14"/>
      <c r="F12" s="14"/>
      <c r="G12" s="44"/>
    </row>
    <row r="13" spans="1:7" ht="24.95" customHeight="1" x14ac:dyDescent="0.2">
      <c r="A13" s="45" t="s">
        <v>14</v>
      </c>
      <c r="B13" s="46" t="s">
        <v>15</v>
      </c>
      <c r="C13" s="46">
        <v>4</v>
      </c>
      <c r="D13" s="12" t="s">
        <v>16</v>
      </c>
      <c r="E13" s="112"/>
      <c r="F13" s="48">
        <f t="shared" ref="F13:F18" si="0">C13*E13</f>
        <v>0</v>
      </c>
      <c r="G13" s="49"/>
    </row>
    <row r="14" spans="1:7" ht="24.95" customHeight="1" x14ac:dyDescent="0.2">
      <c r="A14" s="45" t="s">
        <v>22</v>
      </c>
      <c r="B14" s="46" t="s">
        <v>23</v>
      </c>
      <c r="C14" s="46">
        <v>17</v>
      </c>
      <c r="D14" s="12" t="s">
        <v>16</v>
      </c>
      <c r="E14" s="112"/>
      <c r="F14" s="48">
        <f t="shared" si="0"/>
        <v>0</v>
      </c>
      <c r="G14" s="50" t="s">
        <v>19</v>
      </c>
    </row>
    <row r="15" spans="1:7" ht="13.15" customHeight="1" x14ac:dyDescent="0.2">
      <c r="A15" s="45" t="s">
        <v>24</v>
      </c>
      <c r="B15" s="46" t="s">
        <v>25</v>
      </c>
      <c r="C15" s="46">
        <v>1</v>
      </c>
      <c r="D15" s="12" t="s">
        <v>16</v>
      </c>
      <c r="E15" s="112"/>
      <c r="F15" s="48">
        <f t="shared" si="0"/>
        <v>0</v>
      </c>
      <c r="G15" s="51"/>
    </row>
    <row r="16" spans="1:7" ht="13.15" customHeight="1" x14ac:dyDescent="0.2">
      <c r="A16" s="45" t="s">
        <v>26</v>
      </c>
      <c r="B16" s="46" t="s">
        <v>27</v>
      </c>
      <c r="C16" s="46">
        <v>3</v>
      </c>
      <c r="D16" s="12" t="s">
        <v>16</v>
      </c>
      <c r="E16" s="112"/>
      <c r="F16" s="48">
        <f t="shared" si="0"/>
        <v>0</v>
      </c>
      <c r="G16" s="51"/>
    </row>
    <row r="17" spans="1:7" ht="26.45" customHeight="1" x14ac:dyDescent="0.2">
      <c r="A17" s="45" t="s">
        <v>34</v>
      </c>
      <c r="B17" s="52" t="s">
        <v>35</v>
      </c>
      <c r="C17" s="46">
        <v>3</v>
      </c>
      <c r="D17" s="12" t="s">
        <v>16</v>
      </c>
      <c r="E17" s="112"/>
      <c r="F17" s="48">
        <f t="shared" si="0"/>
        <v>0</v>
      </c>
      <c r="G17" s="49" t="s">
        <v>133</v>
      </c>
    </row>
    <row r="18" spans="1:7" ht="13.15" customHeight="1" thickBot="1" x14ac:dyDescent="0.25">
      <c r="A18" s="45" t="s">
        <v>36</v>
      </c>
      <c r="B18" s="23" t="s">
        <v>37</v>
      </c>
      <c r="C18" s="23">
        <v>6</v>
      </c>
      <c r="D18" s="12" t="s">
        <v>38</v>
      </c>
      <c r="E18" s="47">
        <f>SUM(F13:F17)/100</f>
        <v>0</v>
      </c>
      <c r="F18" s="88">
        <f t="shared" si="0"/>
        <v>0</v>
      </c>
      <c r="G18" s="51"/>
    </row>
    <row r="19" spans="1:7" ht="12" customHeight="1" thickBot="1" x14ac:dyDescent="0.25">
      <c r="A19" s="53"/>
      <c r="B19" s="169" t="s">
        <v>134</v>
      </c>
      <c r="C19" s="169"/>
      <c r="D19" s="169"/>
      <c r="E19" s="169"/>
      <c r="F19" s="110">
        <f>SUM(F13:F18)</f>
        <v>0</v>
      </c>
      <c r="G19" s="54" t="s">
        <v>135</v>
      </c>
    </row>
    <row r="20" spans="1:7" ht="12" customHeight="1" x14ac:dyDescent="0.2">
      <c r="A20" s="55" t="s">
        <v>39</v>
      </c>
      <c r="B20" s="172" t="s">
        <v>40</v>
      </c>
      <c r="C20" s="172"/>
      <c r="D20" s="172"/>
      <c r="E20" s="172"/>
      <c r="F20" s="172"/>
      <c r="G20" s="172"/>
    </row>
    <row r="21" spans="1:7" ht="24" x14ac:dyDescent="0.2">
      <c r="A21" s="56" t="s">
        <v>41</v>
      </c>
      <c r="B21" s="27" t="s">
        <v>42</v>
      </c>
      <c r="C21" s="27">
        <v>4</v>
      </c>
      <c r="D21" s="57" t="s">
        <v>16</v>
      </c>
      <c r="E21" s="112"/>
      <c r="F21" s="48">
        <f t="shared" ref="F21:F31" si="1">C21*E21</f>
        <v>0</v>
      </c>
      <c r="G21" s="31"/>
    </row>
    <row r="22" spans="1:7" ht="13.15" customHeight="1" x14ac:dyDescent="0.2">
      <c r="A22" s="56" t="s">
        <v>47</v>
      </c>
      <c r="B22" s="46" t="s">
        <v>48</v>
      </c>
      <c r="C22" s="32">
        <v>1</v>
      </c>
      <c r="D22" s="57" t="s">
        <v>16</v>
      </c>
      <c r="E22" s="112"/>
      <c r="F22" s="48">
        <f t="shared" si="1"/>
        <v>0</v>
      </c>
      <c r="G22" s="31"/>
    </row>
    <row r="23" spans="1:7" ht="13.15" customHeight="1" x14ac:dyDescent="0.2">
      <c r="A23" s="56" t="s">
        <v>49</v>
      </c>
      <c r="B23" s="46" t="s">
        <v>50</v>
      </c>
      <c r="C23" s="32">
        <v>3</v>
      </c>
      <c r="D23" s="57" t="s">
        <v>16</v>
      </c>
      <c r="E23" s="112"/>
      <c r="F23" s="48">
        <f t="shared" si="1"/>
        <v>0</v>
      </c>
      <c r="G23" s="31"/>
    </row>
    <row r="24" spans="1:7" ht="13.15" customHeight="1" x14ac:dyDescent="0.2">
      <c r="A24" s="56" t="s">
        <v>51</v>
      </c>
      <c r="B24" s="27" t="s">
        <v>52</v>
      </c>
      <c r="C24" s="32">
        <v>12</v>
      </c>
      <c r="D24" s="57" t="s">
        <v>16</v>
      </c>
      <c r="E24" s="112"/>
      <c r="F24" s="48">
        <f t="shared" si="1"/>
        <v>0</v>
      </c>
      <c r="G24" s="31"/>
    </row>
    <row r="25" spans="1:7" ht="13.15" customHeight="1" x14ac:dyDescent="0.2">
      <c r="A25" s="56" t="s">
        <v>57</v>
      </c>
      <c r="B25" s="27" t="s">
        <v>58</v>
      </c>
      <c r="C25" s="32">
        <v>12</v>
      </c>
      <c r="D25" s="57" t="s">
        <v>16</v>
      </c>
      <c r="E25" s="112"/>
      <c r="F25" s="48">
        <f t="shared" si="1"/>
        <v>0</v>
      </c>
      <c r="G25" s="37"/>
    </row>
    <row r="26" spans="1:7" ht="24.95" customHeight="1" x14ac:dyDescent="0.2">
      <c r="A26" s="56" t="s">
        <v>59</v>
      </c>
      <c r="B26" s="27" t="s">
        <v>60</v>
      </c>
      <c r="C26" s="32">
        <v>240</v>
      </c>
      <c r="D26" s="57" t="s">
        <v>61</v>
      </c>
      <c r="E26" s="112"/>
      <c r="F26" s="48">
        <f t="shared" si="1"/>
        <v>0</v>
      </c>
      <c r="G26" s="37"/>
    </row>
    <row r="27" spans="1:7" ht="12.75" customHeight="1" x14ac:dyDescent="0.2">
      <c r="A27" s="56" t="s">
        <v>62</v>
      </c>
      <c r="B27" s="27" t="s">
        <v>63</v>
      </c>
      <c r="C27" s="32">
        <v>80</v>
      </c>
      <c r="D27" s="57" t="s">
        <v>61</v>
      </c>
      <c r="E27" s="112"/>
      <c r="F27" s="48">
        <f t="shared" si="1"/>
        <v>0</v>
      </c>
      <c r="G27" s="58"/>
    </row>
    <row r="28" spans="1:7" ht="13.15" customHeight="1" x14ac:dyDescent="0.2">
      <c r="A28" s="56" t="s">
        <v>68</v>
      </c>
      <c r="B28" s="59" t="s">
        <v>157</v>
      </c>
      <c r="C28" s="27">
        <v>4</v>
      </c>
      <c r="D28" s="57" t="s">
        <v>16</v>
      </c>
      <c r="E28" s="112"/>
      <c r="F28" s="48">
        <f t="shared" si="1"/>
        <v>0</v>
      </c>
      <c r="G28" s="37" t="s">
        <v>69</v>
      </c>
    </row>
    <row r="29" spans="1:7" ht="14.85" customHeight="1" x14ac:dyDescent="0.2">
      <c r="A29" s="56" t="s">
        <v>72</v>
      </c>
      <c r="B29" s="37" t="s">
        <v>73</v>
      </c>
      <c r="C29" s="27">
        <v>4</v>
      </c>
      <c r="D29" s="57" t="s">
        <v>16</v>
      </c>
      <c r="E29" s="112"/>
      <c r="F29" s="48">
        <f t="shared" si="1"/>
        <v>0</v>
      </c>
      <c r="G29" s="37" t="s">
        <v>74</v>
      </c>
    </row>
    <row r="30" spans="1:7" ht="13.15" customHeight="1" x14ac:dyDescent="0.2">
      <c r="A30" s="56" t="s">
        <v>77</v>
      </c>
      <c r="B30" s="37" t="s">
        <v>78</v>
      </c>
      <c r="C30" s="27">
        <v>4</v>
      </c>
      <c r="D30" s="57" t="s">
        <v>16</v>
      </c>
      <c r="E30" s="112"/>
      <c r="F30" s="48">
        <f t="shared" si="1"/>
        <v>0</v>
      </c>
      <c r="G30" s="31"/>
    </row>
    <row r="31" spans="1:7" ht="13.15" customHeight="1" thickBot="1" x14ac:dyDescent="0.25">
      <c r="A31" s="56" t="s">
        <v>79</v>
      </c>
      <c r="B31" s="23" t="s">
        <v>37</v>
      </c>
      <c r="C31" s="23">
        <v>6</v>
      </c>
      <c r="D31" s="12" t="s">
        <v>38</v>
      </c>
      <c r="E31" s="47">
        <f>SUM(F21:F30)/100</f>
        <v>0</v>
      </c>
      <c r="F31" s="88">
        <f t="shared" si="1"/>
        <v>0</v>
      </c>
      <c r="G31" s="51"/>
    </row>
    <row r="32" spans="1:7" ht="12" customHeight="1" thickBot="1" x14ac:dyDescent="0.25">
      <c r="A32" s="53"/>
      <c r="B32" s="169" t="s">
        <v>134</v>
      </c>
      <c r="C32" s="169"/>
      <c r="D32" s="169"/>
      <c r="E32" s="169"/>
      <c r="F32" s="110">
        <f>SUM(F21:F31)</f>
        <v>0</v>
      </c>
      <c r="G32" s="54" t="s">
        <v>135</v>
      </c>
    </row>
    <row r="33" spans="1:7" ht="12" customHeight="1" x14ac:dyDescent="0.2">
      <c r="A33" s="60" t="s">
        <v>80</v>
      </c>
      <c r="B33" s="173" t="s">
        <v>81</v>
      </c>
      <c r="C33" s="173"/>
      <c r="D33" s="173"/>
      <c r="E33" s="173"/>
      <c r="F33" s="173"/>
      <c r="G33" s="173"/>
    </row>
    <row r="34" spans="1:7" x14ac:dyDescent="0.2">
      <c r="A34" s="122" t="s">
        <v>88</v>
      </c>
      <c r="B34" s="123" t="s">
        <v>89</v>
      </c>
      <c r="C34" s="124">
        <v>2</v>
      </c>
      <c r="D34" s="57" t="s">
        <v>16</v>
      </c>
      <c r="E34" s="112"/>
      <c r="F34" s="48">
        <f t="shared" ref="F34:F40" si="2">C34*E34</f>
        <v>0</v>
      </c>
      <c r="G34" s="125" t="s">
        <v>136</v>
      </c>
    </row>
    <row r="35" spans="1:7" x14ac:dyDescent="0.2">
      <c r="A35" s="122" t="s">
        <v>90</v>
      </c>
      <c r="B35" s="123" t="s">
        <v>91</v>
      </c>
      <c r="C35" s="124">
        <v>1</v>
      </c>
      <c r="D35" s="57" t="s">
        <v>16</v>
      </c>
      <c r="E35" s="112"/>
      <c r="F35" s="48">
        <f t="shared" si="2"/>
        <v>0</v>
      </c>
      <c r="G35" s="125"/>
    </row>
    <row r="36" spans="1:7" x14ac:dyDescent="0.2">
      <c r="A36" s="56" t="s">
        <v>100</v>
      </c>
      <c r="B36" s="27" t="s">
        <v>101</v>
      </c>
      <c r="C36" s="27">
        <v>4</v>
      </c>
      <c r="D36" s="57" t="s">
        <v>16</v>
      </c>
      <c r="E36" s="112"/>
      <c r="F36" s="48">
        <f t="shared" si="2"/>
        <v>0</v>
      </c>
      <c r="G36" s="31"/>
    </row>
    <row r="37" spans="1:7" ht="24" x14ac:dyDescent="0.2">
      <c r="A37" s="56" t="s">
        <v>102</v>
      </c>
      <c r="B37" s="61" t="s">
        <v>156</v>
      </c>
      <c r="C37" s="27">
        <v>12</v>
      </c>
      <c r="D37" s="57" t="s">
        <v>16</v>
      </c>
      <c r="E37" s="112"/>
      <c r="F37" s="48">
        <f t="shared" si="2"/>
        <v>0</v>
      </c>
      <c r="G37" s="31"/>
    </row>
    <row r="38" spans="1:7" x14ac:dyDescent="0.2">
      <c r="A38" s="56" t="s">
        <v>106</v>
      </c>
      <c r="B38" s="27" t="s">
        <v>107</v>
      </c>
      <c r="C38" s="27">
        <v>80</v>
      </c>
      <c r="D38" s="57" t="s">
        <v>61</v>
      </c>
      <c r="E38" s="112"/>
      <c r="F38" s="48">
        <f t="shared" si="2"/>
        <v>0</v>
      </c>
      <c r="G38" s="58"/>
    </row>
    <row r="39" spans="1:7" x14ac:dyDescent="0.2">
      <c r="A39" s="56" t="s">
        <v>108</v>
      </c>
      <c r="B39" s="27" t="s">
        <v>109</v>
      </c>
      <c r="C39" s="27">
        <v>240</v>
      </c>
      <c r="D39" s="57" t="s">
        <v>61</v>
      </c>
      <c r="E39" s="112"/>
      <c r="F39" s="48">
        <f t="shared" si="2"/>
        <v>0</v>
      </c>
      <c r="G39" s="58"/>
    </row>
    <row r="40" spans="1:7" ht="13.15" customHeight="1" thickBot="1" x14ac:dyDescent="0.25">
      <c r="A40" s="56" t="s">
        <v>110</v>
      </c>
      <c r="B40" s="23" t="s">
        <v>111</v>
      </c>
      <c r="C40" s="23">
        <v>3</v>
      </c>
      <c r="D40" s="12" t="s">
        <v>38</v>
      </c>
      <c r="E40" s="47">
        <f>SUM(F34:F39)/100</f>
        <v>0</v>
      </c>
      <c r="F40" s="88">
        <f t="shared" si="2"/>
        <v>0</v>
      </c>
      <c r="G40" s="51"/>
    </row>
    <row r="41" spans="1:7" ht="12" customHeight="1" thickBot="1" x14ac:dyDescent="0.25">
      <c r="A41" s="53"/>
      <c r="B41" s="169" t="s">
        <v>134</v>
      </c>
      <c r="C41" s="169"/>
      <c r="D41" s="169"/>
      <c r="E41" s="169"/>
      <c r="F41" s="110">
        <f>SUM(F34:F40)</f>
        <v>0</v>
      </c>
      <c r="G41" s="54" t="s">
        <v>135</v>
      </c>
    </row>
    <row r="42" spans="1:7" ht="12" customHeight="1" x14ac:dyDescent="0.2">
      <c r="A42" s="60" t="s">
        <v>112</v>
      </c>
      <c r="B42" s="174" t="s">
        <v>113</v>
      </c>
      <c r="C42" s="174"/>
      <c r="D42" s="174"/>
      <c r="E42" s="174"/>
      <c r="F42" s="174"/>
      <c r="G42" s="174"/>
    </row>
    <row r="43" spans="1:7" ht="13.15" customHeight="1" x14ac:dyDescent="0.2">
      <c r="A43" s="56" t="s">
        <v>114</v>
      </c>
      <c r="B43" s="46" t="s">
        <v>115</v>
      </c>
      <c r="C43" s="46">
        <v>1</v>
      </c>
      <c r="D43" s="12" t="s">
        <v>116</v>
      </c>
      <c r="E43" s="113"/>
      <c r="F43" s="48">
        <f t="shared" ref="F43:F50" si="3">C43*E43</f>
        <v>0</v>
      </c>
      <c r="G43" s="62"/>
    </row>
    <row r="44" spans="1:7" ht="13.15" customHeight="1" x14ac:dyDescent="0.2">
      <c r="A44" s="56" t="s">
        <v>117</v>
      </c>
      <c r="B44" s="46" t="s">
        <v>118</v>
      </c>
      <c r="C44" s="46">
        <v>1</v>
      </c>
      <c r="D44" s="12" t="s">
        <v>116</v>
      </c>
      <c r="E44" s="113"/>
      <c r="F44" s="48">
        <f t="shared" si="3"/>
        <v>0</v>
      </c>
      <c r="G44" s="62"/>
    </row>
    <row r="45" spans="1:7" ht="13.15" customHeight="1" x14ac:dyDescent="0.2">
      <c r="A45" s="56" t="s">
        <v>119</v>
      </c>
      <c r="B45" s="27" t="s">
        <v>120</v>
      </c>
      <c r="C45" s="27">
        <v>1</v>
      </c>
      <c r="D45" s="63" t="s">
        <v>121</v>
      </c>
      <c r="E45" s="112"/>
      <c r="F45" s="48">
        <f t="shared" si="3"/>
        <v>0</v>
      </c>
      <c r="G45" s="58"/>
    </row>
    <row r="46" spans="1:7" ht="13.15" customHeight="1" x14ac:dyDescent="0.2">
      <c r="A46" s="56" t="s">
        <v>122</v>
      </c>
      <c r="B46" s="46" t="s">
        <v>159</v>
      </c>
      <c r="C46" s="46">
        <v>1</v>
      </c>
      <c r="D46" s="12" t="s">
        <v>116</v>
      </c>
      <c r="E46" s="113"/>
      <c r="F46" s="48">
        <f t="shared" si="3"/>
        <v>0</v>
      </c>
      <c r="G46" s="62"/>
    </row>
    <row r="47" spans="1:7" ht="13.15" customHeight="1" x14ac:dyDescent="0.2">
      <c r="A47" s="56" t="s">
        <v>123</v>
      </c>
      <c r="B47" s="46" t="s">
        <v>124</v>
      </c>
      <c r="C47" s="46">
        <v>1</v>
      </c>
      <c r="D47" s="12" t="s">
        <v>116</v>
      </c>
      <c r="E47" s="113"/>
      <c r="F47" s="48">
        <f t="shared" si="3"/>
        <v>0</v>
      </c>
      <c r="G47" s="62"/>
    </row>
    <row r="48" spans="1:7" ht="13.15" customHeight="1" x14ac:dyDescent="0.2">
      <c r="A48" s="56" t="s">
        <v>125</v>
      </c>
      <c r="B48" s="46" t="s">
        <v>126</v>
      </c>
      <c r="C48" s="46">
        <v>1</v>
      </c>
      <c r="D48" s="12" t="s">
        <v>116</v>
      </c>
      <c r="E48" s="113"/>
      <c r="F48" s="48">
        <f t="shared" si="3"/>
        <v>0</v>
      </c>
      <c r="G48" s="62"/>
    </row>
    <row r="49" spans="1:7" ht="24" x14ac:dyDescent="0.2">
      <c r="A49" s="56" t="s">
        <v>127</v>
      </c>
      <c r="B49" s="27" t="s">
        <v>128</v>
      </c>
      <c r="C49" s="27">
        <v>1</v>
      </c>
      <c r="D49" s="63" t="s">
        <v>116</v>
      </c>
      <c r="E49" s="112"/>
      <c r="F49" s="48">
        <f t="shared" si="3"/>
        <v>0</v>
      </c>
      <c r="G49" s="58"/>
    </row>
    <row r="50" spans="1:7" ht="13.15" customHeight="1" thickBot="1" x14ac:dyDescent="0.25">
      <c r="A50" s="56" t="s">
        <v>129</v>
      </c>
      <c r="B50" s="23" t="s">
        <v>37</v>
      </c>
      <c r="C50" s="23">
        <v>6</v>
      </c>
      <c r="D50" s="12" t="s">
        <v>38</v>
      </c>
      <c r="E50" s="47">
        <f>SUM(F43:F49)/100</f>
        <v>0</v>
      </c>
      <c r="F50" s="88">
        <f t="shared" si="3"/>
        <v>0</v>
      </c>
      <c r="G50" s="51"/>
    </row>
    <row r="51" spans="1:7" ht="12" customHeight="1" thickBot="1" x14ac:dyDescent="0.25">
      <c r="A51" s="53"/>
      <c r="B51" s="170" t="s">
        <v>134</v>
      </c>
      <c r="C51" s="170"/>
      <c r="D51" s="170"/>
      <c r="E51" s="171"/>
      <c r="F51" s="110">
        <f>SUM(F43:F50)</f>
        <v>0</v>
      </c>
      <c r="G51" s="89" t="s">
        <v>135</v>
      </c>
    </row>
    <row r="52" spans="1:7" ht="18" customHeight="1" thickBot="1" x14ac:dyDescent="0.3">
      <c r="A52" s="64"/>
      <c r="B52" s="65" t="s">
        <v>137</v>
      </c>
      <c r="C52" s="65"/>
      <c r="D52" s="66"/>
      <c r="E52" s="66"/>
      <c r="F52" s="67"/>
      <c r="G52" s="68"/>
    </row>
    <row r="53" spans="1:7" ht="15" customHeight="1" thickBot="1" x14ac:dyDescent="0.25">
      <c r="A53" s="56" t="s">
        <v>12</v>
      </c>
      <c r="B53" s="69" t="s">
        <v>13</v>
      </c>
      <c r="C53" s="69"/>
      <c r="D53" s="72"/>
      <c r="E53" s="96"/>
      <c r="F53" s="95">
        <f>F19</f>
        <v>0</v>
      </c>
      <c r="G53" s="70" t="s">
        <v>135</v>
      </c>
    </row>
    <row r="54" spans="1:7" ht="15" customHeight="1" thickBot="1" x14ac:dyDescent="0.25">
      <c r="A54" s="56" t="s">
        <v>39</v>
      </c>
      <c r="B54" s="71" t="s">
        <v>40</v>
      </c>
      <c r="C54" s="71"/>
      <c r="D54" s="72"/>
      <c r="E54" s="96"/>
      <c r="F54" s="95">
        <f>F32</f>
        <v>0</v>
      </c>
      <c r="G54" s="73" t="s">
        <v>135</v>
      </c>
    </row>
    <row r="55" spans="1:7" ht="15" customHeight="1" thickBot="1" x14ac:dyDescent="0.25">
      <c r="A55" s="56" t="s">
        <v>80</v>
      </c>
      <c r="B55" s="71" t="s">
        <v>81</v>
      </c>
      <c r="C55" s="71"/>
      <c r="D55" s="72"/>
      <c r="E55" s="96"/>
      <c r="F55" s="95">
        <f>F41</f>
        <v>0</v>
      </c>
      <c r="G55" s="70" t="s">
        <v>135</v>
      </c>
    </row>
    <row r="56" spans="1:7" ht="15" customHeight="1" thickBot="1" x14ac:dyDescent="0.25">
      <c r="A56" s="56" t="s">
        <v>112</v>
      </c>
      <c r="B56" s="71" t="s">
        <v>113</v>
      </c>
      <c r="C56" s="71"/>
      <c r="D56" s="72"/>
      <c r="E56" s="96"/>
      <c r="F56" s="95">
        <f>F51</f>
        <v>0</v>
      </c>
      <c r="G56" s="70" t="s">
        <v>135</v>
      </c>
    </row>
    <row r="57" spans="1:7" ht="15" customHeight="1" thickBot="1" x14ac:dyDescent="0.25">
      <c r="A57" s="74"/>
      <c r="B57" s="90"/>
      <c r="C57" s="90"/>
      <c r="D57" s="90"/>
      <c r="E57" s="90"/>
      <c r="F57" s="75"/>
      <c r="G57" s="91"/>
    </row>
    <row r="58" spans="1:7" ht="15" customHeight="1" thickBot="1" x14ac:dyDescent="0.25">
      <c r="A58" s="74"/>
      <c r="B58" s="76" t="s">
        <v>138</v>
      </c>
      <c r="C58" s="92"/>
      <c r="D58" s="93"/>
      <c r="E58" s="93"/>
      <c r="F58" s="77">
        <f>SUM(F53:F57)</f>
        <v>0</v>
      </c>
      <c r="G58" s="94" t="s">
        <v>135</v>
      </c>
    </row>
  </sheetData>
  <autoFilter ref="A12:G56" xr:uid="{00000000-0001-0000-0100-000000000000}"/>
  <mergeCells count="11">
    <mergeCell ref="B51:E51"/>
    <mergeCell ref="B20:G20"/>
    <mergeCell ref="B32:E32"/>
    <mergeCell ref="B33:G33"/>
    <mergeCell ref="B41:E41"/>
    <mergeCell ref="B42:G42"/>
    <mergeCell ref="A2:A4"/>
    <mergeCell ref="F2:G2"/>
    <mergeCell ref="F3:G3"/>
    <mergeCell ref="F4:G4"/>
    <mergeCell ref="B19:E19"/>
  </mergeCells>
  <printOptions horizontalCentered="1"/>
  <pageMargins left="0.59027777777777801" right="0.59027777777777801" top="0.59027777777777801" bottom="0.59027777777777801" header="0.51180555555555496" footer="0.51180555555555496"/>
  <pageSetup paperSize="9" scale="62" firstPageNumber="0" orientation="portrait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2"/>
  <sheetViews>
    <sheetView view="pageBreakPreview" zoomScale="130" zoomScaleNormal="100" zoomScaleSheetLayoutView="130" zoomScalePageLayoutView="85" workbookViewId="0">
      <selection activeCell="F63" sqref="F63"/>
    </sheetView>
  </sheetViews>
  <sheetFormatPr defaultRowHeight="12.75" x14ac:dyDescent="0.2"/>
  <cols>
    <col min="1" max="1" width="7.42578125"/>
    <col min="2" max="2" width="74.7109375"/>
    <col min="3" max="3" width="9.7109375"/>
    <col min="4" max="4" width="4.42578125"/>
    <col min="5" max="5" width="9.7109375"/>
    <col min="6" max="6" width="12.5703125"/>
    <col min="7" max="7" width="28.85546875"/>
    <col min="8" max="239" width="8.28515625"/>
    <col min="240" max="240" width="5.42578125"/>
    <col min="241" max="241" width="52.7109375"/>
    <col min="242" max="242" width="8.28515625"/>
    <col min="243" max="243" width="5.42578125"/>
    <col min="244" max="244" width="12.42578125"/>
    <col min="245" max="245" width="14.28515625"/>
    <col min="246" max="246" width="18.85546875"/>
    <col min="247" max="247" width="28.7109375"/>
    <col min="248" max="495" width="8.28515625"/>
    <col min="496" max="496" width="5.42578125"/>
    <col min="497" max="497" width="52.7109375"/>
    <col min="498" max="498" width="8.28515625"/>
    <col min="499" max="499" width="5.42578125"/>
    <col min="500" max="500" width="12.42578125"/>
    <col min="501" max="501" width="14.28515625"/>
    <col min="502" max="502" width="18.85546875"/>
    <col min="503" max="503" width="28.7109375"/>
    <col min="504" max="751" width="8.28515625"/>
    <col min="752" max="752" width="5.42578125"/>
    <col min="753" max="753" width="52.7109375"/>
    <col min="754" max="754" width="8.28515625"/>
    <col min="755" max="755" width="5.42578125"/>
    <col min="756" max="756" width="12.42578125"/>
    <col min="757" max="757" width="14.28515625"/>
    <col min="758" max="758" width="18.85546875"/>
    <col min="759" max="759" width="28.7109375"/>
    <col min="760" max="1025" width="8.28515625"/>
  </cols>
  <sheetData>
    <row r="1" spans="1:7" x14ac:dyDescent="0.2">
      <c r="A1" s="2"/>
      <c r="B1" s="2"/>
      <c r="C1" s="2"/>
      <c r="D1" s="2"/>
      <c r="E1" s="2"/>
      <c r="F1" s="2"/>
      <c r="G1" s="3"/>
    </row>
    <row r="2" spans="1:7" ht="10.9" customHeight="1" x14ac:dyDescent="0.2">
      <c r="A2" s="165"/>
      <c r="B2" s="4"/>
      <c r="C2" s="4"/>
      <c r="D2" s="4"/>
      <c r="E2" s="4"/>
      <c r="F2" s="166" t="s">
        <v>0</v>
      </c>
      <c r="G2" s="166"/>
    </row>
    <row r="3" spans="1:7" ht="10.9" customHeight="1" x14ac:dyDescent="0.2">
      <c r="A3" s="165"/>
      <c r="B3" s="2"/>
      <c r="C3" s="2"/>
      <c r="D3" s="2"/>
      <c r="E3" s="2"/>
      <c r="F3" s="167" t="s">
        <v>1</v>
      </c>
      <c r="G3" s="167"/>
    </row>
    <row r="4" spans="1:7" ht="10.9" customHeight="1" x14ac:dyDescent="0.2">
      <c r="A4" s="165"/>
      <c r="B4" s="5"/>
      <c r="C4" s="5"/>
      <c r="D4" s="5"/>
      <c r="E4" s="40"/>
      <c r="F4" s="168" t="s">
        <v>2</v>
      </c>
      <c r="G4" s="168"/>
    </row>
    <row r="5" spans="1:7" x14ac:dyDescent="0.2">
      <c r="A5" s="6"/>
      <c r="B5" s="2"/>
      <c r="C5" s="2"/>
      <c r="D5" s="2"/>
      <c r="E5" s="2"/>
      <c r="F5" s="2"/>
      <c r="G5" s="7"/>
    </row>
    <row r="6" spans="1:7" x14ac:dyDescent="0.2">
      <c r="A6" s="8" t="s">
        <v>3</v>
      </c>
      <c r="B6" s="9" t="s">
        <v>4</v>
      </c>
      <c r="C6" s="9"/>
      <c r="D6" s="2"/>
      <c r="E6" s="2"/>
      <c r="F6" s="2"/>
      <c r="G6" s="42"/>
    </row>
    <row r="7" spans="1:7" x14ac:dyDescent="0.2">
      <c r="A7" s="6" t="s">
        <v>5</v>
      </c>
      <c r="B7" s="9" t="s">
        <v>6</v>
      </c>
      <c r="C7" s="9"/>
      <c r="D7" s="2"/>
      <c r="E7" s="2"/>
      <c r="F7" s="2"/>
      <c r="G7" s="41"/>
    </row>
    <row r="8" spans="1:7" x14ac:dyDescent="0.2">
      <c r="A8" s="6" t="s">
        <v>7</v>
      </c>
      <c r="B8" s="9" t="s">
        <v>153</v>
      </c>
      <c r="C8" s="9"/>
      <c r="D8" s="2"/>
      <c r="E8" s="2"/>
      <c r="F8" s="2"/>
      <c r="G8" s="41"/>
    </row>
    <row r="9" spans="1:7" x14ac:dyDescent="0.2">
      <c r="A9" s="2"/>
      <c r="B9" s="87" t="s">
        <v>139</v>
      </c>
      <c r="C9" s="2"/>
      <c r="D9" s="2"/>
      <c r="E9" s="43"/>
      <c r="F9" s="43"/>
      <c r="G9" s="2"/>
    </row>
    <row r="10" spans="1:7" ht="36.6" customHeight="1" x14ac:dyDescent="0.2">
      <c r="A10" s="97" t="s">
        <v>8</v>
      </c>
      <c r="B10" s="97" t="s">
        <v>9</v>
      </c>
      <c r="C10" s="98" t="s">
        <v>167</v>
      </c>
      <c r="D10" s="97" t="s">
        <v>10</v>
      </c>
      <c r="E10" s="98" t="s">
        <v>131</v>
      </c>
      <c r="F10" s="98" t="s">
        <v>132</v>
      </c>
      <c r="G10" s="97" t="s">
        <v>11</v>
      </c>
    </row>
    <row r="11" spans="1:7" ht="15" customHeight="1" x14ac:dyDescent="0.2">
      <c r="A11" s="14"/>
      <c r="B11" s="14"/>
      <c r="C11" s="14"/>
      <c r="D11" s="14"/>
      <c r="E11" s="14"/>
      <c r="F11" s="14"/>
      <c r="G11" s="14"/>
    </row>
    <row r="12" spans="1:7" ht="12" customHeight="1" x14ac:dyDescent="0.2">
      <c r="A12" s="16" t="s">
        <v>12</v>
      </c>
      <c r="B12" s="17" t="s">
        <v>13</v>
      </c>
      <c r="C12" s="17"/>
      <c r="D12" s="14"/>
      <c r="E12" s="14"/>
      <c r="F12" s="14"/>
      <c r="G12" s="44"/>
    </row>
    <row r="13" spans="1:7" ht="24.95" customHeight="1" x14ac:dyDescent="0.2">
      <c r="A13" s="19" t="s">
        <v>14</v>
      </c>
      <c r="B13" s="20" t="s">
        <v>15</v>
      </c>
      <c r="C13" s="20">
        <v>8</v>
      </c>
      <c r="D13" s="11" t="s">
        <v>16</v>
      </c>
      <c r="E13" s="114"/>
      <c r="F13" s="48">
        <f t="shared" ref="F13:F19" si="0">C13*E13</f>
        <v>0</v>
      </c>
      <c r="G13" s="49"/>
    </row>
    <row r="14" spans="1:7" ht="24.95" customHeight="1" x14ac:dyDescent="0.2">
      <c r="A14" s="19" t="s">
        <v>22</v>
      </c>
      <c r="B14" s="20" t="s">
        <v>23</v>
      </c>
      <c r="C14" s="20">
        <v>34</v>
      </c>
      <c r="D14" s="11" t="s">
        <v>16</v>
      </c>
      <c r="E14" s="114"/>
      <c r="F14" s="48">
        <f t="shared" si="0"/>
        <v>0</v>
      </c>
      <c r="G14" s="50" t="s">
        <v>19</v>
      </c>
    </row>
    <row r="15" spans="1:7" ht="13.15" customHeight="1" x14ac:dyDescent="0.2">
      <c r="A15" s="19" t="s">
        <v>26</v>
      </c>
      <c r="B15" s="20" t="s">
        <v>27</v>
      </c>
      <c r="C15" s="20">
        <v>8</v>
      </c>
      <c r="D15" s="11" t="s">
        <v>16</v>
      </c>
      <c r="E15" s="114"/>
      <c r="F15" s="48">
        <f t="shared" si="0"/>
        <v>0</v>
      </c>
      <c r="G15" s="51"/>
    </row>
    <row r="16" spans="1:7" ht="13.15" customHeight="1" x14ac:dyDescent="0.2">
      <c r="A16" s="19" t="s">
        <v>30</v>
      </c>
      <c r="B16" s="20" t="s">
        <v>31</v>
      </c>
      <c r="C16" s="20">
        <v>15</v>
      </c>
      <c r="D16" s="11" t="s">
        <v>16</v>
      </c>
      <c r="E16" s="114"/>
      <c r="F16" s="48">
        <f t="shared" si="0"/>
        <v>0</v>
      </c>
      <c r="G16" s="51"/>
    </row>
    <row r="17" spans="1:7" ht="13.15" customHeight="1" x14ac:dyDescent="0.2">
      <c r="A17" s="19" t="s">
        <v>32</v>
      </c>
      <c r="B17" s="22" t="s">
        <v>33</v>
      </c>
      <c r="C17" s="20">
        <v>3</v>
      </c>
      <c r="D17" s="11" t="s">
        <v>16</v>
      </c>
      <c r="E17" s="114"/>
      <c r="F17" s="48">
        <f t="shared" si="0"/>
        <v>0</v>
      </c>
      <c r="G17" s="51"/>
    </row>
    <row r="18" spans="1:7" ht="25.5" customHeight="1" x14ac:dyDescent="0.2">
      <c r="A18" s="19" t="s">
        <v>34</v>
      </c>
      <c r="B18" s="22" t="s">
        <v>35</v>
      </c>
      <c r="C18" s="20">
        <v>5</v>
      </c>
      <c r="D18" s="11" t="s">
        <v>16</v>
      </c>
      <c r="E18" s="114"/>
      <c r="F18" s="48">
        <f t="shared" si="0"/>
        <v>0</v>
      </c>
      <c r="G18" s="51" t="s">
        <v>140</v>
      </c>
    </row>
    <row r="19" spans="1:7" ht="13.15" customHeight="1" thickBot="1" x14ac:dyDescent="0.25">
      <c r="A19" s="19" t="s">
        <v>36</v>
      </c>
      <c r="B19" s="23" t="s">
        <v>37</v>
      </c>
      <c r="C19" s="23">
        <v>6</v>
      </c>
      <c r="D19" s="11" t="s">
        <v>38</v>
      </c>
      <c r="E19" s="48">
        <f>SUM(F13:F18)/100</f>
        <v>0</v>
      </c>
      <c r="F19" s="88">
        <f t="shared" si="0"/>
        <v>0</v>
      </c>
      <c r="G19" s="13"/>
    </row>
    <row r="20" spans="1:7" ht="12" customHeight="1" thickBot="1" x14ac:dyDescent="0.25">
      <c r="A20" s="24"/>
      <c r="B20" s="175" t="s">
        <v>134</v>
      </c>
      <c r="C20" s="175"/>
      <c r="D20" s="175"/>
      <c r="E20" s="175"/>
      <c r="F20" s="110">
        <f>SUM(F13:F19)</f>
        <v>0</v>
      </c>
      <c r="G20" s="106" t="s">
        <v>135</v>
      </c>
    </row>
    <row r="21" spans="1:7" ht="12" customHeight="1" x14ac:dyDescent="0.2">
      <c r="A21" s="25" t="s">
        <v>39</v>
      </c>
      <c r="B21" s="178" t="s">
        <v>40</v>
      </c>
      <c r="C21" s="178"/>
      <c r="D21" s="178"/>
      <c r="E21" s="178"/>
      <c r="F21" s="178"/>
      <c r="G21" s="178"/>
    </row>
    <row r="22" spans="1:7" ht="42.75" customHeight="1" x14ac:dyDescent="0.2">
      <c r="A22" s="26" t="s">
        <v>41</v>
      </c>
      <c r="B22" s="27" t="s">
        <v>42</v>
      </c>
      <c r="C22" s="27">
        <v>8</v>
      </c>
      <c r="D22" s="29" t="s">
        <v>16</v>
      </c>
      <c r="E22" s="114"/>
      <c r="F22" s="48">
        <f t="shared" ref="F22:F33" si="1">C22*E22</f>
        <v>0</v>
      </c>
      <c r="G22" s="30"/>
    </row>
    <row r="23" spans="1:7" ht="13.15" customHeight="1" x14ac:dyDescent="0.2">
      <c r="A23" s="26" t="s">
        <v>47</v>
      </c>
      <c r="B23" s="20" t="s">
        <v>48</v>
      </c>
      <c r="C23" s="32">
        <v>1</v>
      </c>
      <c r="D23" s="29" t="s">
        <v>16</v>
      </c>
      <c r="E23" s="114"/>
      <c r="F23" s="48">
        <f t="shared" si="1"/>
        <v>0</v>
      </c>
      <c r="G23" s="30"/>
    </row>
    <row r="24" spans="1:7" ht="13.15" customHeight="1" x14ac:dyDescent="0.2">
      <c r="A24" s="26" t="s">
        <v>49</v>
      </c>
      <c r="B24" s="20" t="s">
        <v>50</v>
      </c>
      <c r="C24" s="32">
        <v>7</v>
      </c>
      <c r="D24" s="29" t="s">
        <v>16</v>
      </c>
      <c r="E24" s="114"/>
      <c r="F24" s="48">
        <f t="shared" si="1"/>
        <v>0</v>
      </c>
      <c r="G24" s="30"/>
    </row>
    <row r="25" spans="1:7" ht="13.15" customHeight="1" x14ac:dyDescent="0.2">
      <c r="A25" s="26" t="s">
        <v>51</v>
      </c>
      <c r="B25" s="33" t="s">
        <v>52</v>
      </c>
      <c r="C25" s="33">
        <v>29</v>
      </c>
      <c r="D25" s="29" t="s">
        <v>16</v>
      </c>
      <c r="E25" s="114"/>
      <c r="F25" s="48">
        <f t="shared" si="1"/>
        <v>0</v>
      </c>
      <c r="G25" s="30"/>
    </row>
    <row r="26" spans="1:7" ht="13.15" customHeight="1" x14ac:dyDescent="0.2">
      <c r="A26" s="26" t="s">
        <v>57</v>
      </c>
      <c r="B26" s="33" t="s">
        <v>58</v>
      </c>
      <c r="C26" s="33">
        <v>29</v>
      </c>
      <c r="D26" s="29" t="s">
        <v>16</v>
      </c>
      <c r="E26" s="114"/>
      <c r="F26" s="48">
        <f t="shared" si="1"/>
        <v>0</v>
      </c>
      <c r="G26" s="34"/>
    </row>
    <row r="27" spans="1:7" ht="24.95" customHeight="1" x14ac:dyDescent="0.2">
      <c r="A27" s="26" t="s">
        <v>59</v>
      </c>
      <c r="B27" s="27" t="s">
        <v>60</v>
      </c>
      <c r="C27" s="27">
        <v>493</v>
      </c>
      <c r="D27" s="29" t="s">
        <v>61</v>
      </c>
      <c r="E27" s="114"/>
      <c r="F27" s="48">
        <f t="shared" si="1"/>
        <v>0</v>
      </c>
      <c r="G27" s="34"/>
    </row>
    <row r="28" spans="1:7" ht="12.75" customHeight="1" x14ac:dyDescent="0.2">
      <c r="A28" s="26" t="s">
        <v>62</v>
      </c>
      <c r="B28" s="27" t="s">
        <v>63</v>
      </c>
      <c r="C28" s="27">
        <v>136</v>
      </c>
      <c r="D28" s="29" t="s">
        <v>61</v>
      </c>
      <c r="E28" s="114"/>
      <c r="F28" s="48">
        <f t="shared" si="1"/>
        <v>0</v>
      </c>
      <c r="G28" s="35"/>
    </row>
    <row r="29" spans="1:7" ht="13.15" customHeight="1" x14ac:dyDescent="0.2">
      <c r="A29" s="26" t="s">
        <v>66</v>
      </c>
      <c r="B29" s="36" t="s">
        <v>157</v>
      </c>
      <c r="C29" s="33">
        <v>5</v>
      </c>
      <c r="D29" s="29" t="s">
        <v>16</v>
      </c>
      <c r="E29" s="114"/>
      <c r="F29" s="48">
        <f t="shared" si="1"/>
        <v>0</v>
      </c>
      <c r="G29" s="34" t="s">
        <v>67</v>
      </c>
    </row>
    <row r="30" spans="1:7" ht="13.15" customHeight="1" x14ac:dyDescent="0.2">
      <c r="A30" s="26" t="s">
        <v>71</v>
      </c>
      <c r="B30" s="36" t="s">
        <v>158</v>
      </c>
      <c r="C30" s="33">
        <v>3</v>
      </c>
      <c r="D30" s="29" t="s">
        <v>16</v>
      </c>
      <c r="E30" s="114"/>
      <c r="F30" s="48">
        <f t="shared" si="1"/>
        <v>0</v>
      </c>
      <c r="G30" s="34"/>
    </row>
    <row r="31" spans="1:7" ht="25.35" customHeight="1" x14ac:dyDescent="0.2">
      <c r="A31" s="26" t="s">
        <v>72</v>
      </c>
      <c r="B31" s="37" t="s">
        <v>73</v>
      </c>
      <c r="C31" s="33">
        <v>5</v>
      </c>
      <c r="D31" s="29" t="s">
        <v>16</v>
      </c>
      <c r="E31" s="114"/>
      <c r="F31" s="48">
        <f t="shared" si="1"/>
        <v>0</v>
      </c>
      <c r="G31" s="34"/>
    </row>
    <row r="32" spans="1:7" ht="13.15" customHeight="1" x14ac:dyDescent="0.2">
      <c r="A32" s="26" t="s">
        <v>77</v>
      </c>
      <c r="B32" s="34" t="s">
        <v>78</v>
      </c>
      <c r="C32" s="33">
        <v>8</v>
      </c>
      <c r="D32" s="29" t="s">
        <v>16</v>
      </c>
      <c r="E32" s="114"/>
      <c r="F32" s="48">
        <f t="shared" si="1"/>
        <v>0</v>
      </c>
      <c r="G32" s="30"/>
    </row>
    <row r="33" spans="1:7" ht="13.15" customHeight="1" thickBot="1" x14ac:dyDescent="0.25">
      <c r="A33" s="26" t="s">
        <v>79</v>
      </c>
      <c r="B33" s="23" t="s">
        <v>37</v>
      </c>
      <c r="C33" s="23">
        <v>6</v>
      </c>
      <c r="D33" s="11" t="s">
        <v>38</v>
      </c>
      <c r="E33" s="48">
        <f>SUM(F22:F32)/100</f>
        <v>0</v>
      </c>
      <c r="F33" s="88">
        <f t="shared" si="1"/>
        <v>0</v>
      </c>
      <c r="G33" s="13"/>
    </row>
    <row r="34" spans="1:7" ht="12" customHeight="1" thickBot="1" x14ac:dyDescent="0.25">
      <c r="A34" s="24"/>
      <c r="B34" s="175" t="s">
        <v>134</v>
      </c>
      <c r="C34" s="175"/>
      <c r="D34" s="175"/>
      <c r="E34" s="175"/>
      <c r="F34" s="110">
        <f>SUM(F22:F33)</f>
        <v>0</v>
      </c>
      <c r="G34" s="106" t="s">
        <v>135</v>
      </c>
    </row>
    <row r="35" spans="1:7" ht="12" customHeight="1" x14ac:dyDescent="0.2">
      <c r="A35" s="16" t="s">
        <v>80</v>
      </c>
      <c r="B35" s="179" t="s">
        <v>81</v>
      </c>
      <c r="C35" s="179"/>
      <c r="D35" s="179"/>
      <c r="E35" s="179"/>
      <c r="F35" s="179"/>
      <c r="G35" s="179"/>
    </row>
    <row r="36" spans="1:7" x14ac:dyDescent="0.2">
      <c r="A36" s="26" t="s">
        <v>82</v>
      </c>
      <c r="B36" s="34" t="s">
        <v>83</v>
      </c>
      <c r="C36" s="27">
        <v>2</v>
      </c>
      <c r="D36" s="29" t="s">
        <v>16</v>
      </c>
      <c r="E36" s="114"/>
      <c r="F36" s="48">
        <f t="shared" ref="F36:F44" si="2">C36*E36</f>
        <v>0</v>
      </c>
      <c r="G36" s="35" t="s">
        <v>141</v>
      </c>
    </row>
    <row r="37" spans="1:7" x14ac:dyDescent="0.2">
      <c r="A37" s="26" t="s">
        <v>84</v>
      </c>
      <c r="B37" s="34" t="s">
        <v>85</v>
      </c>
      <c r="C37" s="27">
        <v>1</v>
      </c>
      <c r="D37" s="29" t="s">
        <v>16</v>
      </c>
      <c r="E37" s="114"/>
      <c r="F37" s="48">
        <f t="shared" si="2"/>
        <v>0</v>
      </c>
      <c r="G37" s="35" t="s">
        <v>142</v>
      </c>
    </row>
    <row r="38" spans="1:7" x14ac:dyDescent="0.2">
      <c r="A38" s="26" t="s">
        <v>86</v>
      </c>
      <c r="B38" s="34" t="s">
        <v>87</v>
      </c>
      <c r="C38" s="27">
        <v>1</v>
      </c>
      <c r="D38" s="29" t="s">
        <v>16</v>
      </c>
      <c r="E38" s="114"/>
      <c r="F38" s="48">
        <f t="shared" si="2"/>
        <v>0</v>
      </c>
      <c r="G38" s="35" t="s">
        <v>143</v>
      </c>
    </row>
    <row r="39" spans="1:7" x14ac:dyDescent="0.2">
      <c r="A39" s="26" t="s">
        <v>92</v>
      </c>
      <c r="B39" s="34" t="s">
        <v>93</v>
      </c>
      <c r="C39" s="27">
        <v>1</v>
      </c>
      <c r="D39" s="29" t="s">
        <v>16</v>
      </c>
      <c r="E39" s="114"/>
      <c r="F39" s="48">
        <f t="shared" si="2"/>
        <v>0</v>
      </c>
      <c r="G39" s="35" t="s">
        <v>144</v>
      </c>
    </row>
    <row r="40" spans="1:7" x14ac:dyDescent="0.2">
      <c r="A40" s="26" t="s">
        <v>100</v>
      </c>
      <c r="B40" s="27" t="s">
        <v>101</v>
      </c>
      <c r="C40" s="27">
        <v>2</v>
      </c>
      <c r="D40" s="29" t="s">
        <v>16</v>
      </c>
      <c r="E40" s="114"/>
      <c r="F40" s="48">
        <f t="shared" si="2"/>
        <v>0</v>
      </c>
      <c r="G40" s="30"/>
    </row>
    <row r="41" spans="1:7" ht="24" x14ac:dyDescent="0.2">
      <c r="A41" s="26" t="s">
        <v>102</v>
      </c>
      <c r="B41" s="61" t="s">
        <v>156</v>
      </c>
      <c r="C41" s="27">
        <v>29</v>
      </c>
      <c r="D41" s="29" t="s">
        <v>16</v>
      </c>
      <c r="E41" s="114"/>
      <c r="F41" s="48">
        <f t="shared" si="2"/>
        <v>0</v>
      </c>
      <c r="G41" s="30"/>
    </row>
    <row r="42" spans="1:7" x14ac:dyDescent="0.2">
      <c r="A42" s="26" t="s">
        <v>106</v>
      </c>
      <c r="B42" s="27" t="s">
        <v>107</v>
      </c>
      <c r="C42" s="27">
        <v>136</v>
      </c>
      <c r="D42" s="29" t="s">
        <v>61</v>
      </c>
      <c r="E42" s="114"/>
      <c r="F42" s="48">
        <f t="shared" si="2"/>
        <v>0</v>
      </c>
      <c r="G42" s="35"/>
    </row>
    <row r="43" spans="1:7" x14ac:dyDescent="0.2">
      <c r="A43" s="26" t="s">
        <v>108</v>
      </c>
      <c r="B43" s="27" t="s">
        <v>109</v>
      </c>
      <c r="C43" s="27">
        <v>493</v>
      </c>
      <c r="D43" s="29" t="s">
        <v>61</v>
      </c>
      <c r="E43" s="114"/>
      <c r="F43" s="48">
        <f t="shared" si="2"/>
        <v>0</v>
      </c>
      <c r="G43" s="35"/>
    </row>
    <row r="44" spans="1:7" ht="13.15" customHeight="1" thickBot="1" x14ac:dyDescent="0.25">
      <c r="A44" s="26" t="s">
        <v>110</v>
      </c>
      <c r="B44" s="23" t="s">
        <v>111</v>
      </c>
      <c r="C44" s="23">
        <v>3</v>
      </c>
      <c r="D44" s="11" t="s">
        <v>38</v>
      </c>
      <c r="E44" s="48">
        <f>SUM(F36:F43)/100</f>
        <v>0</v>
      </c>
      <c r="F44" s="88">
        <f t="shared" si="2"/>
        <v>0</v>
      </c>
      <c r="G44" s="13"/>
    </row>
    <row r="45" spans="1:7" ht="12" customHeight="1" thickBot="1" x14ac:dyDescent="0.25">
      <c r="A45" s="24"/>
      <c r="B45" s="175" t="s">
        <v>134</v>
      </c>
      <c r="C45" s="175"/>
      <c r="D45" s="175"/>
      <c r="E45" s="175"/>
      <c r="F45" s="110">
        <f>SUM(F36:F44)</f>
        <v>0</v>
      </c>
      <c r="G45" s="106" t="s">
        <v>135</v>
      </c>
    </row>
    <row r="46" spans="1:7" ht="12" customHeight="1" x14ac:dyDescent="0.2">
      <c r="A46" s="16" t="s">
        <v>112</v>
      </c>
      <c r="B46" s="180" t="s">
        <v>113</v>
      </c>
      <c r="C46" s="180"/>
      <c r="D46" s="180"/>
      <c r="E46" s="180"/>
      <c r="F46" s="180"/>
      <c r="G46" s="180"/>
    </row>
    <row r="47" spans="1:7" ht="13.15" customHeight="1" x14ac:dyDescent="0.2">
      <c r="A47" s="26" t="s">
        <v>114</v>
      </c>
      <c r="B47" s="20" t="s">
        <v>115</v>
      </c>
      <c r="C47" s="20">
        <v>1</v>
      </c>
      <c r="D47" s="11" t="s">
        <v>116</v>
      </c>
      <c r="E47" s="115"/>
      <c r="F47" s="48">
        <f t="shared" ref="F47:F54" si="3">C47*E47</f>
        <v>0</v>
      </c>
      <c r="G47" s="39"/>
    </row>
    <row r="48" spans="1:7" ht="13.15" customHeight="1" x14ac:dyDescent="0.2">
      <c r="A48" s="26" t="s">
        <v>117</v>
      </c>
      <c r="B48" s="20" t="s">
        <v>118</v>
      </c>
      <c r="C48" s="20">
        <v>1</v>
      </c>
      <c r="D48" s="11" t="s">
        <v>116</v>
      </c>
      <c r="E48" s="115"/>
      <c r="F48" s="48">
        <f t="shared" si="3"/>
        <v>0</v>
      </c>
      <c r="G48" s="39"/>
    </row>
    <row r="49" spans="1:7" ht="13.15" customHeight="1" x14ac:dyDescent="0.2">
      <c r="A49" s="26" t="s">
        <v>119</v>
      </c>
      <c r="B49" s="33" t="s">
        <v>120</v>
      </c>
      <c r="C49" s="33">
        <v>1</v>
      </c>
      <c r="D49" s="38" t="s">
        <v>121</v>
      </c>
      <c r="E49" s="114"/>
      <c r="F49" s="48">
        <f t="shared" si="3"/>
        <v>0</v>
      </c>
      <c r="G49" s="35"/>
    </row>
    <row r="50" spans="1:7" ht="13.15" customHeight="1" x14ac:dyDescent="0.2">
      <c r="A50" s="26" t="s">
        <v>122</v>
      </c>
      <c r="B50" s="20" t="s">
        <v>159</v>
      </c>
      <c r="C50" s="20">
        <v>1</v>
      </c>
      <c r="D50" s="11" t="s">
        <v>116</v>
      </c>
      <c r="E50" s="115"/>
      <c r="F50" s="48">
        <f t="shared" si="3"/>
        <v>0</v>
      </c>
      <c r="G50" s="39"/>
    </row>
    <row r="51" spans="1:7" ht="13.15" customHeight="1" x14ac:dyDescent="0.2">
      <c r="A51" s="26" t="s">
        <v>123</v>
      </c>
      <c r="B51" s="20" t="s">
        <v>124</v>
      </c>
      <c r="C51" s="20">
        <v>1</v>
      </c>
      <c r="D51" s="11" t="s">
        <v>116</v>
      </c>
      <c r="E51" s="115"/>
      <c r="F51" s="48">
        <f t="shared" si="3"/>
        <v>0</v>
      </c>
      <c r="G51" s="39"/>
    </row>
    <row r="52" spans="1:7" ht="13.15" customHeight="1" x14ac:dyDescent="0.2">
      <c r="A52" s="26" t="s">
        <v>125</v>
      </c>
      <c r="B52" s="20" t="s">
        <v>126</v>
      </c>
      <c r="C52" s="20">
        <v>1</v>
      </c>
      <c r="D52" s="11" t="s">
        <v>116</v>
      </c>
      <c r="E52" s="115"/>
      <c r="F52" s="48">
        <f t="shared" si="3"/>
        <v>0</v>
      </c>
      <c r="G52" s="39"/>
    </row>
    <row r="53" spans="1:7" ht="24" x14ac:dyDescent="0.2">
      <c r="A53" s="26" t="s">
        <v>127</v>
      </c>
      <c r="B53" s="27" t="s">
        <v>128</v>
      </c>
      <c r="C53" s="27">
        <v>1</v>
      </c>
      <c r="D53" s="38" t="s">
        <v>116</v>
      </c>
      <c r="E53" s="114"/>
      <c r="F53" s="48">
        <f t="shared" si="3"/>
        <v>0</v>
      </c>
      <c r="G53" s="35"/>
    </row>
    <row r="54" spans="1:7" ht="13.15" customHeight="1" thickBot="1" x14ac:dyDescent="0.25">
      <c r="A54" s="26" t="s">
        <v>129</v>
      </c>
      <c r="B54" s="23" t="s">
        <v>37</v>
      </c>
      <c r="C54" s="23">
        <v>6</v>
      </c>
      <c r="D54" s="11" t="s">
        <v>38</v>
      </c>
      <c r="E54" s="48">
        <f>SUM(F47:F53)/100</f>
        <v>0</v>
      </c>
      <c r="F54" s="88">
        <f t="shared" si="3"/>
        <v>0</v>
      </c>
      <c r="G54" s="13"/>
    </row>
    <row r="55" spans="1:7" ht="12" customHeight="1" thickBot="1" x14ac:dyDescent="0.25">
      <c r="A55" s="24"/>
      <c r="B55" s="176" t="s">
        <v>134</v>
      </c>
      <c r="C55" s="176"/>
      <c r="D55" s="176"/>
      <c r="E55" s="177"/>
      <c r="F55" s="110">
        <f>SUM(F47:F54)</f>
        <v>0</v>
      </c>
      <c r="G55" s="106" t="s">
        <v>135</v>
      </c>
    </row>
    <row r="56" spans="1:7" ht="18" customHeight="1" thickBot="1" x14ac:dyDescent="0.3">
      <c r="A56" s="78"/>
      <c r="B56" s="79" t="s">
        <v>137</v>
      </c>
      <c r="C56" s="79"/>
      <c r="D56" s="67"/>
      <c r="E56" s="67"/>
      <c r="F56" s="67"/>
      <c r="G56" s="84"/>
    </row>
    <row r="57" spans="1:7" ht="15" customHeight="1" thickBot="1" x14ac:dyDescent="0.25">
      <c r="A57" s="26" t="s">
        <v>12</v>
      </c>
      <c r="B57" s="80" t="s">
        <v>13</v>
      </c>
      <c r="C57" s="80"/>
      <c r="D57" s="81"/>
      <c r="E57" s="81"/>
      <c r="F57" s="95">
        <f>F20</f>
        <v>0</v>
      </c>
      <c r="G57" s="99" t="s">
        <v>135</v>
      </c>
    </row>
    <row r="58" spans="1:7" ht="15" customHeight="1" thickBot="1" x14ac:dyDescent="0.25">
      <c r="A58" s="26" t="s">
        <v>39</v>
      </c>
      <c r="B58" s="82" t="s">
        <v>40</v>
      </c>
      <c r="C58" s="82"/>
      <c r="D58" s="81"/>
      <c r="E58" s="81"/>
      <c r="F58" s="95">
        <f>F34</f>
        <v>0</v>
      </c>
      <c r="G58" s="99" t="s">
        <v>135</v>
      </c>
    </row>
    <row r="59" spans="1:7" ht="15" customHeight="1" thickBot="1" x14ac:dyDescent="0.25">
      <c r="A59" s="26" t="s">
        <v>80</v>
      </c>
      <c r="B59" s="82" t="s">
        <v>81</v>
      </c>
      <c r="C59" s="82"/>
      <c r="D59" s="81"/>
      <c r="E59" s="81"/>
      <c r="F59" s="95">
        <f>F45</f>
        <v>0</v>
      </c>
      <c r="G59" s="99" t="s">
        <v>135</v>
      </c>
    </row>
    <row r="60" spans="1:7" ht="15" customHeight="1" thickBot="1" x14ac:dyDescent="0.25">
      <c r="A60" s="26" t="s">
        <v>112</v>
      </c>
      <c r="B60" s="82" t="s">
        <v>113</v>
      </c>
      <c r="C60" s="82"/>
      <c r="D60" s="81"/>
      <c r="E60" s="81"/>
      <c r="F60" s="95">
        <f>F55</f>
        <v>0</v>
      </c>
      <c r="G60" s="99" t="s">
        <v>135</v>
      </c>
    </row>
    <row r="61" spans="1:7" ht="15" customHeight="1" thickBot="1" x14ac:dyDescent="0.25">
      <c r="A61" s="83"/>
      <c r="B61" s="103"/>
      <c r="C61" s="103"/>
      <c r="D61" s="103"/>
      <c r="E61" s="103"/>
      <c r="F61" s="75"/>
      <c r="G61" s="104"/>
    </row>
    <row r="62" spans="1:7" ht="15" customHeight="1" thickBot="1" x14ac:dyDescent="0.25">
      <c r="A62" s="83"/>
      <c r="B62" s="85" t="s">
        <v>138</v>
      </c>
      <c r="C62" s="85"/>
      <c r="D62" s="86"/>
      <c r="E62" s="86"/>
      <c r="F62" s="77">
        <f>SUM(F57:F61)</f>
        <v>0</v>
      </c>
      <c r="G62" s="105" t="s">
        <v>135</v>
      </c>
    </row>
  </sheetData>
  <autoFilter ref="A12:G60" xr:uid="{00000000-0001-0000-0400-000000000000}"/>
  <mergeCells count="11">
    <mergeCell ref="B55:E55"/>
    <mergeCell ref="B21:G21"/>
    <mergeCell ref="B34:E34"/>
    <mergeCell ref="B35:G35"/>
    <mergeCell ref="B45:E45"/>
    <mergeCell ref="B46:G46"/>
    <mergeCell ref="A2:A4"/>
    <mergeCell ref="F2:G2"/>
    <mergeCell ref="F3:G3"/>
    <mergeCell ref="F4:G4"/>
    <mergeCell ref="B20:E20"/>
  </mergeCells>
  <printOptions horizontalCentered="1"/>
  <pageMargins left="0.59027777777777801" right="0.59027777777777801" top="0.59027777777777801" bottom="0.59027777777777801" header="0.51180555555555496" footer="0.51180555555555496"/>
  <pageSetup paperSize="9" scale="62" firstPageNumber="0" orientation="portrait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64"/>
  <sheetViews>
    <sheetView view="pageBreakPreview" zoomScale="130" zoomScaleNormal="100" zoomScaleSheetLayoutView="130" zoomScalePageLayoutView="85" workbookViewId="0">
      <selection activeCell="E49" sqref="E49:E55"/>
    </sheetView>
  </sheetViews>
  <sheetFormatPr defaultRowHeight="12.75" x14ac:dyDescent="0.2"/>
  <cols>
    <col min="1" max="1" width="7.42578125"/>
    <col min="2" max="2" width="74.7109375"/>
    <col min="3" max="3" width="9.7109375"/>
    <col min="4" max="4" width="4.42578125"/>
    <col min="5" max="5" width="9.7109375"/>
    <col min="6" max="6" width="12.5703125"/>
    <col min="7" max="7" width="28.85546875" style="1"/>
    <col min="8" max="239" width="8.28515625"/>
    <col min="240" max="240" width="5.42578125"/>
    <col min="241" max="241" width="52.7109375"/>
    <col min="242" max="242" width="8.28515625"/>
    <col min="243" max="243" width="5.42578125"/>
    <col min="244" max="244" width="12.42578125"/>
    <col min="245" max="245" width="14.28515625"/>
    <col min="246" max="246" width="18.85546875"/>
    <col min="247" max="247" width="28.7109375"/>
    <col min="248" max="495" width="8.28515625"/>
    <col min="496" max="496" width="5.42578125"/>
    <col min="497" max="497" width="52.7109375"/>
    <col min="498" max="498" width="8.28515625"/>
    <col min="499" max="499" width="5.42578125"/>
    <col min="500" max="500" width="12.42578125"/>
    <col min="501" max="501" width="14.28515625"/>
    <col min="502" max="502" width="18.85546875"/>
    <col min="503" max="503" width="28.7109375"/>
    <col min="504" max="751" width="8.28515625"/>
    <col min="752" max="752" width="5.42578125"/>
    <col min="753" max="753" width="52.7109375"/>
    <col min="754" max="754" width="8.28515625"/>
    <col min="755" max="755" width="5.42578125"/>
    <col min="756" max="756" width="12.42578125"/>
    <col min="757" max="757" width="14.28515625"/>
    <col min="758" max="758" width="18.85546875"/>
    <col min="759" max="759" width="28.7109375"/>
    <col min="760" max="1025" width="8.28515625"/>
  </cols>
  <sheetData>
    <row r="1" spans="1:7" x14ac:dyDescent="0.2">
      <c r="A1" s="2"/>
      <c r="B1" s="2"/>
      <c r="C1" s="2"/>
      <c r="D1" s="2"/>
      <c r="E1" s="2"/>
      <c r="F1" s="2"/>
      <c r="G1" s="3"/>
    </row>
    <row r="2" spans="1:7" ht="10.9" customHeight="1" x14ac:dyDescent="0.2">
      <c r="A2" s="165"/>
      <c r="B2" s="4"/>
      <c r="C2" s="4"/>
      <c r="D2" s="4"/>
      <c r="E2" s="4"/>
      <c r="F2" s="166" t="s">
        <v>0</v>
      </c>
      <c r="G2" s="166"/>
    </row>
    <row r="3" spans="1:7" ht="10.9" customHeight="1" x14ac:dyDescent="0.2">
      <c r="A3" s="165"/>
      <c r="B3" s="2"/>
      <c r="C3" s="2"/>
      <c r="D3" s="2"/>
      <c r="E3" s="2"/>
      <c r="F3" s="167" t="s">
        <v>1</v>
      </c>
      <c r="G3" s="167"/>
    </row>
    <row r="4" spans="1:7" ht="10.9" customHeight="1" x14ac:dyDescent="0.2">
      <c r="A4" s="165"/>
      <c r="B4" s="5"/>
      <c r="C4" s="5"/>
      <c r="D4" s="5"/>
      <c r="E4" s="40"/>
      <c r="F4" s="168" t="s">
        <v>2</v>
      </c>
      <c r="G4" s="168"/>
    </row>
    <row r="5" spans="1:7" x14ac:dyDescent="0.2">
      <c r="A5" s="6"/>
      <c r="B5" s="2"/>
      <c r="C5" s="2"/>
      <c r="D5" s="2"/>
      <c r="E5" s="2"/>
      <c r="F5" s="2"/>
      <c r="G5" s="7"/>
    </row>
    <row r="6" spans="1:7" x14ac:dyDescent="0.2">
      <c r="A6" s="8" t="s">
        <v>3</v>
      </c>
      <c r="B6" s="9" t="s">
        <v>4</v>
      </c>
      <c r="C6" s="2"/>
      <c r="D6" s="2"/>
      <c r="E6" s="2"/>
      <c r="F6" s="2"/>
      <c r="G6" s="10"/>
    </row>
    <row r="7" spans="1:7" x14ac:dyDescent="0.2">
      <c r="A7" s="6" t="s">
        <v>5</v>
      </c>
      <c r="B7" s="9" t="s">
        <v>6</v>
      </c>
      <c r="C7" s="2"/>
      <c r="D7" s="2"/>
      <c r="E7" s="2"/>
      <c r="F7" s="2"/>
      <c r="G7" s="7"/>
    </row>
    <row r="8" spans="1:7" x14ac:dyDescent="0.2">
      <c r="A8" s="6" t="s">
        <v>7</v>
      </c>
      <c r="B8" s="9" t="s">
        <v>154</v>
      </c>
      <c r="C8" s="2"/>
      <c r="D8" s="2"/>
      <c r="E8" s="2"/>
      <c r="F8" s="2"/>
      <c r="G8" s="7"/>
    </row>
    <row r="9" spans="1:7" x14ac:dyDescent="0.2">
      <c r="A9" s="2"/>
      <c r="B9" s="9" t="s">
        <v>145</v>
      </c>
      <c r="C9" s="2"/>
      <c r="D9" s="2"/>
      <c r="E9" s="43"/>
      <c r="F9" s="43"/>
      <c r="G9" s="3"/>
    </row>
    <row r="10" spans="1:7" ht="36.6" customHeight="1" x14ac:dyDescent="0.2">
      <c r="A10" s="97" t="s">
        <v>8</v>
      </c>
      <c r="B10" s="97" t="s">
        <v>9</v>
      </c>
      <c r="C10" s="98" t="s">
        <v>166</v>
      </c>
      <c r="D10" s="97" t="s">
        <v>10</v>
      </c>
      <c r="E10" s="98" t="s">
        <v>131</v>
      </c>
      <c r="F10" s="98" t="s">
        <v>132</v>
      </c>
      <c r="G10" s="97" t="s">
        <v>11</v>
      </c>
    </row>
    <row r="11" spans="1:7" ht="15" customHeight="1" x14ac:dyDescent="0.2">
      <c r="A11" s="14"/>
      <c r="B11" s="14"/>
      <c r="C11" s="14"/>
      <c r="D11" s="14"/>
      <c r="E11" s="14"/>
      <c r="F11" s="14"/>
      <c r="G11" s="15"/>
    </row>
    <row r="12" spans="1:7" ht="12" customHeight="1" x14ac:dyDescent="0.2">
      <c r="A12" s="16" t="s">
        <v>12</v>
      </c>
      <c r="B12" s="17" t="s">
        <v>13</v>
      </c>
      <c r="C12" s="14"/>
      <c r="D12" s="14"/>
      <c r="E12" s="14"/>
      <c r="F12" s="14"/>
      <c r="G12" s="18"/>
    </row>
    <row r="13" spans="1:7" ht="24.95" customHeight="1" x14ac:dyDescent="0.2">
      <c r="A13" s="19" t="s">
        <v>14</v>
      </c>
      <c r="B13" s="20" t="s">
        <v>15</v>
      </c>
      <c r="C13" s="21">
        <v>27</v>
      </c>
      <c r="D13" s="11" t="s">
        <v>16</v>
      </c>
      <c r="E13" s="114"/>
      <c r="F13" s="48">
        <f t="shared" ref="F13:F19" si="0">C13*E13</f>
        <v>0</v>
      </c>
      <c r="G13" s="49"/>
    </row>
    <row r="14" spans="1:7" ht="24.95" customHeight="1" x14ac:dyDescent="0.2">
      <c r="A14" s="19" t="s">
        <v>17</v>
      </c>
      <c r="B14" s="20" t="s">
        <v>18</v>
      </c>
      <c r="C14" s="21">
        <v>5</v>
      </c>
      <c r="D14" s="11" t="s">
        <v>16</v>
      </c>
      <c r="E14" s="114"/>
      <c r="F14" s="48">
        <f t="shared" si="0"/>
        <v>0</v>
      </c>
      <c r="G14" s="49"/>
    </row>
    <row r="15" spans="1:7" ht="24.95" customHeight="1" x14ac:dyDescent="0.2">
      <c r="A15" s="19" t="s">
        <v>22</v>
      </c>
      <c r="B15" s="20" t="s">
        <v>23</v>
      </c>
      <c r="C15" s="21">
        <v>68</v>
      </c>
      <c r="D15" s="11" t="s">
        <v>16</v>
      </c>
      <c r="E15" s="114"/>
      <c r="F15" s="48">
        <f t="shared" si="0"/>
        <v>0</v>
      </c>
      <c r="G15" s="50"/>
    </row>
    <row r="16" spans="1:7" ht="13.15" customHeight="1" x14ac:dyDescent="0.2">
      <c r="A16" s="19" t="s">
        <v>26</v>
      </c>
      <c r="B16" s="20" t="s">
        <v>27</v>
      </c>
      <c r="C16" s="21">
        <v>17</v>
      </c>
      <c r="D16" s="11" t="s">
        <v>16</v>
      </c>
      <c r="E16" s="114"/>
      <c r="F16" s="48">
        <f t="shared" si="0"/>
        <v>0</v>
      </c>
      <c r="G16" s="51"/>
    </row>
    <row r="17" spans="1:7" ht="13.15" customHeight="1" x14ac:dyDescent="0.2">
      <c r="A17" s="19" t="s">
        <v>28</v>
      </c>
      <c r="B17" s="20" t="s">
        <v>29</v>
      </c>
      <c r="C17" s="21">
        <v>10</v>
      </c>
      <c r="D17" s="11" t="s">
        <v>16</v>
      </c>
      <c r="E17" s="114"/>
      <c r="F17" s="48">
        <f t="shared" si="0"/>
        <v>0</v>
      </c>
      <c r="G17" s="51" t="s">
        <v>146</v>
      </c>
    </row>
    <row r="18" spans="1:7" ht="13.15" customHeight="1" x14ac:dyDescent="0.2">
      <c r="A18" s="19" t="s">
        <v>34</v>
      </c>
      <c r="B18" s="22" t="s">
        <v>35</v>
      </c>
      <c r="C18" s="21">
        <v>17</v>
      </c>
      <c r="D18" s="11" t="s">
        <v>16</v>
      </c>
      <c r="E18" s="114"/>
      <c r="F18" s="48">
        <f t="shared" si="0"/>
        <v>0</v>
      </c>
      <c r="G18" s="51" t="s">
        <v>147</v>
      </c>
    </row>
    <row r="19" spans="1:7" ht="13.15" customHeight="1" thickBot="1" x14ac:dyDescent="0.25">
      <c r="A19" s="19" t="s">
        <v>36</v>
      </c>
      <c r="B19" s="23" t="s">
        <v>37</v>
      </c>
      <c r="C19" s="21">
        <v>6</v>
      </c>
      <c r="D19" s="11" t="s">
        <v>38</v>
      </c>
      <c r="E19" s="48">
        <f>SUM(F13:F18)/100</f>
        <v>0</v>
      </c>
      <c r="F19" s="88">
        <f t="shared" si="0"/>
        <v>0</v>
      </c>
      <c r="G19" s="13"/>
    </row>
    <row r="20" spans="1:7" ht="12" customHeight="1" thickBot="1" x14ac:dyDescent="0.25">
      <c r="A20" s="24"/>
      <c r="B20" s="175" t="s">
        <v>134</v>
      </c>
      <c r="C20" s="175"/>
      <c r="D20" s="175"/>
      <c r="E20" s="175"/>
      <c r="F20" s="110">
        <f>SUM(F13:F19)</f>
        <v>0</v>
      </c>
      <c r="G20" s="111" t="s">
        <v>135</v>
      </c>
    </row>
    <row r="21" spans="1:7" ht="12" customHeight="1" x14ac:dyDescent="0.2">
      <c r="A21" s="25" t="s">
        <v>39</v>
      </c>
      <c r="B21" s="178" t="s">
        <v>40</v>
      </c>
      <c r="C21" s="178"/>
      <c r="D21" s="178"/>
      <c r="E21" s="178"/>
      <c r="F21" s="178"/>
      <c r="G21" s="178"/>
    </row>
    <row r="22" spans="1:7" ht="42.75" customHeight="1" x14ac:dyDescent="0.2">
      <c r="A22" s="26" t="s">
        <v>41</v>
      </c>
      <c r="B22" s="27" t="s">
        <v>42</v>
      </c>
      <c r="C22" s="28">
        <v>27</v>
      </c>
      <c r="D22" s="29" t="s">
        <v>16</v>
      </c>
      <c r="E22" s="114"/>
      <c r="F22" s="48">
        <f t="shared" ref="F22:F34" si="1">C22*E22</f>
        <v>0</v>
      </c>
      <c r="G22" s="30"/>
    </row>
    <row r="23" spans="1:7" x14ac:dyDescent="0.2">
      <c r="A23" s="26" t="s">
        <v>43</v>
      </c>
      <c r="B23" s="27" t="s">
        <v>44</v>
      </c>
      <c r="C23" s="28">
        <v>5</v>
      </c>
      <c r="D23" s="29" t="s">
        <v>16</v>
      </c>
      <c r="E23" s="114"/>
      <c r="F23" s="48">
        <f t="shared" si="1"/>
        <v>0</v>
      </c>
      <c r="G23" s="30"/>
    </row>
    <row r="24" spans="1:7" ht="13.15" customHeight="1" x14ac:dyDescent="0.2">
      <c r="A24" s="26" t="s">
        <v>45</v>
      </c>
      <c r="B24" s="31" t="s">
        <v>46</v>
      </c>
      <c r="C24" s="28">
        <v>3</v>
      </c>
      <c r="D24" s="29" t="s">
        <v>16</v>
      </c>
      <c r="E24" s="114"/>
      <c r="F24" s="48">
        <f t="shared" si="1"/>
        <v>0</v>
      </c>
      <c r="G24" s="30"/>
    </row>
    <row r="25" spans="1:7" ht="13.15" customHeight="1" x14ac:dyDescent="0.2">
      <c r="A25" s="26" t="s">
        <v>47</v>
      </c>
      <c r="B25" s="20" t="s">
        <v>48</v>
      </c>
      <c r="C25" s="28">
        <v>7</v>
      </c>
      <c r="D25" s="29" t="s">
        <v>16</v>
      </c>
      <c r="E25" s="114"/>
      <c r="F25" s="48">
        <f t="shared" si="1"/>
        <v>0</v>
      </c>
      <c r="G25" s="30"/>
    </row>
    <row r="26" spans="1:7" ht="13.15" customHeight="1" x14ac:dyDescent="0.2">
      <c r="A26" s="26" t="s">
        <v>49</v>
      </c>
      <c r="B26" s="20" t="s">
        <v>50</v>
      </c>
      <c r="C26" s="28">
        <v>5</v>
      </c>
      <c r="D26" s="29" t="s">
        <v>16</v>
      </c>
      <c r="E26" s="114"/>
      <c r="F26" s="48">
        <f t="shared" si="1"/>
        <v>0</v>
      </c>
      <c r="G26" s="30"/>
    </row>
    <row r="27" spans="1:7" ht="13.15" customHeight="1" x14ac:dyDescent="0.2">
      <c r="A27" s="26" t="s">
        <v>51</v>
      </c>
      <c r="B27" s="33" t="s">
        <v>52</v>
      </c>
      <c r="C27" s="28">
        <v>53</v>
      </c>
      <c r="D27" s="29" t="s">
        <v>16</v>
      </c>
      <c r="E27" s="114"/>
      <c r="F27" s="48">
        <f t="shared" si="1"/>
        <v>0</v>
      </c>
      <c r="G27" s="30"/>
    </row>
    <row r="28" spans="1:7" ht="13.15" customHeight="1" x14ac:dyDescent="0.2">
      <c r="A28" s="26" t="s">
        <v>53</v>
      </c>
      <c r="B28" s="33" t="s">
        <v>54</v>
      </c>
      <c r="C28" s="28">
        <v>5</v>
      </c>
      <c r="D28" s="29" t="s">
        <v>16</v>
      </c>
      <c r="E28" s="114"/>
      <c r="F28" s="48">
        <f t="shared" si="1"/>
        <v>0</v>
      </c>
      <c r="G28" s="34"/>
    </row>
    <row r="29" spans="1:7" ht="13.15" customHeight="1" x14ac:dyDescent="0.2">
      <c r="A29" s="26" t="s">
        <v>55</v>
      </c>
      <c r="B29" s="33" t="s">
        <v>56</v>
      </c>
      <c r="C29" s="28">
        <v>48</v>
      </c>
      <c r="D29" s="29" t="s">
        <v>16</v>
      </c>
      <c r="E29" s="114"/>
      <c r="F29" s="48">
        <f t="shared" si="1"/>
        <v>0</v>
      </c>
      <c r="G29" s="34"/>
    </row>
    <row r="30" spans="1:7" x14ac:dyDescent="0.2">
      <c r="A30" s="26" t="s">
        <v>59</v>
      </c>
      <c r="B30" s="27" t="s">
        <v>60</v>
      </c>
      <c r="C30" s="28">
        <v>687</v>
      </c>
      <c r="D30" s="29" t="s">
        <v>61</v>
      </c>
      <c r="E30" s="114"/>
      <c r="F30" s="48">
        <f t="shared" si="1"/>
        <v>0</v>
      </c>
      <c r="G30" s="34"/>
    </row>
    <row r="31" spans="1:7" ht="24" x14ac:dyDescent="0.2">
      <c r="A31" s="26" t="s">
        <v>65</v>
      </c>
      <c r="B31" s="36" t="s">
        <v>64</v>
      </c>
      <c r="C31" s="28">
        <v>17</v>
      </c>
      <c r="D31" s="29" t="s">
        <v>16</v>
      </c>
      <c r="E31" s="114"/>
      <c r="F31" s="48">
        <f t="shared" si="1"/>
        <v>0</v>
      </c>
      <c r="G31" s="37" t="s">
        <v>148</v>
      </c>
    </row>
    <row r="32" spans="1:7" x14ac:dyDescent="0.2">
      <c r="A32" s="26" t="s">
        <v>72</v>
      </c>
      <c r="B32" s="37" t="s">
        <v>73</v>
      </c>
      <c r="C32" s="28">
        <v>27</v>
      </c>
      <c r="D32" s="29" t="s">
        <v>16</v>
      </c>
      <c r="E32" s="114"/>
      <c r="F32" s="48">
        <f t="shared" si="1"/>
        <v>0</v>
      </c>
      <c r="G32" s="34"/>
    </row>
    <row r="33" spans="1:7" ht="13.15" customHeight="1" x14ac:dyDescent="0.2">
      <c r="A33" s="26" t="s">
        <v>77</v>
      </c>
      <c r="B33" s="34" t="s">
        <v>78</v>
      </c>
      <c r="C33" s="28">
        <v>27</v>
      </c>
      <c r="D33" s="29" t="s">
        <v>16</v>
      </c>
      <c r="E33" s="114"/>
      <c r="F33" s="48">
        <f t="shared" si="1"/>
        <v>0</v>
      </c>
      <c r="G33" s="30"/>
    </row>
    <row r="34" spans="1:7" ht="13.15" customHeight="1" thickBot="1" x14ac:dyDescent="0.25">
      <c r="A34" s="26" t="s">
        <v>79</v>
      </c>
      <c r="B34" s="23" t="s">
        <v>37</v>
      </c>
      <c r="C34" s="21">
        <v>6</v>
      </c>
      <c r="D34" s="11" t="s">
        <v>38</v>
      </c>
      <c r="E34" s="48">
        <f>SUM(F22:F33)/100</f>
        <v>0</v>
      </c>
      <c r="F34" s="88">
        <f t="shared" si="1"/>
        <v>0</v>
      </c>
      <c r="G34" s="13"/>
    </row>
    <row r="35" spans="1:7" ht="12" customHeight="1" thickBot="1" x14ac:dyDescent="0.25">
      <c r="A35" s="24"/>
      <c r="B35" s="175" t="s">
        <v>134</v>
      </c>
      <c r="C35" s="175"/>
      <c r="D35" s="175"/>
      <c r="E35" s="175"/>
      <c r="F35" s="110">
        <f>SUM(F22:F34)</f>
        <v>0</v>
      </c>
      <c r="G35" s="111" t="s">
        <v>135</v>
      </c>
    </row>
    <row r="36" spans="1:7" ht="12" customHeight="1" x14ac:dyDescent="0.2">
      <c r="A36" s="16" t="s">
        <v>80</v>
      </c>
      <c r="B36" s="179" t="s">
        <v>81</v>
      </c>
      <c r="C36" s="179"/>
      <c r="D36" s="179"/>
      <c r="E36" s="179"/>
      <c r="F36" s="179"/>
      <c r="G36" s="179"/>
    </row>
    <row r="37" spans="1:7" x14ac:dyDescent="0.2">
      <c r="A37" s="26" t="s">
        <v>84</v>
      </c>
      <c r="B37" s="34" t="s">
        <v>85</v>
      </c>
      <c r="C37" s="28">
        <v>7</v>
      </c>
      <c r="D37" s="29" t="s">
        <v>16</v>
      </c>
      <c r="E37" s="114"/>
      <c r="F37" s="48">
        <f t="shared" ref="F37:F46" si="2">C37*E37</f>
        <v>0</v>
      </c>
      <c r="G37" s="35"/>
    </row>
    <row r="38" spans="1:7" x14ac:dyDescent="0.2">
      <c r="A38" s="26" t="s">
        <v>94</v>
      </c>
      <c r="B38" s="34" t="s">
        <v>95</v>
      </c>
      <c r="C38" s="28">
        <v>5</v>
      </c>
      <c r="D38" s="29" t="s">
        <v>16</v>
      </c>
      <c r="E38" s="114"/>
      <c r="F38" s="48">
        <f t="shared" si="2"/>
        <v>0</v>
      </c>
      <c r="G38" s="35"/>
    </row>
    <row r="39" spans="1:7" x14ac:dyDescent="0.2">
      <c r="A39" s="26" t="s">
        <v>96</v>
      </c>
      <c r="B39" s="34" t="s">
        <v>97</v>
      </c>
      <c r="C39" s="28">
        <v>3</v>
      </c>
      <c r="D39" s="29" t="s">
        <v>16</v>
      </c>
      <c r="E39" s="114"/>
      <c r="F39" s="48">
        <f t="shared" si="2"/>
        <v>0</v>
      </c>
      <c r="G39" s="35"/>
    </row>
    <row r="40" spans="1:7" x14ac:dyDescent="0.2">
      <c r="A40" s="26" t="s">
        <v>98</v>
      </c>
      <c r="B40" s="34" t="s">
        <v>99</v>
      </c>
      <c r="C40" s="28">
        <v>2</v>
      </c>
      <c r="D40" s="29" t="s">
        <v>16</v>
      </c>
      <c r="E40" s="114"/>
      <c r="F40" s="48">
        <f t="shared" si="2"/>
        <v>0</v>
      </c>
      <c r="G40" s="35"/>
    </row>
    <row r="41" spans="1:7" x14ac:dyDescent="0.2">
      <c r="A41" s="26" t="s">
        <v>100</v>
      </c>
      <c r="B41" s="27" t="s">
        <v>101</v>
      </c>
      <c r="C41" s="33">
        <v>27</v>
      </c>
      <c r="D41" s="29" t="s">
        <v>16</v>
      </c>
      <c r="E41" s="114"/>
      <c r="F41" s="48">
        <f t="shared" si="2"/>
        <v>0</v>
      </c>
      <c r="G41" s="30"/>
    </row>
    <row r="42" spans="1:7" ht="24" x14ac:dyDescent="0.2">
      <c r="A42" s="26" t="s">
        <v>102</v>
      </c>
      <c r="B42" s="61" t="s">
        <v>156</v>
      </c>
      <c r="C42" s="33">
        <v>38</v>
      </c>
      <c r="D42" s="29" t="s">
        <v>16</v>
      </c>
      <c r="E42" s="114"/>
      <c r="F42" s="48">
        <f t="shared" si="2"/>
        <v>0</v>
      </c>
      <c r="G42" s="30" t="s">
        <v>149</v>
      </c>
    </row>
    <row r="43" spans="1:7" ht="24" x14ac:dyDescent="0.2">
      <c r="A43" s="26" t="s">
        <v>103</v>
      </c>
      <c r="B43" s="61" t="s">
        <v>160</v>
      </c>
      <c r="C43" s="33">
        <v>10</v>
      </c>
      <c r="D43" s="29" t="s">
        <v>16</v>
      </c>
      <c r="E43" s="114"/>
      <c r="F43" s="48">
        <f t="shared" si="2"/>
        <v>0</v>
      </c>
      <c r="G43" s="31" t="s">
        <v>162</v>
      </c>
    </row>
    <row r="44" spans="1:7" ht="24" x14ac:dyDescent="0.2">
      <c r="A44" s="26" t="s">
        <v>104</v>
      </c>
      <c r="B44" s="61" t="s">
        <v>161</v>
      </c>
      <c r="C44" s="33">
        <v>5</v>
      </c>
      <c r="D44" s="29" t="s">
        <v>16</v>
      </c>
      <c r="E44" s="114"/>
      <c r="F44" s="48">
        <f t="shared" si="2"/>
        <v>0</v>
      </c>
      <c r="G44" s="30" t="s">
        <v>150</v>
      </c>
    </row>
    <row r="45" spans="1:7" x14ac:dyDescent="0.2">
      <c r="A45" s="26" t="s">
        <v>108</v>
      </c>
      <c r="B45" s="27" t="s">
        <v>109</v>
      </c>
      <c r="C45" s="28">
        <v>687</v>
      </c>
      <c r="D45" s="29" t="s">
        <v>61</v>
      </c>
      <c r="E45" s="114"/>
      <c r="F45" s="48">
        <f t="shared" si="2"/>
        <v>0</v>
      </c>
      <c r="G45" s="35"/>
    </row>
    <row r="46" spans="1:7" ht="13.15" customHeight="1" thickBot="1" x14ac:dyDescent="0.25">
      <c r="A46" s="26" t="s">
        <v>110</v>
      </c>
      <c r="B46" s="23" t="s">
        <v>111</v>
      </c>
      <c r="C46" s="21">
        <v>3</v>
      </c>
      <c r="D46" s="11" t="s">
        <v>38</v>
      </c>
      <c r="E46" s="48">
        <f>SUM(F37:F45)/100</f>
        <v>0</v>
      </c>
      <c r="F46" s="88">
        <f t="shared" si="2"/>
        <v>0</v>
      </c>
      <c r="G46" s="13"/>
    </row>
    <row r="47" spans="1:7" ht="12" customHeight="1" thickBot="1" x14ac:dyDescent="0.25">
      <c r="A47" s="24"/>
      <c r="B47" s="175" t="s">
        <v>134</v>
      </c>
      <c r="C47" s="175"/>
      <c r="D47" s="175"/>
      <c r="E47" s="175"/>
      <c r="F47" s="110">
        <f>SUM(F37:F46)</f>
        <v>0</v>
      </c>
      <c r="G47" s="111" t="s">
        <v>135</v>
      </c>
    </row>
    <row r="48" spans="1:7" ht="12" customHeight="1" x14ac:dyDescent="0.2">
      <c r="A48" s="16" t="s">
        <v>112</v>
      </c>
      <c r="B48" s="180" t="s">
        <v>113</v>
      </c>
      <c r="C48" s="180"/>
      <c r="D48" s="180"/>
      <c r="E48" s="180"/>
      <c r="F48" s="180"/>
      <c r="G48" s="180"/>
    </row>
    <row r="49" spans="1:7" ht="13.15" customHeight="1" x14ac:dyDescent="0.2">
      <c r="A49" s="26" t="s">
        <v>114</v>
      </c>
      <c r="B49" s="20" t="s">
        <v>115</v>
      </c>
      <c r="C49" s="21">
        <v>1</v>
      </c>
      <c r="D49" s="11" t="s">
        <v>116</v>
      </c>
      <c r="E49" s="115"/>
      <c r="F49" s="48">
        <f t="shared" ref="F49:F56" si="3">C49*E49</f>
        <v>0</v>
      </c>
      <c r="G49" s="39"/>
    </row>
    <row r="50" spans="1:7" ht="13.15" customHeight="1" x14ac:dyDescent="0.2">
      <c r="A50" s="26" t="s">
        <v>117</v>
      </c>
      <c r="B50" s="20" t="s">
        <v>118</v>
      </c>
      <c r="C50" s="21">
        <v>1</v>
      </c>
      <c r="D50" s="11" t="s">
        <v>116</v>
      </c>
      <c r="E50" s="115"/>
      <c r="F50" s="48">
        <f t="shared" si="3"/>
        <v>0</v>
      </c>
      <c r="G50" s="39"/>
    </row>
    <row r="51" spans="1:7" ht="13.15" customHeight="1" x14ac:dyDescent="0.2">
      <c r="A51" s="26" t="s">
        <v>119</v>
      </c>
      <c r="B51" s="33" t="s">
        <v>120</v>
      </c>
      <c r="C51" s="28">
        <v>1</v>
      </c>
      <c r="D51" s="38" t="s">
        <v>121</v>
      </c>
      <c r="E51" s="114"/>
      <c r="F51" s="48">
        <f t="shared" si="3"/>
        <v>0</v>
      </c>
      <c r="G51" s="35"/>
    </row>
    <row r="52" spans="1:7" ht="13.15" customHeight="1" x14ac:dyDescent="0.2">
      <c r="A52" s="26" t="s">
        <v>122</v>
      </c>
      <c r="B52" s="20" t="s">
        <v>159</v>
      </c>
      <c r="C52" s="21">
        <v>1</v>
      </c>
      <c r="D52" s="11" t="s">
        <v>116</v>
      </c>
      <c r="E52" s="115"/>
      <c r="F52" s="48">
        <f t="shared" si="3"/>
        <v>0</v>
      </c>
      <c r="G52" s="39"/>
    </row>
    <row r="53" spans="1:7" ht="13.15" customHeight="1" x14ac:dyDescent="0.2">
      <c r="A53" s="26" t="s">
        <v>123</v>
      </c>
      <c r="B53" s="20" t="s">
        <v>124</v>
      </c>
      <c r="C53" s="21">
        <v>1</v>
      </c>
      <c r="D53" s="11" t="s">
        <v>116</v>
      </c>
      <c r="E53" s="115"/>
      <c r="F53" s="48">
        <f t="shared" si="3"/>
        <v>0</v>
      </c>
      <c r="G53" s="39"/>
    </row>
    <row r="54" spans="1:7" ht="13.15" customHeight="1" x14ac:dyDescent="0.2">
      <c r="A54" s="26" t="s">
        <v>125</v>
      </c>
      <c r="B54" s="20" t="s">
        <v>126</v>
      </c>
      <c r="C54" s="21">
        <v>1</v>
      </c>
      <c r="D54" s="11" t="s">
        <v>116</v>
      </c>
      <c r="E54" s="115"/>
      <c r="F54" s="48">
        <f t="shared" si="3"/>
        <v>0</v>
      </c>
      <c r="G54" s="39"/>
    </row>
    <row r="55" spans="1:7" ht="24" x14ac:dyDescent="0.2">
      <c r="A55" s="26" t="s">
        <v>127</v>
      </c>
      <c r="B55" s="27" t="s">
        <v>128</v>
      </c>
      <c r="C55" s="28">
        <v>1</v>
      </c>
      <c r="D55" s="38" t="s">
        <v>116</v>
      </c>
      <c r="E55" s="114"/>
      <c r="F55" s="48">
        <f t="shared" si="3"/>
        <v>0</v>
      </c>
      <c r="G55" s="35"/>
    </row>
    <row r="56" spans="1:7" ht="13.15" customHeight="1" thickBot="1" x14ac:dyDescent="0.25">
      <c r="A56" s="26" t="s">
        <v>129</v>
      </c>
      <c r="B56" s="23" t="s">
        <v>37</v>
      </c>
      <c r="C56" s="21">
        <v>6</v>
      </c>
      <c r="D56" s="11" t="s">
        <v>38</v>
      </c>
      <c r="E56" s="48">
        <f>SUM(F49:F55)/100</f>
        <v>0</v>
      </c>
      <c r="F56" s="88">
        <f t="shared" si="3"/>
        <v>0</v>
      </c>
      <c r="G56" s="13"/>
    </row>
    <row r="57" spans="1:7" ht="12" customHeight="1" thickBot="1" x14ac:dyDescent="0.25">
      <c r="A57" s="24"/>
      <c r="B57" s="176" t="s">
        <v>134</v>
      </c>
      <c r="C57" s="176"/>
      <c r="D57" s="176"/>
      <c r="E57" s="177"/>
      <c r="F57" s="110">
        <f>SUM(F49:F56)</f>
        <v>0</v>
      </c>
      <c r="G57" s="111" t="s">
        <v>135</v>
      </c>
    </row>
    <row r="58" spans="1:7" ht="18" customHeight="1" thickBot="1" x14ac:dyDescent="0.3">
      <c r="A58" s="78"/>
      <c r="B58" s="79" t="s">
        <v>137</v>
      </c>
      <c r="C58" s="79"/>
      <c r="D58" s="67"/>
      <c r="E58" s="67"/>
      <c r="F58" s="67"/>
      <c r="G58" s="84"/>
    </row>
    <row r="59" spans="1:7" ht="15" customHeight="1" thickBot="1" x14ac:dyDescent="0.25">
      <c r="A59" s="26" t="s">
        <v>12</v>
      </c>
      <c r="B59" s="80" t="s">
        <v>13</v>
      </c>
      <c r="C59" s="80"/>
      <c r="D59" s="81"/>
      <c r="E59" s="81"/>
      <c r="F59" s="95">
        <f>F20</f>
        <v>0</v>
      </c>
      <c r="G59" s="99" t="s">
        <v>135</v>
      </c>
    </row>
    <row r="60" spans="1:7" ht="15" customHeight="1" thickBot="1" x14ac:dyDescent="0.25">
      <c r="A60" s="26" t="s">
        <v>39</v>
      </c>
      <c r="B60" s="82" t="s">
        <v>40</v>
      </c>
      <c r="C60" s="82"/>
      <c r="D60" s="81"/>
      <c r="E60" s="81"/>
      <c r="F60" s="95">
        <f>F35</f>
        <v>0</v>
      </c>
      <c r="G60" s="99" t="s">
        <v>135</v>
      </c>
    </row>
    <row r="61" spans="1:7" ht="15" customHeight="1" thickBot="1" x14ac:dyDescent="0.25">
      <c r="A61" s="26" t="s">
        <v>80</v>
      </c>
      <c r="B61" s="82" t="s">
        <v>81</v>
      </c>
      <c r="C61" s="82"/>
      <c r="D61" s="81"/>
      <c r="E61" s="81"/>
      <c r="F61" s="95">
        <f>F47</f>
        <v>0</v>
      </c>
      <c r="G61" s="99" t="s">
        <v>135</v>
      </c>
    </row>
    <row r="62" spans="1:7" ht="15" customHeight="1" thickBot="1" x14ac:dyDescent="0.25">
      <c r="A62" s="26" t="s">
        <v>112</v>
      </c>
      <c r="B62" s="82" t="s">
        <v>113</v>
      </c>
      <c r="C62" s="82"/>
      <c r="D62" s="81"/>
      <c r="E62" s="81"/>
      <c r="F62" s="95">
        <f>F57</f>
        <v>0</v>
      </c>
      <c r="G62" s="99" t="s">
        <v>135</v>
      </c>
    </row>
    <row r="63" spans="1:7" ht="15" customHeight="1" thickBot="1" x14ac:dyDescent="0.25">
      <c r="A63" s="83"/>
      <c r="B63" s="103"/>
      <c r="C63" s="103"/>
      <c r="D63" s="103"/>
      <c r="E63" s="103"/>
      <c r="F63" s="75"/>
      <c r="G63" s="104"/>
    </row>
    <row r="64" spans="1:7" ht="15" customHeight="1" thickBot="1" x14ac:dyDescent="0.25">
      <c r="A64" s="83"/>
      <c r="B64" s="85" t="s">
        <v>138</v>
      </c>
      <c r="C64" s="85"/>
      <c r="D64" s="86"/>
      <c r="E64" s="86"/>
      <c r="F64" s="77">
        <f>SUM(F59:F63)</f>
        <v>0</v>
      </c>
      <c r="G64" s="105" t="s">
        <v>135</v>
      </c>
    </row>
  </sheetData>
  <autoFilter ref="A12:G62" xr:uid="{00000000-0001-0000-0C00-000000000000}"/>
  <mergeCells count="11">
    <mergeCell ref="B57:E57"/>
    <mergeCell ref="B21:G21"/>
    <mergeCell ref="B35:E35"/>
    <mergeCell ref="B36:G36"/>
    <mergeCell ref="B47:E47"/>
    <mergeCell ref="B48:G48"/>
    <mergeCell ref="A2:A4"/>
    <mergeCell ref="F2:G2"/>
    <mergeCell ref="F3:G3"/>
    <mergeCell ref="F4:G4"/>
    <mergeCell ref="B20:E20"/>
  </mergeCells>
  <printOptions horizontalCentered="1"/>
  <pageMargins left="0.59027777777777801" right="0.59027777777777801" top="0.59027777777777801" bottom="0.59027777777777801" header="0.51180555555555496" footer="0.51180555555555496"/>
  <pageSetup paperSize="9" scale="62" firstPageNumber="0" orientation="portrait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50"/>
  <sheetViews>
    <sheetView view="pageBreakPreview" zoomScale="130" zoomScaleNormal="100" zoomScaleSheetLayoutView="130" zoomScalePageLayoutView="85" workbookViewId="0">
      <selection activeCell="E35" sqref="E35:E41"/>
    </sheetView>
  </sheetViews>
  <sheetFormatPr defaultRowHeight="12.75" x14ac:dyDescent="0.2"/>
  <cols>
    <col min="1" max="1" width="7.42578125"/>
    <col min="2" max="2" width="74.7109375"/>
    <col min="3" max="3" width="9.7109375"/>
    <col min="4" max="4" width="4.42578125"/>
    <col min="5" max="5" width="9.7109375"/>
    <col min="6" max="6" width="12.5703125"/>
    <col min="7" max="7" width="28.85546875" style="1"/>
    <col min="8" max="239" width="8.28515625"/>
    <col min="240" max="240" width="5.42578125"/>
    <col min="241" max="241" width="52.7109375"/>
    <col min="242" max="242" width="8.28515625"/>
    <col min="243" max="243" width="5.42578125"/>
    <col min="244" max="244" width="12.42578125"/>
    <col min="245" max="245" width="14.28515625"/>
    <col min="246" max="246" width="18.85546875"/>
    <col min="247" max="247" width="28.7109375"/>
    <col min="248" max="495" width="8.28515625"/>
    <col min="496" max="496" width="5.42578125"/>
    <col min="497" max="497" width="52.7109375"/>
    <col min="498" max="498" width="8.28515625"/>
    <col min="499" max="499" width="5.42578125"/>
    <col min="500" max="500" width="12.42578125"/>
    <col min="501" max="501" width="14.28515625"/>
    <col min="502" max="502" width="18.85546875"/>
    <col min="503" max="503" width="28.7109375"/>
    <col min="504" max="751" width="8.28515625"/>
    <col min="752" max="752" width="5.42578125"/>
    <col min="753" max="753" width="52.7109375"/>
    <col min="754" max="754" width="8.28515625"/>
    <col min="755" max="755" width="5.42578125"/>
    <col min="756" max="756" width="12.42578125"/>
    <col min="757" max="757" width="14.28515625"/>
    <col min="758" max="758" width="18.85546875"/>
    <col min="759" max="759" width="28.7109375"/>
    <col min="760" max="1025" width="8.28515625"/>
  </cols>
  <sheetData>
    <row r="1" spans="1:7" x14ac:dyDescent="0.2">
      <c r="A1" s="2"/>
      <c r="B1" s="2"/>
      <c r="C1" s="2"/>
      <c r="D1" s="2"/>
      <c r="E1" s="2"/>
      <c r="F1" s="2"/>
      <c r="G1" s="3"/>
    </row>
    <row r="2" spans="1:7" ht="10.9" customHeight="1" x14ac:dyDescent="0.2">
      <c r="A2" s="165"/>
      <c r="B2" s="4"/>
      <c r="C2" s="4"/>
      <c r="D2" s="4"/>
      <c r="E2" s="4"/>
      <c r="F2" s="166" t="s">
        <v>0</v>
      </c>
      <c r="G2" s="166"/>
    </row>
    <row r="3" spans="1:7" ht="10.9" customHeight="1" x14ac:dyDescent="0.2">
      <c r="A3" s="165"/>
      <c r="B3" s="2"/>
      <c r="C3" s="2"/>
      <c r="D3" s="2"/>
      <c r="E3" s="2"/>
      <c r="F3" s="167" t="s">
        <v>1</v>
      </c>
      <c r="G3" s="167"/>
    </row>
    <row r="4" spans="1:7" ht="10.9" customHeight="1" x14ac:dyDescent="0.2">
      <c r="A4" s="165"/>
      <c r="B4" s="5"/>
      <c r="C4" s="5"/>
      <c r="D4" s="5"/>
      <c r="E4" s="40"/>
      <c r="F4" s="168" t="s">
        <v>2</v>
      </c>
      <c r="G4" s="168"/>
    </row>
    <row r="5" spans="1:7" x14ac:dyDescent="0.2">
      <c r="A5" s="6"/>
      <c r="B5" s="2"/>
      <c r="C5" s="2"/>
      <c r="D5" s="2"/>
      <c r="E5" s="2"/>
      <c r="F5" s="2"/>
      <c r="G5" s="7"/>
    </row>
    <row r="6" spans="1:7" x14ac:dyDescent="0.2">
      <c r="A6" s="8" t="s">
        <v>3</v>
      </c>
      <c r="B6" s="9" t="s">
        <v>4</v>
      </c>
      <c r="C6" s="2"/>
      <c r="D6" s="2"/>
      <c r="E6" s="2"/>
      <c r="F6" s="2"/>
      <c r="G6" s="10"/>
    </row>
    <row r="7" spans="1:7" x14ac:dyDescent="0.2">
      <c r="A7" s="6" t="s">
        <v>5</v>
      </c>
      <c r="B7" s="9" t="s">
        <v>6</v>
      </c>
      <c r="C7" s="2"/>
      <c r="D7" s="2"/>
      <c r="E7" s="2"/>
      <c r="F7" s="2"/>
      <c r="G7" s="7"/>
    </row>
    <row r="8" spans="1:7" x14ac:dyDescent="0.2">
      <c r="A8" s="6" t="s">
        <v>7</v>
      </c>
      <c r="B8" s="9" t="s">
        <v>155</v>
      </c>
      <c r="C8" s="2"/>
      <c r="D8" s="2"/>
      <c r="E8" s="2"/>
      <c r="F8" s="2"/>
      <c r="G8" s="7"/>
    </row>
    <row r="9" spans="1:7" x14ac:dyDescent="0.2">
      <c r="A9" s="2"/>
      <c r="B9" s="87" t="s">
        <v>169</v>
      </c>
      <c r="C9" s="2"/>
      <c r="D9" s="2"/>
      <c r="E9" s="43"/>
      <c r="F9" s="43"/>
      <c r="G9" s="3"/>
    </row>
    <row r="10" spans="1:7" ht="36" customHeight="1" x14ac:dyDescent="0.2">
      <c r="A10" s="97" t="s">
        <v>8</v>
      </c>
      <c r="B10" s="97" t="s">
        <v>9</v>
      </c>
      <c r="C10" s="98" t="s">
        <v>165</v>
      </c>
      <c r="D10" s="97" t="s">
        <v>10</v>
      </c>
      <c r="E10" s="98" t="s">
        <v>131</v>
      </c>
      <c r="F10" s="98" t="s">
        <v>132</v>
      </c>
      <c r="G10" s="97" t="s">
        <v>11</v>
      </c>
    </row>
    <row r="11" spans="1:7" ht="15" customHeight="1" x14ac:dyDescent="0.2">
      <c r="A11" s="14"/>
      <c r="B11" s="14"/>
      <c r="C11" s="14"/>
      <c r="D11" s="14"/>
      <c r="E11" s="14"/>
      <c r="F11" s="14"/>
      <c r="G11" s="15"/>
    </row>
    <row r="12" spans="1:7" ht="12" customHeight="1" x14ac:dyDescent="0.2">
      <c r="A12" s="16" t="s">
        <v>12</v>
      </c>
      <c r="B12" s="17" t="s">
        <v>13</v>
      </c>
      <c r="C12" s="14"/>
      <c r="D12" s="14"/>
      <c r="E12" s="14"/>
      <c r="F12" s="14"/>
      <c r="G12" s="18"/>
    </row>
    <row r="13" spans="1:7" ht="24.95" customHeight="1" x14ac:dyDescent="0.2">
      <c r="A13" s="19" t="s">
        <v>14</v>
      </c>
      <c r="B13" s="20" t="s">
        <v>15</v>
      </c>
      <c r="C13" s="21">
        <v>46</v>
      </c>
      <c r="D13" s="11" t="s">
        <v>16</v>
      </c>
      <c r="E13" s="114"/>
      <c r="F13" s="48">
        <f t="shared" ref="F13:F16" si="0">C13*E13</f>
        <v>0</v>
      </c>
      <c r="G13" s="49"/>
    </row>
    <row r="14" spans="1:7" ht="24.95" customHeight="1" x14ac:dyDescent="0.2">
      <c r="A14" s="19" t="s">
        <v>20</v>
      </c>
      <c r="B14" s="20" t="s">
        <v>21</v>
      </c>
      <c r="C14" s="21">
        <v>90</v>
      </c>
      <c r="D14" s="11" t="s">
        <v>16</v>
      </c>
      <c r="E14" s="114"/>
      <c r="F14" s="48">
        <f t="shared" si="0"/>
        <v>0</v>
      </c>
      <c r="G14" s="49"/>
    </row>
    <row r="15" spans="1:7" ht="13.15" customHeight="1" x14ac:dyDescent="0.2">
      <c r="A15" s="19" t="s">
        <v>28</v>
      </c>
      <c r="B15" s="20" t="s">
        <v>29</v>
      </c>
      <c r="C15" s="21">
        <v>46</v>
      </c>
      <c r="D15" s="11" t="s">
        <v>16</v>
      </c>
      <c r="E15" s="114"/>
      <c r="F15" s="48">
        <f t="shared" si="0"/>
        <v>0</v>
      </c>
      <c r="G15" s="51" t="s">
        <v>151</v>
      </c>
    </row>
    <row r="16" spans="1:7" ht="13.15" customHeight="1" thickBot="1" x14ac:dyDescent="0.25">
      <c r="A16" s="19" t="s">
        <v>36</v>
      </c>
      <c r="B16" s="23" t="s">
        <v>37</v>
      </c>
      <c r="C16" s="21">
        <v>6</v>
      </c>
      <c r="D16" s="11" t="s">
        <v>38</v>
      </c>
      <c r="E16" s="48">
        <f>SUM(F13:F15)/100</f>
        <v>0</v>
      </c>
      <c r="F16" s="88">
        <f t="shared" si="0"/>
        <v>0</v>
      </c>
      <c r="G16" s="13"/>
    </row>
    <row r="17" spans="1:7" ht="12" customHeight="1" thickBot="1" x14ac:dyDescent="0.25">
      <c r="A17" s="24"/>
      <c r="B17" s="175" t="s">
        <v>134</v>
      </c>
      <c r="C17" s="175"/>
      <c r="D17" s="175"/>
      <c r="E17" s="175"/>
      <c r="F17" s="110">
        <f>SUM(F13:F16)</f>
        <v>0</v>
      </c>
      <c r="G17" s="111" t="s">
        <v>135</v>
      </c>
    </row>
    <row r="18" spans="1:7" ht="12" customHeight="1" x14ac:dyDescent="0.2">
      <c r="A18" s="25" t="s">
        <v>39</v>
      </c>
      <c r="B18" s="178" t="s">
        <v>40</v>
      </c>
      <c r="C18" s="178"/>
      <c r="D18" s="178"/>
      <c r="E18" s="178"/>
      <c r="F18" s="178"/>
      <c r="G18" s="178"/>
    </row>
    <row r="19" spans="1:7" ht="42.75" customHeight="1" x14ac:dyDescent="0.2">
      <c r="A19" s="26" t="s">
        <v>41</v>
      </c>
      <c r="B19" s="27" t="s">
        <v>42</v>
      </c>
      <c r="C19" s="28">
        <v>46</v>
      </c>
      <c r="D19" s="29" t="s">
        <v>16</v>
      </c>
      <c r="E19" s="114"/>
      <c r="F19" s="48">
        <f t="shared" ref="F19:F27" si="1">C19*E19</f>
        <v>0</v>
      </c>
      <c r="G19" s="30"/>
    </row>
    <row r="20" spans="1:7" ht="13.15" customHeight="1" x14ac:dyDescent="0.2">
      <c r="A20" s="26" t="s">
        <v>51</v>
      </c>
      <c r="B20" s="33" t="s">
        <v>52</v>
      </c>
      <c r="C20" s="28">
        <v>46</v>
      </c>
      <c r="D20" s="29" t="s">
        <v>16</v>
      </c>
      <c r="E20" s="114"/>
      <c r="F20" s="48">
        <f t="shared" si="1"/>
        <v>0</v>
      </c>
      <c r="G20" s="30"/>
    </row>
    <row r="21" spans="1:7" ht="13.15" customHeight="1" x14ac:dyDescent="0.2">
      <c r="A21" s="26" t="s">
        <v>55</v>
      </c>
      <c r="B21" s="33" t="s">
        <v>56</v>
      </c>
      <c r="C21" s="28">
        <v>46</v>
      </c>
      <c r="D21" s="29" t="s">
        <v>16</v>
      </c>
      <c r="E21" s="114"/>
      <c r="F21" s="48">
        <f t="shared" si="1"/>
        <v>0</v>
      </c>
      <c r="G21" s="34"/>
    </row>
    <row r="22" spans="1:7" ht="24.95" customHeight="1" x14ac:dyDescent="0.2">
      <c r="A22" s="26" t="s">
        <v>59</v>
      </c>
      <c r="B22" s="27" t="s">
        <v>60</v>
      </c>
      <c r="C22" s="28">
        <v>506</v>
      </c>
      <c r="D22" s="29" t="s">
        <v>61</v>
      </c>
      <c r="E22" s="114"/>
      <c r="F22" s="48">
        <f t="shared" si="1"/>
        <v>0</v>
      </c>
      <c r="G22" s="34"/>
    </row>
    <row r="23" spans="1:7" ht="13.15" customHeight="1" x14ac:dyDescent="0.2">
      <c r="A23" s="26" t="s">
        <v>70</v>
      </c>
      <c r="B23" s="36" t="s">
        <v>164</v>
      </c>
      <c r="C23" s="28">
        <v>4</v>
      </c>
      <c r="D23" s="29" t="s">
        <v>16</v>
      </c>
      <c r="E23" s="114"/>
      <c r="F23" s="48">
        <f t="shared" si="1"/>
        <v>0</v>
      </c>
      <c r="G23" s="34"/>
    </row>
    <row r="24" spans="1:7" ht="25.35" customHeight="1" x14ac:dyDescent="0.2">
      <c r="A24" s="26" t="s">
        <v>72</v>
      </c>
      <c r="B24" s="37" t="s">
        <v>73</v>
      </c>
      <c r="C24" s="28">
        <v>8</v>
      </c>
      <c r="D24" s="29" t="s">
        <v>16</v>
      </c>
      <c r="E24" s="114"/>
      <c r="F24" s="48">
        <f t="shared" si="1"/>
        <v>0</v>
      </c>
      <c r="G24" s="34"/>
    </row>
    <row r="25" spans="1:7" ht="25.35" customHeight="1" x14ac:dyDescent="0.2">
      <c r="A25" s="26" t="s">
        <v>75</v>
      </c>
      <c r="B25" s="37" t="s">
        <v>76</v>
      </c>
      <c r="C25" s="28">
        <v>32</v>
      </c>
      <c r="D25" s="29" t="s">
        <v>16</v>
      </c>
      <c r="E25" s="114"/>
      <c r="F25" s="48">
        <f t="shared" si="1"/>
        <v>0</v>
      </c>
      <c r="G25" s="34"/>
    </row>
    <row r="26" spans="1:7" ht="13.15" customHeight="1" x14ac:dyDescent="0.2">
      <c r="A26" s="26" t="s">
        <v>77</v>
      </c>
      <c r="B26" s="34" t="s">
        <v>78</v>
      </c>
      <c r="C26" s="28">
        <v>50</v>
      </c>
      <c r="D26" s="29" t="s">
        <v>16</v>
      </c>
      <c r="E26" s="114"/>
      <c r="F26" s="48">
        <f t="shared" si="1"/>
        <v>0</v>
      </c>
      <c r="G26" s="30"/>
    </row>
    <row r="27" spans="1:7" ht="13.15" customHeight="1" thickBot="1" x14ac:dyDescent="0.25">
      <c r="A27" s="26" t="s">
        <v>79</v>
      </c>
      <c r="B27" s="23" t="s">
        <v>37</v>
      </c>
      <c r="C27" s="21">
        <v>6</v>
      </c>
      <c r="D27" s="11" t="s">
        <v>38</v>
      </c>
      <c r="E27" s="48">
        <f>SUM(F19:F26)/100</f>
        <v>0</v>
      </c>
      <c r="F27" s="88">
        <f t="shared" si="1"/>
        <v>0</v>
      </c>
      <c r="G27" s="13"/>
    </row>
    <row r="28" spans="1:7" ht="12" customHeight="1" thickBot="1" x14ac:dyDescent="0.25">
      <c r="A28" s="24"/>
      <c r="B28" s="175" t="s">
        <v>134</v>
      </c>
      <c r="C28" s="175"/>
      <c r="D28" s="175"/>
      <c r="E28" s="175"/>
      <c r="F28" s="110">
        <f>SUM(F19:F27)</f>
        <v>0</v>
      </c>
      <c r="G28" s="111" t="s">
        <v>135</v>
      </c>
    </row>
    <row r="29" spans="1:7" ht="12" customHeight="1" x14ac:dyDescent="0.2">
      <c r="A29" s="16" t="s">
        <v>80</v>
      </c>
      <c r="B29" s="179" t="s">
        <v>81</v>
      </c>
      <c r="C29" s="179"/>
      <c r="D29" s="179"/>
      <c r="E29" s="179"/>
      <c r="F29" s="179"/>
      <c r="G29" s="179"/>
    </row>
    <row r="30" spans="1:7" x14ac:dyDescent="0.2">
      <c r="A30" s="26" t="s">
        <v>100</v>
      </c>
      <c r="B30" s="27" t="s">
        <v>101</v>
      </c>
      <c r="C30" s="27">
        <v>46</v>
      </c>
      <c r="D30" s="29" t="s">
        <v>16</v>
      </c>
      <c r="E30" s="114"/>
      <c r="F30" s="48">
        <f t="shared" ref="F30" si="2">C30*E30</f>
        <v>0</v>
      </c>
      <c r="G30" s="30"/>
    </row>
    <row r="31" spans="1:7" ht="24" x14ac:dyDescent="0.2">
      <c r="A31" s="26" t="s">
        <v>105</v>
      </c>
      <c r="B31" s="61" t="s">
        <v>163</v>
      </c>
      <c r="C31" s="33">
        <v>46</v>
      </c>
      <c r="D31" s="29" t="s">
        <v>16</v>
      </c>
      <c r="E31" s="114"/>
      <c r="F31" s="48">
        <f t="shared" ref="F31:F32" si="3">C31*E31</f>
        <v>0</v>
      </c>
      <c r="G31" s="30"/>
    </row>
    <row r="32" spans="1:7" ht="13.15" customHeight="1" thickBot="1" x14ac:dyDescent="0.25">
      <c r="A32" s="26" t="s">
        <v>110</v>
      </c>
      <c r="B32" s="23" t="s">
        <v>111</v>
      </c>
      <c r="C32" s="21">
        <v>3</v>
      </c>
      <c r="D32" s="11" t="s">
        <v>38</v>
      </c>
      <c r="E32" s="48">
        <f>SUM(F30:F31)/100</f>
        <v>0</v>
      </c>
      <c r="F32" s="88">
        <f t="shared" si="3"/>
        <v>0</v>
      </c>
      <c r="G32" s="13"/>
    </row>
    <row r="33" spans="1:7" ht="12" customHeight="1" thickBot="1" x14ac:dyDescent="0.25">
      <c r="A33" s="24"/>
      <c r="B33" s="175" t="s">
        <v>134</v>
      </c>
      <c r="C33" s="175"/>
      <c r="D33" s="175"/>
      <c r="E33" s="175"/>
      <c r="F33" s="110">
        <f>SUM(F30:F32)</f>
        <v>0</v>
      </c>
      <c r="G33" s="111" t="s">
        <v>135</v>
      </c>
    </row>
    <row r="34" spans="1:7" ht="12" customHeight="1" x14ac:dyDescent="0.2">
      <c r="A34" s="16" t="s">
        <v>112</v>
      </c>
      <c r="B34" s="180" t="s">
        <v>113</v>
      </c>
      <c r="C34" s="180"/>
      <c r="D34" s="180"/>
      <c r="E34" s="180"/>
      <c r="F34" s="180"/>
      <c r="G34" s="180"/>
    </row>
    <row r="35" spans="1:7" ht="13.15" customHeight="1" x14ac:dyDescent="0.2">
      <c r="A35" s="26" t="s">
        <v>114</v>
      </c>
      <c r="B35" s="20" t="s">
        <v>115</v>
      </c>
      <c r="C35" s="21">
        <v>1</v>
      </c>
      <c r="D35" s="11" t="s">
        <v>116</v>
      </c>
      <c r="E35" s="115"/>
      <c r="F35" s="48">
        <f t="shared" ref="F35:F42" si="4">C35*E35</f>
        <v>0</v>
      </c>
      <c r="G35" s="39"/>
    </row>
    <row r="36" spans="1:7" ht="13.15" customHeight="1" x14ac:dyDescent="0.2">
      <c r="A36" s="26" t="s">
        <v>117</v>
      </c>
      <c r="B36" s="20" t="s">
        <v>118</v>
      </c>
      <c r="C36" s="21">
        <v>1</v>
      </c>
      <c r="D36" s="11" t="s">
        <v>116</v>
      </c>
      <c r="E36" s="115"/>
      <c r="F36" s="48">
        <f t="shared" si="4"/>
        <v>0</v>
      </c>
      <c r="G36" s="39"/>
    </row>
    <row r="37" spans="1:7" ht="13.15" customHeight="1" x14ac:dyDescent="0.2">
      <c r="A37" s="26" t="s">
        <v>119</v>
      </c>
      <c r="B37" s="33" t="s">
        <v>120</v>
      </c>
      <c r="C37" s="28">
        <v>1</v>
      </c>
      <c r="D37" s="38" t="s">
        <v>121</v>
      </c>
      <c r="E37" s="114"/>
      <c r="F37" s="48">
        <f t="shared" si="4"/>
        <v>0</v>
      </c>
      <c r="G37" s="35"/>
    </row>
    <row r="38" spans="1:7" ht="13.15" customHeight="1" x14ac:dyDescent="0.2">
      <c r="A38" s="26" t="s">
        <v>122</v>
      </c>
      <c r="B38" s="20" t="s">
        <v>159</v>
      </c>
      <c r="C38" s="21">
        <v>1</v>
      </c>
      <c r="D38" s="11" t="s">
        <v>116</v>
      </c>
      <c r="E38" s="115"/>
      <c r="F38" s="48">
        <f t="shared" si="4"/>
        <v>0</v>
      </c>
      <c r="G38" s="39"/>
    </row>
    <row r="39" spans="1:7" ht="13.15" customHeight="1" x14ac:dyDescent="0.2">
      <c r="A39" s="26" t="s">
        <v>123</v>
      </c>
      <c r="B39" s="20" t="s">
        <v>124</v>
      </c>
      <c r="C39" s="21">
        <v>1</v>
      </c>
      <c r="D39" s="11" t="s">
        <v>116</v>
      </c>
      <c r="E39" s="115"/>
      <c r="F39" s="48">
        <f t="shared" si="4"/>
        <v>0</v>
      </c>
      <c r="G39" s="39"/>
    </row>
    <row r="40" spans="1:7" ht="13.15" customHeight="1" x14ac:dyDescent="0.2">
      <c r="A40" s="26" t="s">
        <v>125</v>
      </c>
      <c r="B40" s="20" t="s">
        <v>126</v>
      </c>
      <c r="C40" s="21">
        <v>1</v>
      </c>
      <c r="D40" s="11" t="s">
        <v>116</v>
      </c>
      <c r="E40" s="115"/>
      <c r="F40" s="48">
        <f t="shared" si="4"/>
        <v>0</v>
      </c>
      <c r="G40" s="39"/>
    </row>
    <row r="41" spans="1:7" ht="24" x14ac:dyDescent="0.2">
      <c r="A41" s="26" t="s">
        <v>127</v>
      </c>
      <c r="B41" s="27" t="s">
        <v>128</v>
      </c>
      <c r="C41" s="28">
        <v>1</v>
      </c>
      <c r="D41" s="38" t="s">
        <v>116</v>
      </c>
      <c r="E41" s="114"/>
      <c r="F41" s="48">
        <f t="shared" si="4"/>
        <v>0</v>
      </c>
      <c r="G41" s="35"/>
    </row>
    <row r="42" spans="1:7" ht="13.15" customHeight="1" thickBot="1" x14ac:dyDescent="0.25">
      <c r="A42" s="26" t="s">
        <v>129</v>
      </c>
      <c r="B42" s="23" t="s">
        <v>37</v>
      </c>
      <c r="C42" s="21">
        <v>6</v>
      </c>
      <c r="D42" s="11" t="s">
        <v>38</v>
      </c>
      <c r="E42" s="48">
        <f>SUM(F35:F41)/100</f>
        <v>0</v>
      </c>
      <c r="F42" s="88">
        <f t="shared" si="4"/>
        <v>0</v>
      </c>
      <c r="G42" s="13"/>
    </row>
    <row r="43" spans="1:7" ht="12" customHeight="1" thickBot="1" x14ac:dyDescent="0.25">
      <c r="A43" s="24"/>
      <c r="B43" s="176" t="s">
        <v>134</v>
      </c>
      <c r="C43" s="176"/>
      <c r="D43" s="176"/>
      <c r="E43" s="177"/>
      <c r="F43" s="110">
        <f>SUM(F35:F42)</f>
        <v>0</v>
      </c>
      <c r="G43" s="111" t="s">
        <v>135</v>
      </c>
    </row>
    <row r="44" spans="1:7" ht="18" customHeight="1" thickBot="1" x14ac:dyDescent="0.3">
      <c r="A44" s="78"/>
      <c r="B44" s="79" t="s">
        <v>137</v>
      </c>
      <c r="C44" s="79"/>
      <c r="D44" s="67"/>
      <c r="E44" s="67"/>
      <c r="F44" s="67"/>
      <c r="G44" s="84"/>
    </row>
    <row r="45" spans="1:7" ht="15" customHeight="1" thickBot="1" x14ac:dyDescent="0.25">
      <c r="A45" s="26" t="s">
        <v>12</v>
      </c>
      <c r="B45" s="80" t="s">
        <v>13</v>
      </c>
      <c r="C45" s="80"/>
      <c r="D45" s="81"/>
      <c r="E45" s="81"/>
      <c r="F45" s="95">
        <f>F17</f>
        <v>0</v>
      </c>
      <c r="G45" s="109" t="s">
        <v>135</v>
      </c>
    </row>
    <row r="46" spans="1:7" ht="15" customHeight="1" thickBot="1" x14ac:dyDescent="0.25">
      <c r="A46" s="26" t="s">
        <v>39</v>
      </c>
      <c r="B46" s="82" t="s">
        <v>40</v>
      </c>
      <c r="C46" s="82"/>
      <c r="D46" s="81"/>
      <c r="E46" s="81"/>
      <c r="F46" s="95">
        <f>F28</f>
        <v>0</v>
      </c>
      <c r="G46" s="109" t="s">
        <v>135</v>
      </c>
    </row>
    <row r="47" spans="1:7" ht="15" customHeight="1" thickBot="1" x14ac:dyDescent="0.25">
      <c r="A47" s="26" t="s">
        <v>80</v>
      </c>
      <c r="B47" s="82" t="s">
        <v>81</v>
      </c>
      <c r="C47" s="82"/>
      <c r="D47" s="81"/>
      <c r="E47" s="81"/>
      <c r="F47" s="95">
        <f>F33</f>
        <v>0</v>
      </c>
      <c r="G47" s="109" t="s">
        <v>135</v>
      </c>
    </row>
    <row r="48" spans="1:7" ht="15" customHeight="1" thickBot="1" x14ac:dyDescent="0.25">
      <c r="A48" s="26" t="s">
        <v>112</v>
      </c>
      <c r="B48" s="82" t="s">
        <v>113</v>
      </c>
      <c r="C48" s="82"/>
      <c r="D48" s="81"/>
      <c r="E48" s="81"/>
      <c r="F48" s="95">
        <f>F43</f>
        <v>0</v>
      </c>
      <c r="G48" s="109" t="s">
        <v>135</v>
      </c>
    </row>
    <row r="49" spans="1:7" ht="15" customHeight="1" thickBot="1" x14ac:dyDescent="0.25">
      <c r="A49" s="83"/>
      <c r="B49" s="103"/>
      <c r="C49" s="103"/>
      <c r="D49" s="103"/>
      <c r="E49" s="103"/>
      <c r="F49" s="75"/>
      <c r="G49" s="104"/>
    </row>
    <row r="50" spans="1:7" ht="15" customHeight="1" thickBot="1" x14ac:dyDescent="0.25">
      <c r="A50" s="83"/>
      <c r="B50" s="100" t="s">
        <v>138</v>
      </c>
      <c r="C50" s="100"/>
      <c r="D50" s="101"/>
      <c r="E50" s="101"/>
      <c r="F50" s="102">
        <f>SUM(F45:F49)</f>
        <v>0</v>
      </c>
      <c r="G50" s="105" t="s">
        <v>135</v>
      </c>
    </row>
  </sheetData>
  <autoFilter ref="A12:G48" xr:uid="{00000000-0001-0000-0D00-000000000000}"/>
  <mergeCells count="11">
    <mergeCell ref="B43:E43"/>
    <mergeCell ref="B18:G18"/>
    <mergeCell ref="B28:E28"/>
    <mergeCell ref="B29:G29"/>
    <mergeCell ref="B33:E33"/>
    <mergeCell ref="B34:G34"/>
    <mergeCell ref="A2:A4"/>
    <mergeCell ref="F2:G2"/>
    <mergeCell ref="F3:G3"/>
    <mergeCell ref="F4:G4"/>
    <mergeCell ref="B17:E17"/>
  </mergeCells>
  <printOptions horizontalCentered="1"/>
  <pageMargins left="0.59027777777777801" right="0.59027777777777801" top="0.59027777777777801" bottom="0.59027777777777801" header="0.51180555555555496" footer="0.51180555555555496"/>
  <pageSetup paperSize="9" scale="62" firstPageNumber="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4</vt:i4>
      </vt:variant>
    </vt:vector>
  </HeadingPairs>
  <TitlesOfParts>
    <vt:vector size="9" baseType="lpstr">
      <vt:lpstr>Návrh na plnenie kritéria</vt:lpstr>
      <vt:lpstr>0101_HODŽ N</vt:lpstr>
      <vt:lpstr>0102_ŠTEF-ŠANC</vt:lpstr>
      <vt:lpstr>0103_NAM FRA L</vt:lpstr>
      <vt:lpstr>0104_ŠTEFANIKOVA</vt:lpstr>
      <vt:lpstr>'0101_HODŽ N'!Oblasť_tlače</vt:lpstr>
      <vt:lpstr>'0102_ŠTEF-ŠANC'!Oblasť_tlače</vt:lpstr>
      <vt:lpstr>'0103_NAM FRA L'!Oblasť_tlače</vt:lpstr>
      <vt:lpstr>'0104_ŠTEFANIKOVA'!Oblasť_tlače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C_Restricted</cp:keywords>
  <cp:lastModifiedBy>Vičanová Alexandra, Mgr.</cp:lastModifiedBy>
  <cp:revision>41</cp:revision>
  <cp:lastPrinted>2020-10-27T07:53:06Z</cp:lastPrinted>
  <dcterms:created xsi:type="dcterms:W3CDTF">2019-11-06T08:08:48Z</dcterms:created>
  <dcterms:modified xsi:type="dcterms:W3CDTF">2021-10-06T15:18:26Z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0x010100A853B3641E6C9245A6B6F46BC090150C</vt:lpwstr>
  </property>
  <property fmtid="{D5CDD505-2E9C-101B-9397-08002B2CF9AE}" pid="4" name="DocSecurity">
    <vt:i4>0</vt:i4>
  </property>
  <property fmtid="{D5CDD505-2E9C-101B-9397-08002B2CF9AE}" pid="5" name="Document Confidentiality">
    <vt:lpwstr>Restricted</vt:lpwstr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  <property fmtid="{D5CDD505-2E9C-101B-9397-08002B2CF9AE}" pid="10" name="sodocoClasId">
    <vt:i4>1</vt:i4>
  </property>
  <property fmtid="{D5CDD505-2E9C-101B-9397-08002B2CF9AE}" pid="11" name="sodocoClasLang">
    <vt:lpwstr>Restricted</vt:lpwstr>
  </property>
  <property fmtid="{D5CDD505-2E9C-101B-9397-08002B2CF9AE}" pid="12" name="sodocoClasLangId">
    <vt:i4>0</vt:i4>
  </property>
</Properties>
</file>