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ndra.vicanova\OneDrive - Hlavne mesto SR Bratislava\Desktop\DNS - elektromontážne práce\Zákazky\Výzva č. 5\"/>
    </mc:Choice>
  </mc:AlternateContent>
  <xr:revisionPtr revIDLastSave="0" documentId="13_ncr:1_{A6D5CE3F-E0B0-4172-8111-24BC92DBA073}" xr6:coauthVersionLast="47" xr6:coauthVersionMax="47" xr10:uidLastSave="{00000000-0000-0000-0000-000000000000}"/>
  <bookViews>
    <workbookView xWindow="-120" yWindow="-120" windowWidth="29040" windowHeight="15840" tabRatio="991" xr2:uid="{00000000-000D-0000-FFFF-FFFF00000000}"/>
  </bookViews>
  <sheets>
    <sheet name="0301_MostSNP" sheetId="3" r:id="rId1"/>
  </sheets>
  <definedNames>
    <definedName name="_xlnm._FilterDatabase" localSheetId="0" hidden="1">'0301_MostSNP'!$A$21:$G$77</definedName>
    <definedName name="_xlnm.Print_Area" localSheetId="0">'0301_MostSNP'!$A$1:$G$81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5" i="3" l="1"/>
  <c r="F54" i="3"/>
  <c r="F53" i="3"/>
  <c r="F52" i="3"/>
  <c r="F51" i="3"/>
  <c r="F50" i="3"/>
  <c r="F49" i="3"/>
  <c r="F48" i="3"/>
  <c r="F59" i="3"/>
  <c r="F58" i="3"/>
  <c r="F57" i="3"/>
  <c r="F56" i="3"/>
  <c r="F27" i="3"/>
  <c r="F39" i="3"/>
  <c r="F38" i="3"/>
  <c r="F37" i="3"/>
  <c r="F36" i="3"/>
  <c r="F35" i="3"/>
  <c r="F34" i="3"/>
  <c r="F33" i="3"/>
  <c r="F32" i="3"/>
  <c r="F31" i="3"/>
  <c r="F70" i="3" l="1"/>
  <c r="F69" i="3"/>
  <c r="F68" i="3"/>
  <c r="F67" i="3"/>
  <c r="F66" i="3"/>
  <c r="F65" i="3"/>
  <c r="F64" i="3"/>
  <c r="F60" i="3"/>
  <c r="E61" i="3" s="1"/>
  <c r="F44" i="3"/>
  <c r="F43" i="3"/>
  <c r="F42" i="3"/>
  <c r="F41" i="3"/>
  <c r="F40" i="3"/>
  <c r="F26" i="3"/>
  <c r="F25" i="3"/>
  <c r="F24" i="3"/>
  <c r="F23" i="3"/>
  <c r="F22" i="3"/>
  <c r="E45" i="3" l="1"/>
  <c r="F45" i="3" s="1"/>
  <c r="E28" i="3"/>
  <c r="F28" i="3" s="1"/>
  <c r="F29" i="3" s="1"/>
  <c r="F74" i="3" s="1"/>
  <c r="F61" i="3"/>
  <c r="E71" i="3"/>
  <c r="F71" i="3" s="1"/>
  <c r="F72" i="3" s="1"/>
  <c r="F77" i="3" s="1"/>
  <c r="F46" i="3" l="1"/>
  <c r="F75" i="3" s="1"/>
  <c r="F62" i="3"/>
  <c r="F76" i="3" s="1"/>
  <c r="F79" i="3" l="1"/>
  <c r="F80" i="3" l="1"/>
  <c r="F81" i="3" s="1"/>
</calcChain>
</file>

<file path=xl/sharedStrings.xml><?xml version="1.0" encoding="utf-8"?>
<sst xmlns="http://schemas.openxmlformats.org/spreadsheetml/2006/main" count="192" uniqueCount="132">
  <si>
    <t>MAGISTRÁT HLAVNÉHO MESTA SR BRATISLAVY</t>
  </si>
  <si>
    <t>SEKCIA VÝSTAVBY</t>
  </si>
  <si>
    <t>ODDELENIE OSVETLENIA, SIETÍ A ENERGETIKY</t>
  </si>
  <si>
    <t>Príloha:</t>
  </si>
  <si>
    <t>Výkaz výmer</t>
  </si>
  <si>
    <t>Stavba:</t>
  </si>
  <si>
    <t>Objekt:</t>
  </si>
  <si>
    <t>P.Č.</t>
  </si>
  <si>
    <t>Skrátený popis</t>
  </si>
  <si>
    <t>MJ</t>
  </si>
  <si>
    <t>Poznámka</t>
  </si>
  <si>
    <t>02</t>
  </si>
  <si>
    <t>Demontážne práce</t>
  </si>
  <si>
    <t>ks</t>
  </si>
  <si>
    <t>0299</t>
  </si>
  <si>
    <t>Podiel pridružených výkonov</t>
  </si>
  <si>
    <t>%</t>
  </si>
  <si>
    <t>03</t>
  </si>
  <si>
    <t>Montážne práce</t>
  </si>
  <si>
    <t>0310</t>
  </si>
  <si>
    <t>0311</t>
  </si>
  <si>
    <t>0312</t>
  </si>
  <si>
    <t>m</t>
  </si>
  <si>
    <t>0313</t>
  </si>
  <si>
    <t>0399</t>
  </si>
  <si>
    <t>04</t>
  </si>
  <si>
    <t>Materiál</t>
  </si>
  <si>
    <t>0413</t>
  </si>
  <si>
    <t>0499</t>
  </si>
  <si>
    <t>Podružný materiál</t>
  </si>
  <si>
    <t>05</t>
  </si>
  <si>
    <t>Iné práce</t>
  </si>
  <si>
    <t>kpl</t>
  </si>
  <si>
    <t>hod</t>
  </si>
  <si>
    <t>0599</t>
  </si>
  <si>
    <t>Cena jednotková</t>
  </si>
  <si>
    <t>Cena celkom</t>
  </si>
  <si>
    <t>Spolu:</t>
  </si>
  <si>
    <t>bez DPH</t>
  </si>
  <si>
    <t>Rekapitulácia</t>
  </si>
  <si>
    <t>Rekonštrukcia osvetlenia lávky  – Most SNP - Viedenská strana</t>
  </si>
  <si>
    <t>Osvetlenie lávky na viedenskej strane mosta</t>
  </si>
  <si>
    <t>Výmera
0301_MostSNP</t>
  </si>
  <si>
    <t>demontáž svietidla</t>
  </si>
  <si>
    <t>demontáž pripojenia svietidiel</t>
  </si>
  <si>
    <t>demontáž napojenia skriniek</t>
  </si>
  <si>
    <t>demontáž AcDur</t>
  </si>
  <si>
    <t>demontáž výzbroje skriniek PR</t>
  </si>
  <si>
    <t>demontáž kábla AYKY 4x25</t>
  </si>
  <si>
    <t>montáž svietidiel</t>
  </si>
  <si>
    <t>predmontáž svietidiel</t>
  </si>
  <si>
    <t>montáž skriniek ISVO</t>
  </si>
  <si>
    <t>montáž skrine riadenia</t>
  </si>
  <si>
    <t>montáž rozvodov svietidiel</t>
  </si>
  <si>
    <t>montáž pripojení od ISVO</t>
  </si>
  <si>
    <t>oprava nosných krytov - systém uzatvárania</t>
  </si>
  <si>
    <t>konštrukčná úprava uchytenia svietidiel</t>
  </si>
  <si>
    <t>montáž trubiek 16mm</t>
  </si>
  <si>
    <t>montáž trubiek 16mm(riadenie)</t>
  </si>
  <si>
    <t>zaťahovanie káblov na pôvodné a nové trubky</t>
  </si>
  <si>
    <t>zaťahovanie káblov na pôvodné a nové trubky (riadenie)</t>
  </si>
  <si>
    <t>montáž výzbroje skriniek PR</t>
  </si>
  <si>
    <t>montáž výzbroje skriniek PR(riadenie)</t>
  </si>
  <si>
    <t>kábel CYKY 5Cx2,5mm</t>
  </si>
  <si>
    <t>kábel ovládací 2-linka (riadenie)</t>
  </si>
  <si>
    <t>trubka UPMR turbo</t>
  </si>
  <si>
    <t>trubka (riadenie)</t>
  </si>
  <si>
    <t>kábel ovládací 2-linka priebežný cez trám mosta z RH1 do PR</t>
  </si>
  <si>
    <t>skriňa IP65 pre umiestnenie ovládania /riadiaceho modulu</t>
  </si>
  <si>
    <t>riadiaci prvok/modul/programovanie</t>
  </si>
  <si>
    <t>vstupné oživenie systému</t>
  </si>
  <si>
    <t>kábel H 07 RN-F 5G 1,5 (aj riadenie)</t>
  </si>
  <si>
    <t>skrinka ISVO ( SPP 0. D)</t>
  </si>
  <si>
    <t>odbočovacie konektory / AcDur</t>
  </si>
  <si>
    <t>zámok AL D</t>
  </si>
  <si>
    <t>výzbroj skriniek PR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</si>
  <si>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</si>
  <si>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</si>
  <si>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</si>
  <si>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</si>
  <si>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</si>
  <si>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</si>
  <si>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</si>
  <si>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</si>
  <si>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</si>
  <si>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0314</t>
  </si>
  <si>
    <t>0021</t>
  </si>
  <si>
    <t>0022</t>
  </si>
  <si>
    <t>0023</t>
  </si>
  <si>
    <t>0024</t>
  </si>
  <si>
    <t>0025</t>
  </si>
  <si>
    <t>0026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</si>
  <si>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</si>
  <si>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</si>
  <si>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</si>
  <si>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</si>
  <si>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</si>
  <si>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</si>
  <si>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</si>
  <si>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</si>
  <si>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</si>
  <si>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0410</t>
  </si>
  <si>
    <t>0411</t>
  </si>
  <si>
    <t>0412</t>
  </si>
  <si>
    <t>vrátane dopravy svietidiel zo skladu na Technickej ul</t>
  </si>
  <si>
    <t>projekt elektro - silnoprúd</t>
  </si>
  <si>
    <t>svetelnotechnický projekt + riadenie</t>
  </si>
  <si>
    <t>dokumentácia skutočného vyhotovenia</t>
  </si>
  <si>
    <t>východisková revízia</t>
  </si>
  <si>
    <t>manipulácia na vedení</t>
  </si>
  <si>
    <t>dopravné náklady</t>
  </si>
  <si>
    <t>adresácia svietidiel, programovanie svetelných scén</t>
  </si>
  <si>
    <t>0051</t>
  </si>
  <si>
    <t>0052</t>
  </si>
  <si>
    <t>0053</t>
  </si>
  <si>
    <t>0054</t>
  </si>
  <si>
    <t>0055</t>
  </si>
  <si>
    <t>0056</t>
  </si>
  <si>
    <t>0057</t>
  </si>
  <si>
    <t>Príloha č. 2 - Návrh na plnenie kritéria a výkaz výmer</t>
  </si>
  <si>
    <t>Cena celkom v eur bez DPH</t>
  </si>
  <si>
    <t>Cena celkom v eur s DPH</t>
  </si>
  <si>
    <t>s DPH</t>
  </si>
  <si>
    <t>Obchodné meno uchádzača:</t>
  </si>
  <si>
    <t>Sídlo uchádzača:</t>
  </si>
  <si>
    <t>štatutárny zástupca:</t>
  </si>
  <si>
    <t>IČO:</t>
  </si>
  <si>
    <t>IČ DPH:</t>
  </si>
  <si>
    <t>Telefónne číslo:</t>
  </si>
  <si>
    <t>E-mailová adresa:</t>
  </si>
  <si>
    <t>Daňový stav:</t>
  </si>
  <si>
    <t>výška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</si>
</sst>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Sk&quot;"/>
    <numFmt numFmtId="165" formatCode="0,%"/>
    <numFmt numFmtId="166" formatCode="#,##0.00&quot; €&quot;"/>
    <numFmt numFmtId="167" formatCode="#,##0.0000&quot; €&quot;"/>
  </numFmts>
  <fonts count="20" x14ac:knownFonts="1">
    <font>
      <sz val="10"/>
      <name val="Arial"/>
      <family val="2"/>
      <charset val="238"/>
    </font>
    <font>
      <sz val="10.5"/>
      <name val="Calibri"/>
      <family val="2"/>
      <charset val="238"/>
    </font>
    <font>
      <b/>
      <sz val="8"/>
      <color rgb="FFB7000B"/>
      <name val="Calibri"/>
      <family val="2"/>
      <charset val="238"/>
    </font>
    <font>
      <sz val="8"/>
      <color rgb="FFB7000B"/>
      <name val="Calibri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rgb="FF000000"/>
      <name val="Arial"/>
      <family val="2"/>
      <charset val="1"/>
    </font>
    <font>
      <sz val="9"/>
      <name val="Arial"/>
      <family val="2"/>
      <charset val="1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10"/>
      <color rgb="FF000000"/>
      <name val="Arial"/>
      <family val="2"/>
      <charset val="1"/>
    </font>
    <font>
      <sz val="10"/>
      <name val="Times New Roman CE"/>
      <family val="1"/>
      <charset val="238"/>
    </font>
    <font>
      <b/>
      <sz val="12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5"/>
      <name val="Arial"/>
      <family val="2"/>
      <charset val="238"/>
    </font>
    <font>
      <sz val="9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CC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84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5" xfId="0" applyFill="1" applyBorder="1"/>
    <xf numFmtId="0" fontId="4" fillId="2" borderId="0" xfId="0" applyFont="1" applyFill="1"/>
    <xf numFmtId="0" fontId="5" fillId="2" borderId="0" xfId="1" applyFont="1" applyFill="1" applyAlignment="1">
      <alignment horizontal="left" vertical="center"/>
    </xf>
    <xf numFmtId="0" fontId="4" fillId="2" borderId="0" xfId="0" applyFont="1" applyFill="1" applyAlignment="1"/>
    <xf numFmtId="0" fontId="6" fillId="2" borderId="7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left"/>
    </xf>
    <xf numFmtId="0" fontId="6" fillId="2" borderId="0" xfId="0" applyFont="1" applyFill="1"/>
    <xf numFmtId="49" fontId="7" fillId="2" borderId="0" xfId="0" applyNumberFormat="1" applyFont="1" applyFill="1" applyAlignment="1">
      <alignment horizontal="center"/>
    </xf>
    <xf numFmtId="0" fontId="7" fillId="2" borderId="0" xfId="0" applyFont="1" applyFill="1"/>
    <xf numFmtId="49" fontId="6" fillId="2" borderId="1" xfId="0" applyNumberFormat="1" applyFont="1" applyFill="1" applyBorder="1" applyAlignment="1">
      <alignment horizontal="center"/>
    </xf>
    <xf numFmtId="0" fontId="6" fillId="2" borderId="7" xfId="0" applyFont="1" applyFill="1" applyBorder="1"/>
    <xf numFmtId="0" fontId="6" fillId="2" borderId="7" xfId="0" applyFont="1" applyFill="1" applyBorder="1" applyAlignment="1">
      <alignment vertical="top" wrapText="1"/>
    </xf>
    <xf numFmtId="49" fontId="6" fillId="2" borderId="0" xfId="0" applyNumberFormat="1" applyFont="1" applyFill="1" applyAlignment="1">
      <alignment horizontal="center"/>
    </xf>
    <xf numFmtId="49" fontId="7" fillId="0" borderId="0" xfId="0" applyNumberFormat="1" applyFont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6" fillId="0" borderId="7" xfId="0" applyFont="1" applyBorder="1" applyAlignment="1">
      <alignment horizontal="left" wrapText="1"/>
    </xf>
    <xf numFmtId="0" fontId="6" fillId="0" borderId="7" xfId="0" applyFont="1" applyBorder="1" applyAlignment="1">
      <alignment horizontal="right" wrapText="1"/>
    </xf>
    <xf numFmtId="0" fontId="8" fillId="0" borderId="7" xfId="0" applyFont="1" applyBorder="1" applyAlignment="1">
      <alignment horizontal="left"/>
    </xf>
    <xf numFmtId="0" fontId="6" fillId="0" borderId="7" xfId="0" applyFont="1" applyBorder="1" applyAlignment="1">
      <alignment horizontal="center"/>
    </xf>
    <xf numFmtId="2" fontId="11" fillId="2" borderId="5" xfId="1" applyNumberFormat="1" applyFont="1" applyFill="1" applyBorder="1" applyAlignment="1">
      <alignment vertical="center"/>
    </xf>
    <xf numFmtId="165" fontId="0" fillId="2" borderId="0" xfId="0" applyNumberFormat="1" applyFill="1"/>
    <xf numFmtId="0" fontId="6" fillId="2" borderId="7" xfId="0" applyFont="1" applyFill="1" applyBorder="1" applyAlignment="1">
      <alignment wrapText="1"/>
    </xf>
    <xf numFmtId="166" fontId="6" fillId="0" borderId="7" xfId="0" applyNumberFormat="1" applyFont="1" applyBorder="1"/>
    <xf numFmtId="0" fontId="9" fillId="2" borderId="7" xfId="0" applyFont="1" applyFill="1" applyBorder="1" applyAlignment="1">
      <alignment horizontal="left" wrapText="1"/>
    </xf>
    <xf numFmtId="0" fontId="0" fillId="0" borderId="0" xfId="0" applyFont="1"/>
    <xf numFmtId="167" fontId="0" fillId="0" borderId="0" xfId="0" applyNumberFormat="1"/>
    <xf numFmtId="0" fontId="5" fillId="0" borderId="12" xfId="0" applyFont="1" applyBorder="1" applyAlignment="1">
      <alignment wrapText="1"/>
    </xf>
    <xf numFmtId="166" fontId="5" fillId="3" borderId="13" xfId="0" applyNumberFormat="1" applyFont="1" applyFill="1" applyBorder="1"/>
    <xf numFmtId="0" fontId="8" fillId="2" borderId="7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7" xfId="0" applyFont="1" applyBorder="1" applyAlignment="1">
      <alignment horizontal="left"/>
    </xf>
    <xf numFmtId="164" fontId="0" fillId="0" borderId="11" xfId="0" applyNumberFormat="1" applyBorder="1"/>
    <xf numFmtId="0" fontId="15" fillId="0" borderId="7" xfId="0" applyFont="1" applyBorder="1"/>
    <xf numFmtId="0" fontId="0" fillId="0" borderId="0" xfId="0" applyAlignment="1">
      <alignment horizontal="center"/>
    </xf>
    <xf numFmtId="0" fontId="6" fillId="0" borderId="7" xfId="0" applyFont="1" applyBorder="1"/>
    <xf numFmtId="0" fontId="12" fillId="2" borderId="0" xfId="0" applyFont="1" applyFill="1" applyAlignment="1">
      <alignment horizontal="left" indent="15"/>
    </xf>
    <xf numFmtId="166" fontId="6" fillId="0" borderId="9" xfId="0" applyNumberFormat="1" applyFont="1" applyBorder="1"/>
    <xf numFmtId="0" fontId="5" fillId="0" borderId="15" xfId="0" applyFont="1" applyBorder="1" applyAlignment="1">
      <alignment wrapText="1"/>
    </xf>
    <xf numFmtId="0" fontId="0" fillId="0" borderId="14" xfId="0" applyBorder="1" applyAlignment="1">
      <alignment wrapText="1"/>
    </xf>
    <xf numFmtId="0" fontId="0" fillId="2" borderId="16" xfId="0" applyFont="1" applyFill="1" applyBorder="1" applyAlignment="1">
      <alignment wrapText="1"/>
    </xf>
    <xf numFmtId="166" fontId="0" fillId="3" borderId="13" xfId="0" applyNumberFormat="1" applyFill="1" applyBorder="1"/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0" fillId="0" borderId="0" xfId="0" applyBorder="1"/>
    <xf numFmtId="0" fontId="7" fillId="2" borderId="8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left"/>
    </xf>
    <xf numFmtId="0" fontId="0" fillId="0" borderId="0" xfId="0" applyFont="1" applyBorder="1"/>
    <xf numFmtId="166" fontId="7" fillId="2" borderId="13" xfId="0" applyNumberFormat="1" applyFont="1" applyFill="1" applyBorder="1" applyAlignment="1">
      <alignment horizontal="right"/>
    </xf>
    <xf numFmtId="166" fontId="6" fillId="0" borderId="7" xfId="0" applyNumberFormat="1" applyFont="1" applyBorder="1" applyAlignment="1"/>
    <xf numFmtId="166" fontId="6" fillId="4" borderId="7" xfId="0" applyNumberFormat="1" applyFont="1" applyFill="1" applyBorder="1"/>
    <xf numFmtId="166" fontId="6" fillId="4" borderId="7" xfId="0" applyNumberFormat="1" applyFont="1" applyFill="1" applyBorder="1" applyAlignment="1"/>
    <xf numFmtId="166" fontId="10" fillId="4" borderId="7" xfId="0" applyNumberFormat="1" applyFont="1" applyFill="1" applyBorder="1"/>
    <xf numFmtId="0" fontId="0" fillId="5" borderId="1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right"/>
    </xf>
    <xf numFmtId="0" fontId="7" fillId="2" borderId="7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right"/>
    </xf>
    <xf numFmtId="0" fontId="7" fillId="0" borderId="6" xfId="0" applyFont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0" fillId="2" borderId="0" xfId="0" applyFont="1" applyFill="1" applyAlignment="1">
      <alignment horizontal="right"/>
    </xf>
  </cellXfs>
  <cellStyles count="2">
    <cellStyle name="Normálna" xfId="0" builtinId="0"/>
    <cellStyle name="Vysvetľujúci text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B7000B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122760</xdr:colOff>
      <xdr:row>2</xdr:row>
      <xdr:rowOff>21100</xdr:rowOff>
    </xdr:from>
    <xdr:to>
      <xdr:col>1</xdr:col>
      <xdr:colOff>1317812</xdr:colOff>
      <xdr:row>4</xdr:row>
      <xdr:rowOff>120600</xdr:rowOff>
    </xdr:to>
    <xdr:pic>
      <xdr:nvPicPr>
        <xdr:cNvPr id="3" name="Obrázok 1">
          <a:extLst>
            <a:ext uri="{FF2B5EF4-FFF2-40B4-BE49-F238E27FC236}">
              <a16:creationId xmlns:a16="http://schemas.microsoft.com/office/drawing/2014/main" id="{F367925F-06FF-4FE0-A5F5-EA05B59C4BB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2760" y="188740"/>
          <a:ext cx="1705592" cy="3738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81"/>
  <sheetViews>
    <sheetView tabSelected="1" view="pageBreakPreview" topLeftCell="A55" zoomScale="120" zoomScaleNormal="100" zoomScaleSheetLayoutView="120" zoomScalePageLayoutView="85" workbookViewId="0">
      <selection activeCell="F18" sqref="F18"/>
    </sheetView>
  </sheetViews>
  <sheetFormatPr defaultRowHeight="12.75" x14ac:dyDescent="0.2"/>
  <cols>
    <col min="1" max="1" width="7.42578125"/>
    <col min="2" max="2" width="46.28515625" customWidth="1"/>
    <col min="3" max="3" width="9.7109375"/>
    <col min="4" max="4" width="4.42578125"/>
    <col min="5" max="5" width="9.7109375"/>
    <col min="6" max="6" width="12.5703125"/>
    <col min="7" max="7" width="20.7109375" customWidth="1"/>
    <col min="8" max="239" width="8.28515625"/>
    <col min="240" max="240" width="5.42578125"/>
    <col min="241" max="241" width="52.7109375"/>
    <col min="242" max="242" width="8.28515625"/>
    <col min="243" max="243" width="5.42578125"/>
    <col min="244" max="244" width="12.42578125"/>
    <col min="245" max="245" width="14.28515625"/>
    <col min="246" max="246" width="18.85546875"/>
    <col min="247" max="247" width="28.7109375"/>
    <col min="248" max="495" width="8.28515625"/>
    <col min="496" max="496" width="5.42578125"/>
    <col min="497" max="497" width="52.7109375"/>
    <col min="498" max="498" width="8.28515625"/>
    <col min="499" max="499" width="5.42578125"/>
    <col min="500" max="500" width="12.42578125"/>
    <col min="501" max="501" width="14.28515625"/>
    <col min="502" max="502" width="18.85546875"/>
    <col min="503" max="503" width="28.7109375"/>
    <col min="504" max="751" width="8.28515625"/>
    <col min="752" max="752" width="5.42578125"/>
    <col min="753" max="753" width="52.7109375"/>
    <col min="754" max="754" width="8.28515625"/>
    <col min="755" max="755" width="5.42578125"/>
    <col min="756" max="756" width="12.42578125"/>
    <col min="757" max="757" width="14.28515625"/>
    <col min="758" max="758" width="18.85546875"/>
    <col min="759" max="759" width="28.7109375"/>
    <col min="760" max="1025" width="8.28515625"/>
  </cols>
  <sheetData>
    <row r="1" spans="1:7" x14ac:dyDescent="0.2">
      <c r="A1" s="66" t="s">
        <v>119</v>
      </c>
      <c r="B1" s="66"/>
      <c r="C1" s="66"/>
      <c r="D1" s="66"/>
      <c r="E1" s="66"/>
      <c r="F1" s="66"/>
      <c r="G1" s="66"/>
    </row>
    <row r="2" spans="1:7" x14ac:dyDescent="0.2">
      <c r="A2" s="67"/>
      <c r="B2" s="67"/>
      <c r="C2" s="67"/>
      <c r="D2" s="67"/>
      <c r="E2" s="67"/>
      <c r="F2" s="67"/>
      <c r="G2" s="67"/>
    </row>
    <row r="3" spans="1:7" ht="10.9" customHeight="1" x14ac:dyDescent="0.2">
      <c r="A3" s="73"/>
      <c r="B3" s="2"/>
      <c r="C3" s="2"/>
      <c r="D3" s="2"/>
      <c r="E3" s="2"/>
      <c r="F3" s="74" t="s">
        <v>0</v>
      </c>
      <c r="G3" s="74"/>
    </row>
    <row r="4" spans="1:7" ht="10.9" customHeight="1" x14ac:dyDescent="0.2">
      <c r="A4" s="73"/>
      <c r="B4" s="1"/>
      <c r="C4" s="1"/>
      <c r="D4" s="1"/>
      <c r="E4" s="1"/>
      <c r="F4" s="75" t="s">
        <v>1</v>
      </c>
      <c r="G4" s="75"/>
    </row>
    <row r="5" spans="1:7" ht="10.9" customHeight="1" x14ac:dyDescent="0.2">
      <c r="A5" s="73"/>
      <c r="B5" s="3"/>
      <c r="C5" s="3"/>
      <c r="D5" s="3"/>
      <c r="E5" s="25"/>
      <c r="F5" s="76" t="s">
        <v>2</v>
      </c>
      <c r="G5" s="76"/>
    </row>
    <row r="6" spans="1:7" ht="10.9" customHeight="1" x14ac:dyDescent="0.2">
      <c r="A6" s="68" t="s">
        <v>123</v>
      </c>
      <c r="B6" s="69"/>
      <c r="C6" s="70"/>
      <c r="D6" s="71"/>
      <c r="E6" s="71"/>
      <c r="F6" s="71"/>
      <c r="G6" s="72"/>
    </row>
    <row r="7" spans="1:7" ht="10.9" customHeight="1" x14ac:dyDescent="0.2">
      <c r="A7" s="68" t="s">
        <v>124</v>
      </c>
      <c r="B7" s="69"/>
      <c r="C7" s="70"/>
      <c r="D7" s="71"/>
      <c r="E7" s="71"/>
      <c r="F7" s="71"/>
      <c r="G7" s="72"/>
    </row>
    <row r="8" spans="1:7" ht="10.9" customHeight="1" x14ac:dyDescent="0.2">
      <c r="A8" s="68" t="s">
        <v>125</v>
      </c>
      <c r="B8" s="69"/>
      <c r="C8" s="70"/>
      <c r="D8" s="71"/>
      <c r="E8" s="71"/>
      <c r="F8" s="71"/>
      <c r="G8" s="72"/>
    </row>
    <row r="9" spans="1:7" ht="10.9" customHeight="1" x14ac:dyDescent="0.2">
      <c r="A9" s="68" t="s">
        <v>126</v>
      </c>
      <c r="B9" s="69"/>
      <c r="C9" s="70"/>
      <c r="D9" s="71"/>
      <c r="E9" s="71"/>
      <c r="F9" s="71"/>
      <c r="G9" s="72"/>
    </row>
    <row r="10" spans="1:7" ht="10.9" customHeight="1" x14ac:dyDescent="0.2">
      <c r="A10" s="68" t="s">
        <v>127</v>
      </c>
      <c r="B10" s="69"/>
      <c r="C10" s="70"/>
      <c r="D10" s="71"/>
      <c r="E10" s="71"/>
      <c r="F10" s="71"/>
      <c r="G10" s="72"/>
    </row>
    <row r="11" spans="1:7" ht="10.9" customHeight="1" x14ac:dyDescent="0.2">
      <c r="A11" s="68" t="s">
        <v>128</v>
      </c>
      <c r="B11" s="69"/>
      <c r="C11" s="63"/>
      <c r="D11" s="64"/>
      <c r="E11" s="64"/>
      <c r="F11" s="64"/>
      <c r="G11" s="65"/>
    </row>
    <row r="12" spans="1:7" ht="10.9" customHeight="1" x14ac:dyDescent="0.2">
      <c r="A12" s="68" t="s">
        <v>129</v>
      </c>
      <c r="B12" s="69"/>
      <c r="C12" s="63"/>
      <c r="D12" s="64"/>
      <c r="E12" s="64"/>
      <c r="F12" s="64"/>
      <c r="G12" s="65"/>
    </row>
    <row r="13" spans="1:7" ht="10.9" customHeight="1" x14ac:dyDescent="0.2">
      <c r="A13" s="68" t="s">
        <v>130</v>
      </c>
      <c r="B13" s="69"/>
      <c r="C13" s="70"/>
      <c r="D13" s="71"/>
      <c r="E13" s="71"/>
      <c r="F13" s="71"/>
      <c r="G13" s="72"/>
    </row>
    <row r="14" spans="1:7" x14ac:dyDescent="0.2">
      <c r="A14" s="4"/>
      <c r="B14" s="1"/>
      <c r="C14" s="1"/>
      <c r="D14" s="1"/>
      <c r="E14" s="1"/>
      <c r="F14" s="1"/>
      <c r="G14" s="5"/>
    </row>
    <row r="15" spans="1:7" x14ac:dyDescent="0.2">
      <c r="A15" s="6" t="s">
        <v>3</v>
      </c>
      <c r="B15" s="83" t="s">
        <v>4</v>
      </c>
      <c r="C15" s="83"/>
      <c r="D15" s="83"/>
      <c r="E15" s="83"/>
      <c r="F15" s="83"/>
      <c r="G15" s="83"/>
    </row>
    <row r="16" spans="1:7" x14ac:dyDescent="0.2">
      <c r="A16" s="4" t="s">
        <v>5</v>
      </c>
      <c r="B16" s="83" t="s">
        <v>40</v>
      </c>
      <c r="C16" s="83"/>
      <c r="D16" s="83"/>
      <c r="E16" s="83"/>
      <c r="F16" s="83"/>
      <c r="G16" s="83"/>
    </row>
    <row r="17" spans="1:7" x14ac:dyDescent="0.2">
      <c r="A17" s="4" t="s">
        <v>6</v>
      </c>
      <c r="B17" s="83" t="s">
        <v>41</v>
      </c>
      <c r="C17" s="83"/>
      <c r="D17" s="83"/>
      <c r="E17" s="83"/>
      <c r="F17" s="83"/>
      <c r="G17" s="83"/>
    </row>
    <row r="18" spans="1:7" x14ac:dyDescent="0.2">
      <c r="A18" s="1"/>
      <c r="B18" s="44"/>
      <c r="C18" s="1"/>
      <c r="D18" s="1"/>
      <c r="E18" s="26"/>
      <c r="F18" s="26"/>
      <c r="G18" s="1"/>
    </row>
    <row r="19" spans="1:7" ht="36.6" customHeight="1" x14ac:dyDescent="0.2">
      <c r="A19" s="50" t="s">
        <v>7</v>
      </c>
      <c r="B19" s="50" t="s">
        <v>8</v>
      </c>
      <c r="C19" s="51" t="s">
        <v>42</v>
      </c>
      <c r="D19" s="50" t="s">
        <v>9</v>
      </c>
      <c r="E19" s="51" t="s">
        <v>35</v>
      </c>
      <c r="F19" s="51" t="s">
        <v>36</v>
      </c>
      <c r="G19" s="51" t="s">
        <v>10</v>
      </c>
    </row>
    <row r="20" spans="1:7" x14ac:dyDescent="0.2">
      <c r="A20" s="54"/>
      <c r="B20" s="54"/>
      <c r="C20" s="55"/>
      <c r="D20" s="54"/>
      <c r="E20" s="55"/>
      <c r="F20" s="55"/>
      <c r="G20" s="55"/>
    </row>
    <row r="21" spans="1:7" ht="12" customHeight="1" x14ac:dyDescent="0.2">
      <c r="A21" s="10" t="s">
        <v>11</v>
      </c>
      <c r="B21" s="11" t="s">
        <v>12</v>
      </c>
      <c r="C21" s="11"/>
      <c r="D21" s="9"/>
      <c r="E21" s="9"/>
      <c r="F21" s="9"/>
      <c r="G21" s="11"/>
    </row>
    <row r="22" spans="1:7" x14ac:dyDescent="0.2">
      <c r="A22" s="12" t="s">
        <v>86</v>
      </c>
      <c r="B22" s="18" t="s">
        <v>43</v>
      </c>
      <c r="C22" s="18">
        <v>284</v>
      </c>
      <c r="D22" s="19" t="s">
        <v>13</v>
      </c>
      <c r="E22" s="60"/>
      <c r="F22" s="28">
        <f t="shared" ref="F22:F28" si="0">C22*E22</f>
        <v>0</v>
      </c>
      <c r="G22" s="8"/>
    </row>
    <row r="23" spans="1:7" x14ac:dyDescent="0.2">
      <c r="A23" s="12" t="s">
        <v>87</v>
      </c>
      <c r="B23" s="13" t="s">
        <v>44</v>
      </c>
      <c r="C23" s="22">
        <v>435</v>
      </c>
      <c r="D23" s="19" t="s">
        <v>22</v>
      </c>
      <c r="E23" s="60"/>
      <c r="F23" s="28">
        <f t="shared" si="0"/>
        <v>0</v>
      </c>
      <c r="G23" s="29"/>
    </row>
    <row r="24" spans="1:7" x14ac:dyDescent="0.2">
      <c r="A24" s="12" t="s">
        <v>88</v>
      </c>
      <c r="B24" s="43" t="s">
        <v>45</v>
      </c>
      <c r="C24" s="43">
        <v>260</v>
      </c>
      <c r="D24" s="19" t="s">
        <v>22</v>
      </c>
      <c r="E24" s="60"/>
      <c r="F24" s="28">
        <f t="shared" si="0"/>
        <v>0</v>
      </c>
      <c r="G24" s="8"/>
    </row>
    <row r="25" spans="1:7" x14ac:dyDescent="0.2">
      <c r="A25" s="12" t="s">
        <v>89</v>
      </c>
      <c r="B25" s="43" t="s">
        <v>46</v>
      </c>
      <c r="C25" s="43">
        <v>55</v>
      </c>
      <c r="D25" s="19" t="s">
        <v>13</v>
      </c>
      <c r="E25" s="60"/>
      <c r="F25" s="28">
        <f t="shared" si="0"/>
        <v>0</v>
      </c>
      <c r="G25" s="34"/>
    </row>
    <row r="26" spans="1:7" x14ac:dyDescent="0.2">
      <c r="A26" s="12" t="s">
        <v>90</v>
      </c>
      <c r="B26" s="18" t="s">
        <v>47</v>
      </c>
      <c r="C26" s="18">
        <v>3</v>
      </c>
      <c r="D26" s="19" t="s">
        <v>13</v>
      </c>
      <c r="E26" s="60"/>
      <c r="F26" s="28">
        <f t="shared" si="0"/>
        <v>0</v>
      </c>
      <c r="G26" s="34"/>
    </row>
    <row r="27" spans="1:7" x14ac:dyDescent="0.2">
      <c r="A27" s="12" t="s">
        <v>91</v>
      </c>
      <c r="B27" s="18" t="s">
        <v>48</v>
      </c>
      <c r="C27" s="18">
        <v>1400</v>
      </c>
      <c r="D27" s="19" t="s">
        <v>22</v>
      </c>
      <c r="E27" s="60"/>
      <c r="F27" s="28">
        <f t="shared" si="0"/>
        <v>0</v>
      </c>
      <c r="G27" s="34"/>
    </row>
    <row r="28" spans="1:7" ht="13.15" customHeight="1" thickBot="1" x14ac:dyDescent="0.25">
      <c r="A28" s="12" t="s">
        <v>14</v>
      </c>
      <c r="B28" s="14" t="s">
        <v>15</v>
      </c>
      <c r="C28" s="14">
        <v>6</v>
      </c>
      <c r="D28" s="7" t="s">
        <v>16</v>
      </c>
      <c r="E28" s="28">
        <f>SUM(F22:F27)/100</f>
        <v>0</v>
      </c>
      <c r="F28" s="45">
        <f t="shared" si="0"/>
        <v>0</v>
      </c>
      <c r="G28" s="35"/>
    </row>
    <row r="29" spans="1:7" ht="12" customHeight="1" thickBot="1" x14ac:dyDescent="0.25">
      <c r="A29" s="15"/>
      <c r="B29" s="77" t="s">
        <v>37</v>
      </c>
      <c r="C29" s="77"/>
      <c r="D29" s="77"/>
      <c r="E29" s="77"/>
      <c r="F29" s="58">
        <f>SUM(F22:F28)</f>
        <v>0</v>
      </c>
      <c r="G29" s="36" t="s">
        <v>38</v>
      </c>
    </row>
    <row r="30" spans="1:7" ht="12" customHeight="1" x14ac:dyDescent="0.2">
      <c r="A30" s="16" t="s">
        <v>17</v>
      </c>
      <c r="B30" s="80" t="s">
        <v>18</v>
      </c>
      <c r="C30" s="80"/>
      <c r="D30" s="80"/>
      <c r="E30" s="80"/>
      <c r="F30" s="80"/>
      <c r="G30" s="80"/>
    </row>
    <row r="31" spans="1:7" x14ac:dyDescent="0.2">
      <c r="A31" s="17" t="s">
        <v>76</v>
      </c>
      <c r="B31" s="27" t="s">
        <v>49</v>
      </c>
      <c r="C31" s="27">
        <v>284</v>
      </c>
      <c r="D31" s="7" t="s">
        <v>13</v>
      </c>
      <c r="E31" s="61"/>
      <c r="F31" s="59">
        <f t="shared" ref="F31:F39" si="1">C31*E31</f>
        <v>0</v>
      </c>
      <c r="G31" s="21"/>
    </row>
    <row r="32" spans="1:7" ht="13.15" customHeight="1" x14ac:dyDescent="0.2">
      <c r="A32" s="17" t="s">
        <v>77</v>
      </c>
      <c r="B32" s="14" t="s">
        <v>50</v>
      </c>
      <c r="C32" s="14">
        <v>284</v>
      </c>
      <c r="D32" s="7" t="s">
        <v>13</v>
      </c>
      <c r="E32" s="60"/>
      <c r="F32" s="28">
        <f t="shared" si="1"/>
        <v>0</v>
      </c>
      <c r="G32" s="21"/>
    </row>
    <row r="33" spans="1:7" ht="13.15" customHeight="1" x14ac:dyDescent="0.2">
      <c r="A33" s="17" t="s">
        <v>78</v>
      </c>
      <c r="B33" s="14" t="s">
        <v>51</v>
      </c>
      <c r="C33" s="14">
        <v>8</v>
      </c>
      <c r="D33" s="7" t="s">
        <v>13</v>
      </c>
      <c r="E33" s="60"/>
      <c r="F33" s="28">
        <f t="shared" si="1"/>
        <v>0</v>
      </c>
      <c r="G33" s="20"/>
    </row>
    <row r="34" spans="1:7" ht="13.15" customHeight="1" x14ac:dyDescent="0.2">
      <c r="A34" s="17" t="s">
        <v>79</v>
      </c>
      <c r="B34" s="14" t="s">
        <v>52</v>
      </c>
      <c r="C34" s="14">
        <v>2</v>
      </c>
      <c r="D34" s="7" t="s">
        <v>13</v>
      </c>
      <c r="E34" s="60"/>
      <c r="F34" s="28">
        <f t="shared" si="1"/>
        <v>0</v>
      </c>
      <c r="G34" s="20"/>
    </row>
    <row r="35" spans="1:7" x14ac:dyDescent="0.2">
      <c r="A35" s="17" t="s">
        <v>80</v>
      </c>
      <c r="B35" s="14" t="s">
        <v>53</v>
      </c>
      <c r="C35" s="14">
        <v>960</v>
      </c>
      <c r="D35" s="7" t="s">
        <v>22</v>
      </c>
      <c r="E35" s="60"/>
      <c r="F35" s="28">
        <f t="shared" si="1"/>
        <v>0</v>
      </c>
      <c r="G35" s="21"/>
    </row>
    <row r="36" spans="1:7" ht="13.15" customHeight="1" x14ac:dyDescent="0.2">
      <c r="A36" s="17" t="s">
        <v>81</v>
      </c>
      <c r="B36" s="14" t="s">
        <v>54</v>
      </c>
      <c r="C36" s="14">
        <v>24</v>
      </c>
      <c r="D36" s="7" t="s">
        <v>13</v>
      </c>
      <c r="E36" s="60"/>
      <c r="F36" s="28">
        <f t="shared" si="1"/>
        <v>0</v>
      </c>
      <c r="G36" s="34"/>
    </row>
    <row r="37" spans="1:7" x14ac:dyDescent="0.2">
      <c r="A37" s="17" t="s">
        <v>82</v>
      </c>
      <c r="B37" s="14" t="s">
        <v>55</v>
      </c>
      <c r="C37" s="14">
        <v>284</v>
      </c>
      <c r="D37" s="7" t="s">
        <v>13</v>
      </c>
      <c r="E37" s="60"/>
      <c r="F37" s="28">
        <f t="shared" si="1"/>
        <v>0</v>
      </c>
      <c r="G37" s="34"/>
    </row>
    <row r="38" spans="1:7" x14ac:dyDescent="0.2">
      <c r="A38" s="17" t="s">
        <v>83</v>
      </c>
      <c r="B38" s="14" t="s">
        <v>56</v>
      </c>
      <c r="C38" s="14">
        <v>284</v>
      </c>
      <c r="D38" s="7" t="s">
        <v>13</v>
      </c>
      <c r="E38" s="60"/>
      <c r="F38" s="28">
        <f t="shared" si="1"/>
        <v>0</v>
      </c>
      <c r="G38" s="23"/>
    </row>
    <row r="39" spans="1:7" ht="13.15" customHeight="1" x14ac:dyDescent="0.2">
      <c r="A39" s="17" t="s">
        <v>84</v>
      </c>
      <c r="B39" s="14" t="s">
        <v>57</v>
      </c>
      <c r="C39" s="14">
        <v>520</v>
      </c>
      <c r="D39" s="7" t="s">
        <v>22</v>
      </c>
      <c r="E39" s="60"/>
      <c r="F39" s="28">
        <f t="shared" si="1"/>
        <v>0</v>
      </c>
      <c r="G39" s="20"/>
    </row>
    <row r="40" spans="1:7" x14ac:dyDescent="0.2">
      <c r="A40" s="17" t="s">
        <v>19</v>
      </c>
      <c r="B40" s="14" t="s">
        <v>58</v>
      </c>
      <c r="C40" s="14">
        <v>520</v>
      </c>
      <c r="D40" s="7" t="s">
        <v>22</v>
      </c>
      <c r="E40" s="60"/>
      <c r="F40" s="28">
        <f t="shared" ref="F40:F45" si="2">C40*E40</f>
        <v>0</v>
      </c>
      <c r="G40" s="21"/>
    </row>
    <row r="41" spans="1:7" ht="13.15" customHeight="1" x14ac:dyDescent="0.2">
      <c r="A41" s="17" t="s">
        <v>20</v>
      </c>
      <c r="B41" s="14" t="s">
        <v>59</v>
      </c>
      <c r="C41" s="14">
        <v>2440</v>
      </c>
      <c r="D41" s="7" t="s">
        <v>22</v>
      </c>
      <c r="E41" s="60"/>
      <c r="F41" s="28">
        <f t="shared" si="2"/>
        <v>0</v>
      </c>
      <c r="G41" s="21"/>
    </row>
    <row r="42" spans="1:7" ht="13.15" customHeight="1" x14ac:dyDescent="0.2">
      <c r="A42" s="17" t="s">
        <v>21</v>
      </c>
      <c r="B42" s="14" t="s">
        <v>60</v>
      </c>
      <c r="C42" s="14">
        <v>1420</v>
      </c>
      <c r="D42" s="7" t="s">
        <v>22</v>
      </c>
      <c r="E42" s="60"/>
      <c r="F42" s="28">
        <f t="shared" si="2"/>
        <v>0</v>
      </c>
      <c r="G42" s="20"/>
    </row>
    <row r="43" spans="1:7" ht="13.15" customHeight="1" x14ac:dyDescent="0.2">
      <c r="A43" s="17" t="s">
        <v>23</v>
      </c>
      <c r="B43" s="14" t="s">
        <v>61</v>
      </c>
      <c r="C43" s="14">
        <v>12</v>
      </c>
      <c r="D43" s="7" t="s">
        <v>13</v>
      </c>
      <c r="E43" s="60"/>
      <c r="F43" s="28">
        <f t="shared" si="2"/>
        <v>0</v>
      </c>
      <c r="G43" s="20"/>
    </row>
    <row r="44" spans="1:7" x14ac:dyDescent="0.2">
      <c r="A44" s="17" t="s">
        <v>85</v>
      </c>
      <c r="B44" s="14" t="s">
        <v>62</v>
      </c>
      <c r="C44" s="14">
        <v>8</v>
      </c>
      <c r="D44" s="7" t="s">
        <v>13</v>
      </c>
      <c r="E44" s="60"/>
      <c r="F44" s="28">
        <f t="shared" si="2"/>
        <v>0</v>
      </c>
      <c r="G44" s="21"/>
    </row>
    <row r="45" spans="1:7" ht="13.15" customHeight="1" thickBot="1" x14ac:dyDescent="0.25">
      <c r="A45" s="17" t="s">
        <v>24</v>
      </c>
      <c r="B45" s="14" t="s">
        <v>15</v>
      </c>
      <c r="C45" s="14">
        <v>6</v>
      </c>
      <c r="D45" s="7" t="s">
        <v>16</v>
      </c>
      <c r="E45" s="28">
        <f>SUM(F31:F44)/100</f>
        <v>0</v>
      </c>
      <c r="F45" s="45">
        <f t="shared" si="2"/>
        <v>0</v>
      </c>
      <c r="G45" s="35"/>
    </row>
    <row r="46" spans="1:7" ht="12" customHeight="1" thickBot="1" x14ac:dyDescent="0.25">
      <c r="A46" s="15"/>
      <c r="B46" s="77" t="s">
        <v>37</v>
      </c>
      <c r="C46" s="77"/>
      <c r="D46" s="77"/>
      <c r="E46" s="77"/>
      <c r="F46" s="58">
        <f>SUM(F31:F45)</f>
        <v>0</v>
      </c>
      <c r="G46" s="36" t="s">
        <v>38</v>
      </c>
    </row>
    <row r="47" spans="1:7" ht="12" customHeight="1" x14ac:dyDescent="0.2">
      <c r="A47" s="10" t="s">
        <v>25</v>
      </c>
      <c r="B47" s="81" t="s">
        <v>26</v>
      </c>
      <c r="C47" s="81"/>
      <c r="D47" s="81"/>
      <c r="E47" s="81"/>
      <c r="F47" s="81"/>
      <c r="G47" s="81"/>
    </row>
    <row r="48" spans="1:7" x14ac:dyDescent="0.2">
      <c r="A48" s="17" t="s">
        <v>92</v>
      </c>
      <c r="B48" s="14" t="s">
        <v>63</v>
      </c>
      <c r="C48" s="14">
        <v>520</v>
      </c>
      <c r="D48" s="7" t="s">
        <v>22</v>
      </c>
      <c r="E48" s="60"/>
      <c r="F48" s="28">
        <f t="shared" ref="F48:F55" si="3">C48*E48</f>
        <v>0</v>
      </c>
      <c r="G48" s="34"/>
    </row>
    <row r="49" spans="1:7" x14ac:dyDescent="0.2">
      <c r="A49" s="17" t="s">
        <v>93</v>
      </c>
      <c r="B49" s="14" t="s">
        <v>64</v>
      </c>
      <c r="C49" s="14">
        <v>520</v>
      </c>
      <c r="D49" s="7" t="s">
        <v>22</v>
      </c>
      <c r="E49" s="60"/>
      <c r="F49" s="28">
        <f t="shared" si="3"/>
        <v>0</v>
      </c>
      <c r="G49" s="34"/>
    </row>
    <row r="50" spans="1:7" x14ac:dyDescent="0.2">
      <c r="A50" s="17" t="s">
        <v>94</v>
      </c>
      <c r="B50" s="14" t="s">
        <v>65</v>
      </c>
      <c r="C50" s="14">
        <v>520</v>
      </c>
      <c r="D50" s="7" t="s">
        <v>22</v>
      </c>
      <c r="E50" s="60"/>
      <c r="F50" s="28">
        <f t="shared" si="3"/>
        <v>0</v>
      </c>
      <c r="G50" s="21"/>
    </row>
    <row r="51" spans="1:7" x14ac:dyDescent="0.2">
      <c r="A51" s="17" t="s">
        <v>95</v>
      </c>
      <c r="B51" s="14" t="s">
        <v>66</v>
      </c>
      <c r="C51" s="14">
        <v>520</v>
      </c>
      <c r="D51" s="7" t="s">
        <v>22</v>
      </c>
      <c r="E51" s="60"/>
      <c r="F51" s="28">
        <f t="shared" si="3"/>
        <v>0</v>
      </c>
      <c r="G51" s="21"/>
    </row>
    <row r="52" spans="1:7" ht="24" x14ac:dyDescent="0.2">
      <c r="A52" s="17" t="s">
        <v>96</v>
      </c>
      <c r="B52" s="14" t="s">
        <v>67</v>
      </c>
      <c r="C52" s="14">
        <v>960</v>
      </c>
      <c r="D52" s="7" t="s">
        <v>22</v>
      </c>
      <c r="E52" s="60"/>
      <c r="F52" s="28">
        <f t="shared" si="3"/>
        <v>0</v>
      </c>
      <c r="G52" s="34"/>
    </row>
    <row r="53" spans="1:7" ht="24" x14ac:dyDescent="0.2">
      <c r="A53" s="17" t="s">
        <v>97</v>
      </c>
      <c r="B53" s="14" t="s">
        <v>68</v>
      </c>
      <c r="C53" s="14">
        <v>1</v>
      </c>
      <c r="D53" s="7" t="s">
        <v>13</v>
      </c>
      <c r="E53" s="60"/>
      <c r="F53" s="28">
        <f t="shared" si="3"/>
        <v>0</v>
      </c>
      <c r="G53" s="34"/>
    </row>
    <row r="54" spans="1:7" x14ac:dyDescent="0.2">
      <c r="A54" s="17" t="s">
        <v>98</v>
      </c>
      <c r="B54" s="14" t="s">
        <v>69</v>
      </c>
      <c r="C54" s="14">
        <v>1</v>
      </c>
      <c r="D54" s="7" t="s">
        <v>13</v>
      </c>
      <c r="E54" s="60"/>
      <c r="F54" s="28">
        <f t="shared" si="3"/>
        <v>0</v>
      </c>
      <c r="G54" s="21"/>
    </row>
    <row r="55" spans="1:7" x14ac:dyDescent="0.2">
      <c r="A55" s="17" t="s">
        <v>99</v>
      </c>
      <c r="B55" s="14" t="s">
        <v>70</v>
      </c>
      <c r="C55" s="14">
        <v>1</v>
      </c>
      <c r="D55" s="7" t="s">
        <v>13</v>
      </c>
      <c r="E55" s="60"/>
      <c r="F55" s="28">
        <f t="shared" si="3"/>
        <v>0</v>
      </c>
      <c r="G55" s="21"/>
    </row>
    <row r="56" spans="1:7" x14ac:dyDescent="0.2">
      <c r="A56" s="17" t="s">
        <v>100</v>
      </c>
      <c r="B56" s="14" t="s">
        <v>71</v>
      </c>
      <c r="C56" s="14">
        <v>960</v>
      </c>
      <c r="D56" s="7" t="s">
        <v>22</v>
      </c>
      <c r="E56" s="60"/>
      <c r="F56" s="28">
        <f t="shared" ref="F56:F59" si="4">C56*E56</f>
        <v>0</v>
      </c>
      <c r="G56" s="34"/>
    </row>
    <row r="57" spans="1:7" x14ac:dyDescent="0.2">
      <c r="A57" s="17" t="s">
        <v>101</v>
      </c>
      <c r="B57" s="14" t="s">
        <v>72</v>
      </c>
      <c r="C57" s="14">
        <v>8</v>
      </c>
      <c r="D57" s="7" t="s">
        <v>13</v>
      </c>
      <c r="E57" s="60"/>
      <c r="F57" s="28">
        <f t="shared" si="4"/>
        <v>0</v>
      </c>
      <c r="G57" s="34"/>
    </row>
    <row r="58" spans="1:7" x14ac:dyDescent="0.2">
      <c r="A58" s="17" t="s">
        <v>102</v>
      </c>
      <c r="B58" s="14" t="s">
        <v>73</v>
      </c>
      <c r="C58" s="14">
        <v>284</v>
      </c>
      <c r="D58" s="7" t="s">
        <v>13</v>
      </c>
      <c r="E58" s="60"/>
      <c r="F58" s="28">
        <f t="shared" si="4"/>
        <v>0</v>
      </c>
      <c r="G58" s="21"/>
    </row>
    <row r="59" spans="1:7" x14ac:dyDescent="0.2">
      <c r="A59" s="17" t="s">
        <v>103</v>
      </c>
      <c r="B59" s="14" t="s">
        <v>74</v>
      </c>
      <c r="C59" s="14">
        <v>568</v>
      </c>
      <c r="D59" s="7" t="s">
        <v>13</v>
      </c>
      <c r="E59" s="60"/>
      <c r="F59" s="28">
        <f t="shared" si="4"/>
        <v>0</v>
      </c>
      <c r="G59" s="21"/>
    </row>
    <row r="60" spans="1:7" x14ac:dyDescent="0.2">
      <c r="A60" s="17" t="s">
        <v>27</v>
      </c>
      <c r="B60" s="14" t="s">
        <v>75</v>
      </c>
      <c r="C60" s="14">
        <v>3</v>
      </c>
      <c r="D60" s="7" t="s">
        <v>13</v>
      </c>
      <c r="E60" s="60"/>
      <c r="F60" s="28">
        <f t="shared" ref="F60:F61" si="5">C60*E60</f>
        <v>0</v>
      </c>
      <c r="G60" s="34"/>
    </row>
    <row r="61" spans="1:7" ht="13.15" customHeight="1" thickBot="1" x14ac:dyDescent="0.25">
      <c r="A61" s="17" t="s">
        <v>28</v>
      </c>
      <c r="B61" s="14" t="s">
        <v>29</v>
      </c>
      <c r="C61" s="14">
        <v>6</v>
      </c>
      <c r="D61" s="7" t="s">
        <v>16</v>
      </c>
      <c r="E61" s="28">
        <f>SUM(F48:F60)/100</f>
        <v>0</v>
      </c>
      <c r="F61" s="45">
        <f t="shared" si="5"/>
        <v>0</v>
      </c>
      <c r="G61" s="35"/>
    </row>
    <row r="62" spans="1:7" ht="12" customHeight="1" thickBot="1" x14ac:dyDescent="0.25">
      <c r="A62" s="15"/>
      <c r="B62" s="77" t="s">
        <v>37</v>
      </c>
      <c r="C62" s="77"/>
      <c r="D62" s="77"/>
      <c r="E62" s="77"/>
      <c r="F62" s="58">
        <f>SUM(F48:F61)</f>
        <v>0</v>
      </c>
      <c r="G62" s="36" t="s">
        <v>38</v>
      </c>
    </row>
    <row r="63" spans="1:7" ht="12" customHeight="1" x14ac:dyDescent="0.2">
      <c r="A63" s="10" t="s">
        <v>30</v>
      </c>
      <c r="B63" s="82" t="s">
        <v>31</v>
      </c>
      <c r="C63" s="82"/>
      <c r="D63" s="82"/>
      <c r="E63" s="82"/>
      <c r="F63" s="82"/>
      <c r="G63" s="82"/>
    </row>
    <row r="64" spans="1:7" ht="13.15" customHeight="1" x14ac:dyDescent="0.2">
      <c r="A64" s="17" t="s">
        <v>112</v>
      </c>
      <c r="B64" s="18" t="s">
        <v>105</v>
      </c>
      <c r="C64" s="18">
        <v>1</v>
      </c>
      <c r="D64" s="24" t="s">
        <v>32</v>
      </c>
      <c r="E64" s="62"/>
      <c r="F64" s="28">
        <f t="shared" ref="F64:F71" si="6">C64*E64</f>
        <v>0</v>
      </c>
      <c r="G64" s="8"/>
    </row>
    <row r="65" spans="1:7" ht="13.15" customHeight="1" x14ac:dyDescent="0.2">
      <c r="A65" s="17" t="s">
        <v>113</v>
      </c>
      <c r="B65" s="18" t="s">
        <v>106</v>
      </c>
      <c r="C65" s="18">
        <v>1</v>
      </c>
      <c r="D65" s="24" t="s">
        <v>32</v>
      </c>
      <c r="E65" s="62"/>
      <c r="F65" s="28">
        <f t="shared" si="6"/>
        <v>0</v>
      </c>
      <c r="G65" s="8"/>
    </row>
    <row r="66" spans="1:7" ht="13.15" customHeight="1" x14ac:dyDescent="0.2">
      <c r="A66" s="17" t="s">
        <v>114</v>
      </c>
      <c r="B66" s="18" t="s">
        <v>107</v>
      </c>
      <c r="C66" s="18">
        <v>1</v>
      </c>
      <c r="D66" s="24" t="s">
        <v>33</v>
      </c>
      <c r="E66" s="60"/>
      <c r="F66" s="28">
        <f t="shared" si="6"/>
        <v>0</v>
      </c>
      <c r="G66" s="20"/>
    </row>
    <row r="67" spans="1:7" ht="13.15" customHeight="1" x14ac:dyDescent="0.2">
      <c r="A67" s="17" t="s">
        <v>115</v>
      </c>
      <c r="B67" s="18" t="s">
        <v>108</v>
      </c>
      <c r="C67" s="18">
        <v>1</v>
      </c>
      <c r="D67" s="24" t="s">
        <v>32</v>
      </c>
      <c r="E67" s="62"/>
      <c r="F67" s="28">
        <f t="shared" si="6"/>
        <v>0</v>
      </c>
      <c r="G67" s="8"/>
    </row>
    <row r="68" spans="1:7" ht="13.15" customHeight="1" x14ac:dyDescent="0.2">
      <c r="A68" s="17" t="s">
        <v>116</v>
      </c>
      <c r="B68" s="18" t="s">
        <v>109</v>
      </c>
      <c r="C68" s="18">
        <v>1</v>
      </c>
      <c r="D68" s="24" t="s">
        <v>32</v>
      </c>
      <c r="E68" s="62"/>
      <c r="F68" s="28">
        <f t="shared" si="6"/>
        <v>0</v>
      </c>
      <c r="G68" s="8"/>
    </row>
    <row r="69" spans="1:7" ht="32.25" customHeight="1" x14ac:dyDescent="0.2">
      <c r="A69" s="17" t="s">
        <v>117</v>
      </c>
      <c r="B69" s="18" t="s">
        <v>110</v>
      </c>
      <c r="C69" s="18">
        <v>1</v>
      </c>
      <c r="D69" s="24" t="s">
        <v>32</v>
      </c>
      <c r="E69" s="62"/>
      <c r="F69" s="28">
        <f t="shared" si="6"/>
        <v>0</v>
      </c>
      <c r="G69" s="21" t="s">
        <v>104</v>
      </c>
    </row>
    <row r="70" spans="1:7" x14ac:dyDescent="0.2">
      <c r="A70" s="17" t="s">
        <v>118</v>
      </c>
      <c r="B70" s="18" t="s">
        <v>111</v>
      </c>
      <c r="C70" s="18">
        <v>1</v>
      </c>
      <c r="D70" s="24" t="s">
        <v>32</v>
      </c>
      <c r="E70" s="60"/>
      <c r="F70" s="28">
        <f t="shared" si="6"/>
        <v>0</v>
      </c>
      <c r="G70" s="21"/>
    </row>
    <row r="71" spans="1:7" ht="13.15" customHeight="1" thickBot="1" x14ac:dyDescent="0.25">
      <c r="A71" s="17" t="s">
        <v>34</v>
      </c>
      <c r="B71" s="14" t="s">
        <v>15</v>
      </c>
      <c r="C71" s="14">
        <v>6</v>
      </c>
      <c r="D71" s="7" t="s">
        <v>16</v>
      </c>
      <c r="E71" s="28">
        <f>SUM(F64:F70)/100</f>
        <v>0</v>
      </c>
      <c r="F71" s="45">
        <f t="shared" si="6"/>
        <v>0</v>
      </c>
      <c r="G71" s="35"/>
    </row>
    <row r="72" spans="1:7" ht="12" customHeight="1" thickBot="1" x14ac:dyDescent="0.25">
      <c r="A72" s="15"/>
      <c r="B72" s="78" t="s">
        <v>37</v>
      </c>
      <c r="C72" s="78"/>
      <c r="D72" s="78"/>
      <c r="E72" s="79"/>
      <c r="F72" s="58">
        <f>SUM(F64:F71)</f>
        <v>0</v>
      </c>
      <c r="G72" s="53" t="s">
        <v>38</v>
      </c>
    </row>
    <row r="73" spans="1:7" ht="18" customHeight="1" thickBot="1" x14ac:dyDescent="0.3">
      <c r="A73" s="37"/>
      <c r="B73" s="38" t="s">
        <v>39</v>
      </c>
      <c r="C73" s="38"/>
      <c r="D73" s="30"/>
      <c r="E73" s="30"/>
      <c r="F73" s="30"/>
      <c r="G73" s="38"/>
    </row>
    <row r="74" spans="1:7" ht="15" customHeight="1" thickBot="1" x14ac:dyDescent="0.25">
      <c r="A74" s="17" t="s">
        <v>11</v>
      </c>
      <c r="B74" s="39" t="s">
        <v>12</v>
      </c>
      <c r="C74" s="39"/>
      <c r="D74" s="40"/>
      <c r="E74" s="40"/>
      <c r="F74" s="49">
        <f>F29</f>
        <v>0</v>
      </c>
      <c r="G74" s="56" t="s">
        <v>38</v>
      </c>
    </row>
    <row r="75" spans="1:7" ht="15" customHeight="1" thickBot="1" x14ac:dyDescent="0.25">
      <c r="A75" s="17" t="s">
        <v>17</v>
      </c>
      <c r="B75" s="41" t="s">
        <v>18</v>
      </c>
      <c r="C75" s="41"/>
      <c r="D75" s="40"/>
      <c r="E75" s="40"/>
      <c r="F75" s="49">
        <f>F46</f>
        <v>0</v>
      </c>
      <c r="G75" s="56" t="s">
        <v>38</v>
      </c>
    </row>
    <row r="76" spans="1:7" ht="15" customHeight="1" thickBot="1" x14ac:dyDescent="0.25">
      <c r="A76" s="17" t="s">
        <v>25</v>
      </c>
      <c r="B76" s="41" t="s">
        <v>26</v>
      </c>
      <c r="C76" s="41"/>
      <c r="D76" s="40"/>
      <c r="E76" s="40"/>
      <c r="F76" s="49">
        <f>F62</f>
        <v>0</v>
      </c>
      <c r="G76" s="56" t="s">
        <v>38</v>
      </c>
    </row>
    <row r="77" spans="1:7" ht="15" customHeight="1" thickBot="1" x14ac:dyDescent="0.25">
      <c r="A77" s="17" t="s">
        <v>30</v>
      </c>
      <c r="B77" s="41" t="s">
        <v>31</v>
      </c>
      <c r="C77" s="41"/>
      <c r="D77" s="40"/>
      <c r="E77" s="40"/>
      <c r="F77" s="49">
        <f>F72</f>
        <v>0</v>
      </c>
      <c r="G77" s="56" t="s">
        <v>38</v>
      </c>
    </row>
    <row r="78" spans="1:7" ht="15" customHeight="1" thickBot="1" x14ac:dyDescent="0.25">
      <c r="A78" s="42"/>
      <c r="B78" s="52"/>
      <c r="C78" s="52"/>
      <c r="D78" s="52"/>
      <c r="E78" s="52"/>
      <c r="F78" s="31"/>
      <c r="G78" s="57"/>
    </row>
    <row r="79" spans="1:7" ht="15" customHeight="1" thickBot="1" x14ac:dyDescent="0.25">
      <c r="A79" s="42"/>
      <c r="B79" s="32" t="s">
        <v>120</v>
      </c>
      <c r="C79" s="46"/>
      <c r="D79" s="47"/>
      <c r="E79" s="47"/>
      <c r="F79" s="33">
        <f>SUM(F74:F78)</f>
        <v>0</v>
      </c>
      <c r="G79" s="48" t="s">
        <v>38</v>
      </c>
    </row>
    <row r="80" spans="1:7" ht="13.5" thickBot="1" x14ac:dyDescent="0.25">
      <c r="B80" s="32" t="s">
        <v>131</v>
      </c>
      <c r="C80" s="46"/>
      <c r="D80" s="47"/>
      <c r="E80" s="47"/>
      <c r="F80" s="33">
        <f>F79*0.2</f>
        <v>0</v>
      </c>
      <c r="G80" s="48"/>
    </row>
    <row r="81" spans="2:7" ht="13.5" thickBot="1" x14ac:dyDescent="0.25">
      <c r="B81" s="32" t="s">
        <v>121</v>
      </c>
      <c r="C81" s="46"/>
      <c r="D81" s="47"/>
      <c r="E81" s="47"/>
      <c r="F81" s="33">
        <f>SUM(F79:F80)</f>
        <v>0</v>
      </c>
      <c r="G81" s="48" t="s">
        <v>122</v>
      </c>
    </row>
  </sheetData>
  <autoFilter ref="A21:G77" xr:uid="{00000000-0001-0000-0200-000000000000}"/>
  <mergeCells count="29">
    <mergeCell ref="B72:E72"/>
    <mergeCell ref="B30:G30"/>
    <mergeCell ref="B46:E46"/>
    <mergeCell ref="B47:G47"/>
    <mergeCell ref="B62:E62"/>
    <mergeCell ref="B63:G63"/>
    <mergeCell ref="B29:E29"/>
    <mergeCell ref="A9:B9"/>
    <mergeCell ref="A10:B10"/>
    <mergeCell ref="A13:B13"/>
    <mergeCell ref="C9:G9"/>
    <mergeCell ref="C10:G10"/>
    <mergeCell ref="C13:G13"/>
    <mergeCell ref="A11:B11"/>
    <mergeCell ref="A12:B12"/>
    <mergeCell ref="B15:G15"/>
    <mergeCell ref="B16:G16"/>
    <mergeCell ref="B17:G17"/>
    <mergeCell ref="A1:G2"/>
    <mergeCell ref="A6:B6"/>
    <mergeCell ref="C6:G6"/>
    <mergeCell ref="A7:B7"/>
    <mergeCell ref="A8:B8"/>
    <mergeCell ref="C7:G7"/>
    <mergeCell ref="C8:G8"/>
    <mergeCell ref="A3:A5"/>
    <mergeCell ref="F3:G3"/>
    <mergeCell ref="F4:G4"/>
    <mergeCell ref="F5:G5"/>
  </mergeCells>
  <phoneticPr fontId="17" type="noConversion"/>
  <printOptions horizontalCentered="1"/>
  <pageMargins left="0.59027777777777801" right="0.59027777777777801" top="0.59027777777777801" bottom="0.59027777777777801" header="0.51180555555555496" footer="0.51180555555555496"/>
  <pageSetup paperSize="9" scale="71" firstPageNumber="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0301_MostSNP</vt:lpstr>
      <vt:lpstr>'0301_MostSNP'!Oblasť_tlače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C_Restricted</cp:keywords>
  <cp:lastModifiedBy>Vičanová Alexandra, Mgr.</cp:lastModifiedBy>
  <cp:revision>41</cp:revision>
  <cp:lastPrinted>2021-09-17T12:54:06Z</cp:lastPrinted>
  <dcterms:created xsi:type="dcterms:W3CDTF">2019-11-06T08:08:48Z</dcterms:created>
  <dcterms:modified xsi:type="dcterms:W3CDTF">2021-09-27T07:58:15Z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0x010100A853B3641E6C9245A6B6F46BC090150C</vt:lpwstr>
  </property>
  <property fmtid="{D5CDD505-2E9C-101B-9397-08002B2CF9AE}" pid="4" name="DocSecurity">
    <vt:i4>0</vt:i4>
  </property>
  <property fmtid="{D5CDD505-2E9C-101B-9397-08002B2CF9AE}" pid="5" name="Document Confidentiality">
    <vt:lpwstr>Restricted</vt:lpwstr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  <property fmtid="{D5CDD505-2E9C-101B-9397-08002B2CF9AE}" pid="10" name="sodocoClasId">
    <vt:i4>1</vt:i4>
  </property>
  <property fmtid="{D5CDD505-2E9C-101B-9397-08002B2CF9AE}" pid="11" name="sodocoClasLang">
    <vt:lpwstr>Restricted</vt:lpwstr>
  </property>
  <property fmtid="{D5CDD505-2E9C-101B-9397-08002B2CF9AE}" pid="12" name="sodocoClasLangId">
    <vt:i4>0</vt:i4>
  </property>
</Properties>
</file>