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PRZETARGI 2022\ZP.271.3.2022 Dostawa energii elektrycznej\Wyjaśnienie treści SWZ 02 03 2022\"/>
    </mc:Choice>
  </mc:AlternateContent>
  <bookViews>
    <workbookView xWindow="0" yWindow="0" windowWidth="28800" windowHeight="11835" firstSheet="3" activeTab="3"/>
  </bookViews>
  <sheets>
    <sheet name="Dane z EWE " sheetId="3" r:id="rId1"/>
    <sheet name="Roboczy" sheetId="1" state="hidden" r:id="rId2"/>
    <sheet name="Na podstawie załącznika nr 1" sheetId="2" state="hidden" r:id="rId3"/>
    <sheet name="Załącznik nr 1" sheetId="4" r:id="rId4"/>
    <sheet name="Arkusz4" sheetId="7" state="hidden" r:id="rId5"/>
    <sheet name="Wolumen do umów kompleksowych" sheetId="6" state="hidden" r:id="rId6"/>
    <sheet name="Arkusz2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3" i="4" l="1"/>
  <c r="T216" i="4"/>
  <c r="V213" i="4"/>
  <c r="V214" i="4" s="1"/>
  <c r="T214" i="4"/>
  <c r="U206" i="4"/>
  <c r="T206" i="4"/>
  <c r="U175" i="4"/>
  <c r="T175" i="4"/>
  <c r="U132" i="4"/>
  <c r="T132" i="4"/>
  <c r="V139" i="4"/>
  <c r="V175" i="4" s="1"/>
  <c r="V130" i="4"/>
  <c r="V129" i="4"/>
  <c r="V128" i="4"/>
  <c r="P128" i="4"/>
  <c r="P129" i="4" s="1"/>
  <c r="P130" i="4" s="1"/>
  <c r="G126" i="4"/>
  <c r="G127" i="4" s="1"/>
  <c r="G128" i="4" s="1"/>
  <c r="G129" i="4" s="1"/>
  <c r="G130" i="4" s="1"/>
  <c r="W127" i="4"/>
  <c r="W128" i="4" s="1"/>
  <c r="W129" i="4" s="1"/>
  <c r="W130" i="4" s="1"/>
  <c r="V127" i="4"/>
  <c r="L127" i="4"/>
  <c r="L128" i="4" s="1"/>
  <c r="L129" i="4" s="1"/>
  <c r="L130" i="4" s="1"/>
  <c r="W126" i="4"/>
  <c r="V126" i="4"/>
  <c r="S138" i="4"/>
  <c r="V205" i="4"/>
  <c r="V206" i="4" s="1"/>
  <c r="V132" i="4" l="1"/>
  <c r="S139" i="4"/>
  <c r="S140" i="4" s="1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S152" i="4" s="1"/>
  <c r="S153" i="4" s="1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S167" i="4" s="1"/>
  <c r="S168" i="4" s="1"/>
  <c r="S169" i="4" s="1"/>
  <c r="S170" i="4" s="1"/>
  <c r="S171" i="4" s="1"/>
  <c r="S172" i="4" s="1"/>
  <c r="S173" i="4" s="1"/>
  <c r="S174" i="4" s="1"/>
  <c r="S181" i="4" l="1"/>
  <c r="S182" i="4" s="1"/>
  <c r="S189" i="4" s="1"/>
  <c r="S196" i="4" s="1"/>
  <c r="S197" i="4" s="1"/>
  <c r="S198" i="4" s="1"/>
  <c r="S199" i="4" s="1"/>
  <c r="S200" i="4" s="1"/>
  <c r="S201" i="4" s="1"/>
  <c r="S202" i="4" s="1"/>
  <c r="S203" i="4" s="1"/>
  <c r="S204" i="4" s="1"/>
  <c r="V183" i="4"/>
  <c r="U183" i="4"/>
  <c r="T183" i="4"/>
  <c r="T48" i="6"/>
  <c r="V12" i="6"/>
  <c r="V11" i="6"/>
  <c r="T12" i="6"/>
  <c r="D194" i="2"/>
  <c r="D172" i="2"/>
  <c r="D163" i="2"/>
  <c r="D119" i="2"/>
  <c r="H170" i="1"/>
  <c r="H169" i="3"/>
  <c r="S205" i="4" l="1"/>
  <c r="S212" i="4" s="1"/>
  <c r="S213" i="4" s="1"/>
  <c r="D214" i="2"/>
</calcChain>
</file>

<file path=xl/sharedStrings.xml><?xml version="1.0" encoding="utf-8"?>
<sst xmlns="http://schemas.openxmlformats.org/spreadsheetml/2006/main" count="4532" uniqueCount="602">
  <si>
    <t>Numer PPE</t>
  </si>
  <si>
    <t>Nazwa Odbiorcy</t>
  </si>
  <si>
    <t>NIP/PESEL</t>
  </si>
  <si>
    <t>Data obowiązywania od</t>
  </si>
  <si>
    <t>Data obowiązywania do</t>
  </si>
  <si>
    <t>Planowane zużycie [kWh]</t>
  </si>
  <si>
    <t>EE/0010/2019/07/216/0042701</t>
  </si>
  <si>
    <t>PLZELD020046980107</t>
  </si>
  <si>
    <t>Gmina Teresin</t>
  </si>
  <si>
    <t>NIP: 8371695437</t>
  </si>
  <si>
    <t>C12b</t>
  </si>
  <si>
    <t>PLZELD020046990108</t>
  </si>
  <si>
    <t>PLZELD020047000109</t>
  </si>
  <si>
    <t>PLZELD021046710170</t>
  </si>
  <si>
    <t>PLZELD021080840188</t>
  </si>
  <si>
    <t>C11</t>
  </si>
  <si>
    <t>PLZELD040007660009</t>
  </si>
  <si>
    <t>PLZELD040772000107</t>
  </si>
  <si>
    <t>PLZELD040772180125</t>
  </si>
  <si>
    <t>PLZELD040772190126</t>
  </si>
  <si>
    <t>PLZELD040772200127</t>
  </si>
  <si>
    <t>PLZELD040773270137</t>
  </si>
  <si>
    <t>PLZELD040795960175</t>
  </si>
  <si>
    <t>PLZELD040026850185</t>
  </si>
  <si>
    <t>PLZELD040026860186</t>
  </si>
  <si>
    <t>PLZELD040026870187</t>
  </si>
  <si>
    <t>PLZELD040026880188</t>
  </si>
  <si>
    <t>PLZELD040026890189</t>
  </si>
  <si>
    <t>PLZELD040026900190</t>
  </si>
  <si>
    <t>PLZELD040026910191</t>
  </si>
  <si>
    <t>PLZELD040026920192</t>
  </si>
  <si>
    <t>PLZELD040026930193</t>
  </si>
  <si>
    <t>PLZELD040784110154</t>
  </si>
  <si>
    <t>PLZELD040026950195</t>
  </si>
  <si>
    <t>PLZELD040026960196</t>
  </si>
  <si>
    <t>PLZELD040790490113</t>
  </si>
  <si>
    <t>PLZELD040026980101</t>
  </si>
  <si>
    <t>PLZELD040026990102</t>
  </si>
  <si>
    <t>PLZELD040027000103</t>
  </si>
  <si>
    <t>PLZELD040777630185</t>
  </si>
  <si>
    <t>PLZELD040027030106</t>
  </si>
  <si>
    <t>PLZELD040027040107</t>
  </si>
  <si>
    <t>PLZELD040027050108</t>
  </si>
  <si>
    <t>PLZELD040027060109</t>
  </si>
  <si>
    <t>PLZELD040027070110</t>
  </si>
  <si>
    <t>PLZELD040027080111</t>
  </si>
  <si>
    <t>PLZELD040027090112</t>
  </si>
  <si>
    <t>PLZELD040027100113</t>
  </si>
  <si>
    <t>PLZELD040027110114</t>
  </si>
  <si>
    <t>PLZELD040027120115</t>
  </si>
  <si>
    <t>PLZELD040027130116</t>
  </si>
  <si>
    <t>PLZELD040784160159</t>
  </si>
  <si>
    <t>PLZELD040814210157</t>
  </si>
  <si>
    <t>PLZELD040027160119</t>
  </si>
  <si>
    <t>PLZELD040027170120</t>
  </si>
  <si>
    <t>PLZELD040027180121</t>
  </si>
  <si>
    <t>PLZELD040797970182</t>
  </si>
  <si>
    <t>PLZELD040027200123</t>
  </si>
  <si>
    <t>PLZELD040027210124</t>
  </si>
  <si>
    <t>PLZELD040027220125</t>
  </si>
  <si>
    <t>PLZELD040027230126</t>
  </si>
  <si>
    <t>PLZELD040027240127</t>
  </si>
  <si>
    <t>PLZELD040027250128</t>
  </si>
  <si>
    <t>PLZELD040027260129</t>
  </si>
  <si>
    <t>PLZELD040027270130</t>
  </si>
  <si>
    <t>PLZELD040027280131</t>
  </si>
  <si>
    <t>PLZELD040027290132</t>
  </si>
  <si>
    <t>PLZELD040027300133</t>
  </si>
  <si>
    <t>PLZELD040027310134</t>
  </si>
  <si>
    <t>PLZELD040027320135</t>
  </si>
  <si>
    <t>PLZELD040027330136</t>
  </si>
  <si>
    <t>PLZELD040797960181</t>
  </si>
  <si>
    <t>PLZELD040027350138</t>
  </si>
  <si>
    <t>PLZELD040027430146</t>
  </si>
  <si>
    <t>PLZELD040027440147</t>
  </si>
  <si>
    <t>PLZELD040784180161</t>
  </si>
  <si>
    <t>PLZELD040027460149</t>
  </si>
  <si>
    <t>PLZELD040027470150</t>
  </si>
  <si>
    <t>PLZELD040027480151</t>
  </si>
  <si>
    <t>PLZELD040027500153</t>
  </si>
  <si>
    <t>PLZELD040027510154</t>
  </si>
  <si>
    <t>PLZELD040810350159</t>
  </si>
  <si>
    <t>PLZELD040027530156</t>
  </si>
  <si>
    <t>PLZELD040027540157</t>
  </si>
  <si>
    <t>PLZELD040027550158</t>
  </si>
  <si>
    <t>PLZELD040027560159</t>
  </si>
  <si>
    <t>PLZELD040027570160</t>
  </si>
  <si>
    <t>PLZELD040027580161</t>
  </si>
  <si>
    <t>PLZELD040027590162</t>
  </si>
  <si>
    <t>PLZELD040027600163</t>
  </si>
  <si>
    <t>PLZELD040027610164</t>
  </si>
  <si>
    <t>PLZELD040027620165</t>
  </si>
  <si>
    <t>PLZELD040027640167</t>
  </si>
  <si>
    <t>PLZELD040027650168</t>
  </si>
  <si>
    <t>PLZELD040027660169</t>
  </si>
  <si>
    <t>PLZELD040027670170</t>
  </si>
  <si>
    <t>PLZELD040027680171</t>
  </si>
  <si>
    <t>PLZELD040027690172</t>
  </si>
  <si>
    <t>PLZELD040812050135</t>
  </si>
  <si>
    <t>PLZELD040027710174</t>
  </si>
  <si>
    <t>PLZELD040027730176</t>
  </si>
  <si>
    <t>PLZELD040027760179</t>
  </si>
  <si>
    <t>PLZELD040027780181</t>
  </si>
  <si>
    <t>PLZELD040027790182</t>
  </si>
  <si>
    <t>PLZELD040027810184</t>
  </si>
  <si>
    <t>PLZELD040786200169</t>
  </si>
  <si>
    <t>PLZELD040789200178</t>
  </si>
  <si>
    <t>PLZELD040753690119</t>
  </si>
  <si>
    <t>PLZELD040753560106</t>
  </si>
  <si>
    <t>PLZELD040799960187</t>
  </si>
  <si>
    <t>PLZELD040719980143</t>
  </si>
  <si>
    <t>PLZELD040800800174</t>
  </si>
  <si>
    <t>PLZELD040027700173</t>
  </si>
  <si>
    <t>PLZELD040813260159</t>
  </si>
  <si>
    <t>PLZELD040824660135</t>
  </si>
  <si>
    <t>PLZELD040824680137</t>
  </si>
  <si>
    <t>PLZELD040824690138</t>
  </si>
  <si>
    <t>PLZELD040831260116</t>
  </si>
  <si>
    <t>PLZELD040838740185</t>
  </si>
  <si>
    <t>PLZELD040850450192</t>
  </si>
  <si>
    <t>PLZELD040863070193</t>
  </si>
  <si>
    <t>PLZELD040802850185</t>
  </si>
  <si>
    <t>PLZELD040753680118</t>
  </si>
  <si>
    <t>PL_PKPE_1428000055_07</t>
  </si>
  <si>
    <t>EE/0010/2019/07/256/0042701</t>
  </si>
  <si>
    <t>PLZELD040026830183</t>
  </si>
  <si>
    <t>C12a</t>
  </si>
  <si>
    <t>PLZELD040046490112</t>
  </si>
  <si>
    <t>PLZELD040464570113</t>
  </si>
  <si>
    <t>PLZELD040023930184</t>
  </si>
  <si>
    <t>PLZELD040770980102</t>
  </si>
  <si>
    <t>PLZELD040027360139</t>
  </si>
  <si>
    <t>PLZELD040027370140</t>
  </si>
  <si>
    <t>PLZELD040027380141</t>
  </si>
  <si>
    <t>PLZELD040027390142</t>
  </si>
  <si>
    <t>PLZELD040027400143</t>
  </si>
  <si>
    <t>PLZELD040027410144</t>
  </si>
  <si>
    <t>PLZELD040027420145</t>
  </si>
  <si>
    <t>PLZELD040027630166</t>
  </si>
  <si>
    <t>PLZELD040027720175</t>
  </si>
  <si>
    <t>PLZELD040027740177</t>
  </si>
  <si>
    <t>PLZELD040777190141</t>
  </si>
  <si>
    <t>PLZELD040027490152</t>
  </si>
  <si>
    <t>G11</t>
  </si>
  <si>
    <t>PLZELD040027770180</t>
  </si>
  <si>
    <t>PLZELD040809310152</t>
  </si>
  <si>
    <t>PLZELD040811060133</t>
  </si>
  <si>
    <t>PLZELD040811070134</t>
  </si>
  <si>
    <t>PLZELD040811080135</t>
  </si>
  <si>
    <t>PLZELD040814510187</t>
  </si>
  <si>
    <t>PLZELD040816060148</t>
  </si>
  <si>
    <t>PLZELD040816100152</t>
  </si>
  <si>
    <t>PLZELD040816110153</t>
  </si>
  <si>
    <t>PLZELD040816130155</t>
  </si>
  <si>
    <t>PLZELD040816140156</t>
  </si>
  <si>
    <t>PLZELD040838300141</t>
  </si>
  <si>
    <t>PLZELD040862400126</t>
  </si>
  <si>
    <t>PLZELD040815120151</t>
  </si>
  <si>
    <t>PLZELD040763360116</t>
  </si>
  <si>
    <t>PLZELD040005290163</t>
  </si>
  <si>
    <t>PLZELD040005300164</t>
  </si>
  <si>
    <t>PL_PKPE_1428000213_03</t>
  </si>
  <si>
    <t>PL_PKPE_1428000238_00</t>
  </si>
  <si>
    <t>C21</t>
  </si>
  <si>
    <t>PL_ZEWD_1432002825_07</t>
  </si>
  <si>
    <t>PLZELD040026840184</t>
  </si>
  <si>
    <t>PL_PKPE_1428000243_00</t>
  </si>
  <si>
    <t>EE/0010/2019/07/161/0042701</t>
  </si>
  <si>
    <t>PLZELD040032540172</t>
  </si>
  <si>
    <t>Gmina Teresin- Gminny Ośrodek Sportu i Rekreacji</t>
  </si>
  <si>
    <t>PLZELD040005470181</t>
  </si>
  <si>
    <t>EE/0010/2019/07/157/0042701</t>
  </si>
  <si>
    <t>PLZELD040036900123</t>
  </si>
  <si>
    <t>Gmina Teresin- Gminny Zakład Gospodarki Komunalnej</t>
  </si>
  <si>
    <t>PLZELD040036860119</t>
  </si>
  <si>
    <t>PLZELD040036890122</t>
  </si>
  <si>
    <t>PLZELD040036880121</t>
  </si>
  <si>
    <t>PLZELD040036870120</t>
  </si>
  <si>
    <t>PLZELD040036850118</t>
  </si>
  <si>
    <t>PLZELD040036840117</t>
  </si>
  <si>
    <t>PLZELD040001240146</t>
  </si>
  <si>
    <t>PLZELD040008000243</t>
  </si>
  <si>
    <t>PLZELD040007320172</t>
  </si>
  <si>
    <t>B11</t>
  </si>
  <si>
    <t>PLZELD04007350175</t>
  </si>
  <si>
    <t>EE/0010/2019/07/27/0042701</t>
  </si>
  <si>
    <t>PLZELD040039100149</t>
  </si>
  <si>
    <t>Gmina Teresin- Szkoła Podstawowa</t>
  </si>
  <si>
    <t>EE/0010/2019/07/164/0042785</t>
  </si>
  <si>
    <t>PLZELD040040430185</t>
  </si>
  <si>
    <t>Teresiński Ośrodek Kultury</t>
  </si>
  <si>
    <t>NIP: 8371011456</t>
  </si>
  <si>
    <t>Typ taryfy</t>
  </si>
  <si>
    <t>Nr UmowyRamowej</t>
  </si>
  <si>
    <t>Lp</t>
  </si>
  <si>
    <t xml:space="preserve">Razem wolumen </t>
  </si>
  <si>
    <t>Robocz</t>
  </si>
  <si>
    <t>Nabywca: Gmina Teresin, adres: ul. Zielona 20, 96-515 Teresin, NIP: 8371695437, Regon: 750148532</t>
  </si>
  <si>
    <t>Odbiorca: Gmina Teresin, adres: ul. Zielona 20, 96-515 Teresin</t>
  </si>
  <si>
    <t>Suma szacowanego zużycia energii [kWh] w okresie od 01.01.2020 do 31.12.2020 r.</t>
  </si>
  <si>
    <t>Odbiorca: Gminny Ośrodek Sportu i Rekreacji w Teresinie, adres: Aleja XX-lecia 32, 96-515 Teresin</t>
  </si>
  <si>
    <t>Odbiorca: Gimnazjum Józefa Piłsudskiego, adres: ul. Szkolna 25, 96-516 Szymanów</t>
  </si>
  <si>
    <t>Odbiorca: Szkoła Podstawowa Budki Piaseckie, adres: Budki Piaseckie 17, 96-516 Szymanów</t>
  </si>
  <si>
    <t>Odbiorca: Szkoła Podstawowa im. Maksymiliana Kolbego, adres: Al. Ks. Druckiego-Lubeckiego 3 , 96-515 Teresin</t>
  </si>
  <si>
    <t>Odbiorca: Szkoła Podstawowa Paprotnia, adres: ul.  Sochaczewska 112, 96-515 Teresin</t>
  </si>
  <si>
    <t>Razem</t>
  </si>
  <si>
    <t>Razem przetarg</t>
  </si>
  <si>
    <t>Aleja XX-lecia</t>
  </si>
  <si>
    <t>Szkoła Podstawowa Szymanów</t>
  </si>
  <si>
    <t>Oświetlenie</t>
  </si>
  <si>
    <r>
      <t>SZCZEGÓŁOWY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</si>
  <si>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1"/>
        <color theme="1"/>
        <rFont val="Calibri"/>
        <family val="2"/>
        <charset val="238"/>
      </rPr>
      <t>Zamawiającego</t>
    </r>
    <r>
      <rPr>
        <sz val="11"/>
        <color theme="1"/>
        <rFont val="Calibri"/>
        <family val="2"/>
        <charset val="238"/>
      </rPr>
      <t>.</t>
    </r>
  </si>
  <si>
    <t>Poniższa tabela przedstawia obiekty objęte przedmiotem zamówienia:</t>
  </si>
  <si>
    <t>l.p.</t>
  </si>
  <si>
    <t>Nabywca</t>
  </si>
  <si>
    <t>Odbiorca</t>
  </si>
  <si>
    <t>Rodzaj punktu poboru</t>
  </si>
  <si>
    <t>Adres/ulica</t>
  </si>
  <si>
    <t>Nr</t>
  </si>
  <si>
    <t>Kod</t>
  </si>
  <si>
    <t>Miejscowość</t>
  </si>
  <si>
    <t>Numer ewidencyjny</t>
  </si>
  <si>
    <t>Numer licznika</t>
  </si>
  <si>
    <t>Taryfa</t>
  </si>
  <si>
    <t>Nowa taryfa</t>
  </si>
  <si>
    <t>Moc umowna</t>
  </si>
  <si>
    <t>Okres wypowiedzenia</t>
  </si>
  <si>
    <t>Termin obowiązywania umowy</t>
  </si>
  <si>
    <t>Termin wejścia zamówienia</t>
  </si>
  <si>
    <t>Zmiana sprzedawcy</t>
  </si>
  <si>
    <t>Obecny sprzedawca</t>
  </si>
  <si>
    <t>Oświetlenie uliczne</t>
  </si>
  <si>
    <t>Cholewy</t>
  </si>
  <si>
    <t>05-870</t>
  </si>
  <si>
    <t>PLZEWD_1432002825_07</t>
  </si>
  <si>
    <t>C11o</t>
  </si>
  <si>
    <t>bz.</t>
  </si>
  <si>
    <t>brak</t>
  </si>
  <si>
    <t>kolejna</t>
  </si>
  <si>
    <t>TAURON Sprzedaż Sp. z o.o.</t>
  </si>
  <si>
    <t>Seroki Granice</t>
  </si>
  <si>
    <t>96-515</t>
  </si>
  <si>
    <t>Teresin</t>
  </si>
  <si>
    <t>20000577/00001</t>
  </si>
  <si>
    <t>20000577/00002</t>
  </si>
  <si>
    <t>Szymanowska</t>
  </si>
  <si>
    <t>20000577/00003</t>
  </si>
  <si>
    <t>Szymanów</t>
  </si>
  <si>
    <t>95-516</t>
  </si>
  <si>
    <t>20000577/00004</t>
  </si>
  <si>
    <t>Skrzelew</t>
  </si>
  <si>
    <t>20000577/00005</t>
  </si>
  <si>
    <t>Oświetlenie skrzyżowania-obwodnica</t>
  </si>
  <si>
    <t>40001845/00007</t>
  </si>
  <si>
    <t>Strugi</t>
  </si>
  <si>
    <t>40001845/00009</t>
  </si>
  <si>
    <t>Książęca</t>
  </si>
  <si>
    <t>40001845/00010</t>
  </si>
  <si>
    <t>Pawłowice</t>
  </si>
  <si>
    <t>40001845/00011</t>
  </si>
  <si>
    <t>Paprotnia</t>
  </si>
  <si>
    <t>40001845/00012</t>
  </si>
  <si>
    <t>Seroki Parcela</t>
  </si>
  <si>
    <t>40001845/00013</t>
  </si>
  <si>
    <t>40001845/00015</t>
  </si>
  <si>
    <t>Ojca Kolbego</t>
  </si>
  <si>
    <t>40001845/00016</t>
  </si>
  <si>
    <t>Piasecznica</t>
  </si>
  <si>
    <t>96-516</t>
  </si>
  <si>
    <t>40001845/00017</t>
  </si>
  <si>
    <t>40001845/00018</t>
  </si>
  <si>
    <t>Graniczna</t>
  </si>
  <si>
    <t>40001845/00019</t>
  </si>
  <si>
    <t>Poprzeczna</t>
  </si>
  <si>
    <t>40001845/00020</t>
  </si>
  <si>
    <t>Strażacka</t>
  </si>
  <si>
    <t>40001845/00021</t>
  </si>
  <si>
    <t>40001845/00022</t>
  </si>
  <si>
    <t>40001845/00023</t>
  </si>
  <si>
    <t>Zielona</t>
  </si>
  <si>
    <t>40001845/00024</t>
  </si>
  <si>
    <t>Guzowska</t>
  </si>
  <si>
    <t>40001845/00025</t>
  </si>
  <si>
    <t>Srebrna</t>
  </si>
  <si>
    <t>40001845/00026</t>
  </si>
  <si>
    <t>Cmentarna</t>
  </si>
  <si>
    <t>40001845/00027</t>
  </si>
  <si>
    <t>40001845/00028</t>
  </si>
  <si>
    <t>Paprotnia Gaj</t>
  </si>
  <si>
    <t>40001845/00029</t>
  </si>
  <si>
    <t>Zielonka</t>
  </si>
  <si>
    <t>40001845/00030</t>
  </si>
  <si>
    <t>Rynkowa</t>
  </si>
  <si>
    <t>40001845/00031</t>
  </si>
  <si>
    <t>Pocztowa</t>
  </si>
  <si>
    <t>40001845/00032</t>
  </si>
  <si>
    <t>Krańcowa</t>
  </si>
  <si>
    <t>40001845/00034</t>
  </si>
  <si>
    <t>40001845/00035</t>
  </si>
  <si>
    <t>Ludwików</t>
  </si>
  <si>
    <t>40001845/00036</t>
  </si>
  <si>
    <t>Seroki</t>
  </si>
  <si>
    <t>40001845/00037</t>
  </si>
  <si>
    <t>40001845/00038</t>
  </si>
  <si>
    <t>Maszna</t>
  </si>
  <si>
    <t>40001845/00039</t>
  </si>
  <si>
    <t>40001845/00040</t>
  </si>
  <si>
    <t>40001845/00041</t>
  </si>
  <si>
    <t>40001845/00042</t>
  </si>
  <si>
    <t>40001845/00043</t>
  </si>
  <si>
    <t>40001845/00044</t>
  </si>
  <si>
    <t>40001845/00045</t>
  </si>
  <si>
    <t>40001845/00046</t>
  </si>
  <si>
    <t>Torowa</t>
  </si>
  <si>
    <t>40001845/00047</t>
  </si>
  <si>
    <t>40001845/00048</t>
  </si>
  <si>
    <t>Witoldów</t>
  </si>
  <si>
    <t>40001845/00049</t>
  </si>
  <si>
    <t>Mikołajew</t>
  </si>
  <si>
    <t>40001845/00050</t>
  </si>
  <si>
    <t>40001845/00051</t>
  </si>
  <si>
    <t>Maurycew</t>
  </si>
  <si>
    <t>40001845/00052</t>
  </si>
  <si>
    <t>40001845/00053</t>
  </si>
  <si>
    <t>Paski</t>
  </si>
  <si>
    <t>40001845/00054</t>
  </si>
  <si>
    <t>40001845/00055</t>
  </si>
  <si>
    <t>40001845/00056</t>
  </si>
  <si>
    <t>Dębówka</t>
  </si>
  <si>
    <t>40001845/00057</t>
  </si>
  <si>
    <t>Kolonia Kawęcka</t>
  </si>
  <si>
    <t>40001845/00058</t>
  </si>
  <si>
    <t>Elżbietów</t>
  </si>
  <si>
    <t>40001845/00059</t>
  </si>
  <si>
    <t>Gaj</t>
  </si>
  <si>
    <t>40001845/00060</t>
  </si>
  <si>
    <t>Granice Seroki</t>
  </si>
  <si>
    <t>40001845/00061</t>
  </si>
  <si>
    <t>40001845/00062</t>
  </si>
  <si>
    <t>Topolowa</t>
  </si>
  <si>
    <t>40001845/00063</t>
  </si>
  <si>
    <t>40001845/00064</t>
  </si>
  <si>
    <t>Skotniki</t>
  </si>
  <si>
    <t>40001845/00065</t>
  </si>
  <si>
    <t>Seroki Pawl.</t>
  </si>
  <si>
    <t>40001845/00066</t>
  </si>
  <si>
    <t>Paski Stare</t>
  </si>
  <si>
    <t>40001845/00074</t>
  </si>
  <si>
    <t>40001845/00075</t>
  </si>
  <si>
    <t>40001845/00076</t>
  </si>
  <si>
    <t>Pawłówek</t>
  </si>
  <si>
    <t>40001845/00077</t>
  </si>
  <si>
    <t>Kampinoska</t>
  </si>
  <si>
    <t>40001845/00078</t>
  </si>
  <si>
    <t>40001845/00079</t>
  </si>
  <si>
    <t>40001845/00080</t>
  </si>
  <si>
    <t>Granice</t>
  </si>
  <si>
    <t>40001845/00081</t>
  </si>
  <si>
    <t>Kawęczyn</t>
  </si>
  <si>
    <t>40001845/00082</t>
  </si>
  <si>
    <t>Brzozowa</t>
  </si>
  <si>
    <t>40001845/00083</t>
  </si>
  <si>
    <t>Topołowa</t>
  </si>
  <si>
    <t>40001845/00084</t>
  </si>
  <si>
    <t>40001845/00085</t>
  </si>
  <si>
    <t>40001845/00086</t>
  </si>
  <si>
    <t>40001845/00087</t>
  </si>
  <si>
    <t>40001845/00088</t>
  </si>
  <si>
    <t>40001845/00089</t>
  </si>
  <si>
    <t>40001845/00090</t>
  </si>
  <si>
    <t>40001845/00091</t>
  </si>
  <si>
    <t>40001845/00092</t>
  </si>
  <si>
    <t>40001845/00094</t>
  </si>
  <si>
    <t>40001845/00096</t>
  </si>
  <si>
    <t>40001845/00097</t>
  </si>
  <si>
    <t>Nowe Gnatowice</t>
  </si>
  <si>
    <t>40001845/00098</t>
  </si>
  <si>
    <t>40001845/00099</t>
  </si>
  <si>
    <t>Izbiska</t>
  </si>
  <si>
    <t>40001845/00100</t>
  </si>
  <si>
    <t>40001845/00101</t>
  </si>
  <si>
    <t>40001845/00103</t>
  </si>
  <si>
    <t>40001845/00106</t>
  </si>
  <si>
    <t>Sochaczewska</t>
  </si>
  <si>
    <t>40001845/00107</t>
  </si>
  <si>
    <t>Zachodnia</t>
  </si>
  <si>
    <t>40001845/00108</t>
  </si>
  <si>
    <t>Lisice</t>
  </si>
  <si>
    <t>40001845/00110</t>
  </si>
  <si>
    <t>Nowa Piasecznica</t>
  </si>
  <si>
    <t>40001845/00111</t>
  </si>
  <si>
    <t>Budki Piaseckie</t>
  </si>
  <si>
    <t>40001845/00117</t>
  </si>
  <si>
    <t>pierwsza</t>
  </si>
  <si>
    <t>40001845/00119</t>
  </si>
  <si>
    <t>Róg Srebrnej i O.Kolbego</t>
  </si>
  <si>
    <t>40001845/00121</t>
  </si>
  <si>
    <t>Rozbudowa ośw. Ulicz.</t>
  </si>
  <si>
    <t>40001845/00123</t>
  </si>
  <si>
    <t>bud. ośw. ulicz.</t>
  </si>
  <si>
    <t>40001845/00124</t>
  </si>
  <si>
    <t>40001845/00125</t>
  </si>
  <si>
    <t>40001845/00126</t>
  </si>
  <si>
    <t>Ośw. drogowe</t>
  </si>
  <si>
    <t>Seroki Wieś</t>
  </si>
  <si>
    <t>dz. 64 i 75</t>
  </si>
  <si>
    <t>40001845/00131</t>
  </si>
  <si>
    <t>Ośw. Uliczn.</t>
  </si>
  <si>
    <t>dz. 157</t>
  </si>
  <si>
    <t>40001845/00139</t>
  </si>
  <si>
    <t>Maszna, ul. Kampinowska</t>
  </si>
  <si>
    <t>dz. 23</t>
  </si>
  <si>
    <t>40001845/00140</t>
  </si>
  <si>
    <t>Paprotnia, ul. Kampinowska</t>
  </si>
  <si>
    <t>dz. 402</t>
  </si>
  <si>
    <t>40001845/00141</t>
  </si>
  <si>
    <t>ul. XX-lecia</t>
  </si>
  <si>
    <t>40001845/00143</t>
  </si>
  <si>
    <t>Lipowa</t>
  </si>
  <si>
    <t>40001845/00146</t>
  </si>
  <si>
    <t>40001845/00148</t>
  </si>
  <si>
    <t>Nadrzeczna</t>
  </si>
  <si>
    <t>40001845/00153</t>
  </si>
  <si>
    <t>4001845/00033</t>
  </si>
  <si>
    <t>4001845/00120</t>
  </si>
  <si>
    <t>Oświetlenie przed dworcem</t>
  </si>
  <si>
    <t>PL_PKPE_1428000238_01</t>
  </si>
  <si>
    <t>suma:</t>
  </si>
  <si>
    <t>Ochotnicza Straż Pożarna</t>
  </si>
  <si>
    <t>Mikołajew Stary</t>
  </si>
  <si>
    <t>400001845/00014</t>
  </si>
  <si>
    <t>Pozostałe obiekty</t>
  </si>
  <si>
    <t>Ujęcie Wody</t>
  </si>
  <si>
    <t>40001845/00003</t>
  </si>
  <si>
    <t>Szkolna</t>
  </si>
  <si>
    <t>40001845/00005</t>
  </si>
  <si>
    <t>Oczyszczalnia</t>
  </si>
  <si>
    <t>40001845/00006</t>
  </si>
  <si>
    <t>Sygnalizacja świetlna</t>
  </si>
  <si>
    <t>40001845/00008</t>
  </si>
  <si>
    <t>Strażnica Ochotniczej Straży Pożarnej</t>
  </si>
  <si>
    <t>40001845/00067</t>
  </si>
  <si>
    <t>Ochotnicza Straż Pożarna Skrzelew</t>
  </si>
  <si>
    <t>40001845/00068</t>
  </si>
  <si>
    <t>Ochotnicza Straż Pożarna - Remiza</t>
  </si>
  <si>
    <t>40001845/00069</t>
  </si>
  <si>
    <t>40001845/00070</t>
  </si>
  <si>
    <t>Budynek Urzędu Gminy</t>
  </si>
  <si>
    <t>40001845/00071</t>
  </si>
  <si>
    <t>Ochotnicza Straż Pożarna Paprotnia</t>
  </si>
  <si>
    <t>40001845/00072</t>
  </si>
  <si>
    <t>Kaski</t>
  </si>
  <si>
    <t>40001845/00073</t>
  </si>
  <si>
    <t>Przepompownia ścieków</t>
  </si>
  <si>
    <t>Spokojna</t>
  </si>
  <si>
    <t>40001845/00093</t>
  </si>
  <si>
    <t>Świetlica wiejska</t>
  </si>
  <si>
    <t>40001845/00102</t>
  </si>
  <si>
    <t>Ochotnicza Straż Pożarna Granice</t>
  </si>
  <si>
    <t>40001845/00104</t>
  </si>
  <si>
    <t>Pozostały obiekt</t>
  </si>
  <si>
    <t>40001845/00105</t>
  </si>
  <si>
    <t>Skrzynka na49 bloku nr</t>
  </si>
  <si>
    <t>95-515</t>
  </si>
  <si>
    <t>40001845/00118</t>
  </si>
  <si>
    <t>Mieszkanie</t>
  </si>
  <si>
    <t>20 m. 6</t>
  </si>
  <si>
    <t>40001845/00122</t>
  </si>
  <si>
    <t>Budynek Zaplecza</t>
  </si>
  <si>
    <t>dz. 91/2</t>
  </si>
  <si>
    <t>40001845/00127</t>
  </si>
  <si>
    <t>Przepompownia ścieków P-1</t>
  </si>
  <si>
    <t>Teresin Gaj</t>
  </si>
  <si>
    <t>40001845/00128</t>
  </si>
  <si>
    <t>Przepompownia ścieków P-2</t>
  </si>
  <si>
    <t>40001845/00129</t>
  </si>
  <si>
    <t>Przepompownia ścieków PP-1</t>
  </si>
  <si>
    <t>40001845/00130</t>
  </si>
  <si>
    <t>dz. 71</t>
  </si>
  <si>
    <t>40001845/00132</t>
  </si>
  <si>
    <t>Przep. ściek. PP-1</t>
  </si>
  <si>
    <t>Teresin-Gaj</t>
  </si>
  <si>
    <t>dz. 274</t>
  </si>
  <si>
    <t>40001845/00134</t>
  </si>
  <si>
    <t>dz. 111/1</t>
  </si>
  <si>
    <t>40001845/00135</t>
  </si>
  <si>
    <t>dz. 45/13</t>
  </si>
  <si>
    <t>40001845/00136</t>
  </si>
  <si>
    <t>Przep. Ściek. PP</t>
  </si>
  <si>
    <t>dz. 254/23</t>
  </si>
  <si>
    <t>40001845/00137</t>
  </si>
  <si>
    <t>Przep. ściek. P-3</t>
  </si>
  <si>
    <t>dz. 10/11</t>
  </si>
  <si>
    <t>40001845/00138</t>
  </si>
  <si>
    <t>dz. 56, 60/3</t>
  </si>
  <si>
    <t>40001845/00145</t>
  </si>
  <si>
    <t>Bud. gosp-garażowy</t>
  </si>
  <si>
    <t>40001845/00152</t>
  </si>
  <si>
    <t>Przepo. ściek. PP-1</t>
  </si>
  <si>
    <t>dz. 186/17</t>
  </si>
  <si>
    <t>40001845_00133</t>
  </si>
  <si>
    <t>Oświetlenie boiska</t>
  </si>
  <si>
    <t>49904818/1174</t>
  </si>
  <si>
    <t>49904818/1284</t>
  </si>
  <si>
    <t>Stacja Uzdatniania Wody</t>
  </si>
  <si>
    <t>Świętokrzyska</t>
  </si>
  <si>
    <t>49904818/1285</t>
  </si>
  <si>
    <t>Budynek Dworca zas. Poczekalni korytarzy i kotłowni</t>
  </si>
  <si>
    <t>Gminny Ośrodek Sportu i Rekreacji w Teresinie</t>
  </si>
  <si>
    <t>40002139/00001</t>
  </si>
  <si>
    <t>Hala sportowa</t>
  </si>
  <si>
    <t>1a</t>
  </si>
  <si>
    <t>49944302/2080</t>
  </si>
  <si>
    <t>PLZELD040784450188</t>
  </si>
  <si>
    <t>49944302/2081</t>
  </si>
  <si>
    <t>Gimnazjum Józefa Piłsudskiego</t>
  </si>
  <si>
    <t>40002142/00001</t>
  </si>
  <si>
    <t>Szkoła Podstawowa Budki Piaseckie</t>
  </si>
  <si>
    <t>Szkoła Podstawowa</t>
  </si>
  <si>
    <t>PLZELD040036200150</t>
  </si>
  <si>
    <t>40002144/00001</t>
  </si>
  <si>
    <t>Szkoła Podstawowa im. Maksymiliana Kolbego</t>
  </si>
  <si>
    <t>PLZELD040036510181</t>
  </si>
  <si>
    <t>40002143/00001</t>
  </si>
  <si>
    <t>Al. Ks.Druckiego-Lubeckiego</t>
  </si>
  <si>
    <t>PLZELD040002650190</t>
  </si>
  <si>
    <t>49944303/2082</t>
  </si>
  <si>
    <t>Szkoła Podstawowa Paprotnia</t>
  </si>
  <si>
    <t>Szkoła Podstawowa im. Jana Pawła II</t>
  </si>
  <si>
    <t>PLZELD040035280155</t>
  </si>
  <si>
    <t>40002140/00001</t>
  </si>
  <si>
    <t>Odbiorca: Szkoła Podstawowa Szymanów, adres: ul.  Szkolna 35, 96-515 Teresin</t>
  </si>
  <si>
    <t>Szkoła Podstawowa im. Mikołaja</t>
  </si>
  <si>
    <t>PLZELD040035200147</t>
  </si>
  <si>
    <t>40002141/00001</t>
  </si>
  <si>
    <t>Odbiorca: Gminny Zakład Gospodarki Komunalnej, adres: Al. XX-lecia 13, 96-515 Teresin</t>
  </si>
  <si>
    <t>Gminny Zakład Gospodarki Komunalnej</t>
  </si>
  <si>
    <t>Plac Budowy</t>
  </si>
  <si>
    <t>Wschodnia</t>
  </si>
  <si>
    <t>40002145/00001</t>
  </si>
  <si>
    <t>Przepompownia</t>
  </si>
  <si>
    <t>40002145/00002</t>
  </si>
  <si>
    <t>Budynek Biurowy</t>
  </si>
  <si>
    <t>40002145/00003</t>
  </si>
  <si>
    <t>Budowa kanalizacji Paprotnia</t>
  </si>
  <si>
    <t>40002145/00004</t>
  </si>
  <si>
    <t>Przepompownia Paprotnia</t>
  </si>
  <si>
    <t>40002145/00005</t>
  </si>
  <si>
    <t>40002145/00006</t>
  </si>
  <si>
    <t>Perłowa</t>
  </si>
  <si>
    <t>40002145/00007</t>
  </si>
  <si>
    <t>15 m. 3</t>
  </si>
  <si>
    <t>49944341/2146</t>
  </si>
  <si>
    <t>WO-4-134 Oczyszczalnia Ścieków</t>
  </si>
  <si>
    <t>PLZELD040007310371</t>
  </si>
  <si>
    <t>99900484/134</t>
  </si>
  <si>
    <t>325-0021434</t>
  </si>
  <si>
    <t>B22</t>
  </si>
  <si>
    <t>WO-4-501 Stacja Uzdatniania Wody</t>
  </si>
  <si>
    <t>99904501/501</t>
  </si>
  <si>
    <t>PLZELD040007310171</t>
  </si>
  <si>
    <t>99941005/1005</t>
  </si>
  <si>
    <t>303-00021426</t>
  </si>
  <si>
    <t>B23</t>
  </si>
  <si>
    <t>WO-4-277 Stacja Wodociągowa</t>
  </si>
  <si>
    <t>99941005/1006</t>
  </si>
  <si>
    <t>WO-4-424 Kontenerowa Stacja Wodociągowa</t>
  </si>
  <si>
    <t>PLZELD040007330173</t>
  </si>
  <si>
    <t>99941005/1007</t>
  </si>
  <si>
    <t>B21</t>
  </si>
  <si>
    <t>PLZELD040008000143</t>
  </si>
  <si>
    <t>99941005/1009</t>
  </si>
  <si>
    <t>C23</t>
  </si>
  <si>
    <t>Nabywca: Teresiński Ośrodek Kultury, adres: Al. XX-Lecia 32, 96-515 Teresin, NIP: 8371011456, Regon: 750442473</t>
  </si>
  <si>
    <t>Odbiorca: Teresiński Ośrodek Kultury, adres: Al. XX-Lecia 32, 96-515 Teresin</t>
  </si>
  <si>
    <t>49904895/1323</t>
  </si>
  <si>
    <t>Szacowane zużycie energii [kWh] w okresie od 01.01.2020 do 31.12.2020 r. strefa I</t>
  </si>
  <si>
    <t>Szacowane zużycie energii [kWh] w okresie od 01.01.2020 do 31.12.2020 r. strefa II</t>
  </si>
  <si>
    <t>nazwa OSD</t>
  </si>
  <si>
    <t>PGE Dystrybucja S.A. - Łódź - Obszar II</t>
  </si>
  <si>
    <t>PKP Energetyka S.A. - Podobszar Wschodni ERD01</t>
  </si>
  <si>
    <t>Oczyszcalnia ścieków</t>
  </si>
  <si>
    <t>działka 7/7</t>
  </si>
  <si>
    <t>96-516 Szymanów</t>
  </si>
  <si>
    <t>Elektra S.A</t>
  </si>
  <si>
    <t>Działka nr ewid.27,3,116</t>
  </si>
  <si>
    <t>PLZELD040856470115</t>
  </si>
  <si>
    <t>Ul. Tęczowa</t>
  </si>
  <si>
    <t>PLZELD040859250102</t>
  </si>
  <si>
    <t>PLZELD040868040108</t>
  </si>
  <si>
    <t>PLZELD040881620108</t>
  </si>
  <si>
    <t>działka  nr 140</t>
  </si>
  <si>
    <t>PLZELD040897890183</t>
  </si>
  <si>
    <t xml:space="preserve">Plac zasilania imprez masowych </t>
  </si>
  <si>
    <t>Działka 197</t>
  </si>
  <si>
    <t>PLZELD040858860160</t>
  </si>
  <si>
    <t>PLZELD040861060186</t>
  </si>
  <si>
    <t>Obiekt TOK</t>
  </si>
  <si>
    <t>Szacowane zużycie energii [kWh] w okresie od 01.07.2022 do 30.06.2023 r. strefa I</t>
  </si>
  <si>
    <t>Szacowane zużycie energii [kWh] w okresie od 01.07.2022 do 30.06.2023 r. strefa II</t>
  </si>
  <si>
    <t>Suma szacowanego zużycia energii [kWh] w okresie od 01.07.2022 do 30.06.2023 r.</t>
  </si>
  <si>
    <t>PGE Dystrybucja S.A. -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</si>
</sst>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5"/>
      <color rgb="FF000000"/>
      <name val="Calibri"/>
      <family val="2"/>
      <charset val="238"/>
    </font>
    <font>
      <sz val="5"/>
      <color rgb="FFFFFFFF"/>
      <name val="Calibri"/>
      <family val="2"/>
      <charset val="238"/>
    </font>
    <font>
      <b/>
      <sz val="5"/>
      <color rgb="FF000000"/>
      <name val="Calibri"/>
      <family val="2"/>
      <charset val="238"/>
    </font>
    <font>
      <b/>
      <sz val="5"/>
      <color theme="1"/>
      <name val="Calibri"/>
      <family val="2"/>
      <charset val="238"/>
    </font>
    <font>
      <sz val="5"/>
      <color theme="1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5"/>
      <color rgb="FF002060"/>
      <name val="Calibri"/>
      <family val="2"/>
      <charset val="238"/>
    </font>
    <font>
      <b/>
      <sz val="5"/>
      <name val="Calibri"/>
      <family val="2"/>
      <charset val="238"/>
    </font>
    <font>
      <sz val="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4" borderId="1" xfId="0" applyFill="1" applyBorder="1"/>
    <xf numFmtId="0" fontId="9" fillId="4" borderId="1" xfId="0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4" fillId="6" borderId="6" xfId="0" applyFont="1" applyFill="1" applyBorder="1" applyAlignment="1">
      <alignment horizontal="center" vertical="center"/>
    </xf>
    <xf numFmtId="0" fontId="0" fillId="0" borderId="0" xfId="0" applyAlignment="1"/>
    <xf numFmtId="0" fontId="4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14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0" fillId="8" borderId="0" xfId="0" applyFill="1"/>
    <xf numFmtId="0" fontId="8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0" fillId="11" borderId="0" xfId="0" applyFill="1"/>
    <xf numFmtId="0" fontId="0" fillId="10" borderId="0" xfId="0" applyFill="1"/>
    <xf numFmtId="0" fontId="14" fillId="8" borderId="6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6" fillId="8" borderId="0" xfId="0" applyFont="1" applyFill="1"/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7" fillId="8" borderId="3" xfId="0" applyFont="1" applyFill="1" applyBorder="1"/>
    <xf numFmtId="0" fontId="0" fillId="7" borderId="3" xfId="0" applyFill="1" applyBorder="1"/>
    <xf numFmtId="0" fontId="4" fillId="6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opLeftCell="A142" workbookViewId="0">
      <selection activeCell="A166" sqref="A166:XFD166"/>
    </sheetView>
  </sheetViews>
  <sheetFormatPr defaultRowHeight="15" x14ac:dyDescent="0.25"/>
  <cols>
    <col min="2" max="2" width="29.85546875" customWidth="1"/>
    <col min="3" max="3" width="25.140625" style="1" customWidth="1"/>
    <col min="4" max="4" width="49.140625" style="1" customWidth="1"/>
    <col min="5" max="5" width="17.42578125" style="1" customWidth="1"/>
    <col min="6" max="6" width="15.7109375" customWidth="1"/>
    <col min="7" max="7" width="15.28515625" style="1" customWidth="1"/>
    <col min="8" max="8" width="12.28515625" customWidth="1"/>
    <col min="9" max="9" width="8.85546875" style="1"/>
  </cols>
  <sheetData>
    <row r="1" spans="1:9" ht="45" x14ac:dyDescent="0.25">
      <c r="A1" t="s">
        <v>194</v>
      </c>
      <c r="B1" s="13" t="s">
        <v>193</v>
      </c>
      <c r="C1" s="14" t="s">
        <v>0</v>
      </c>
      <c r="D1" s="14" t="s">
        <v>1</v>
      </c>
      <c r="E1" s="14" t="s">
        <v>2</v>
      </c>
      <c r="F1" s="15" t="s">
        <v>3</v>
      </c>
      <c r="G1" s="15" t="s">
        <v>4</v>
      </c>
      <c r="H1" s="16" t="s">
        <v>5</v>
      </c>
      <c r="I1" s="14" t="s">
        <v>192</v>
      </c>
    </row>
    <row r="2" spans="1:9" x14ac:dyDescent="0.25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43831</v>
      </c>
      <c r="G2" s="8">
        <v>44196</v>
      </c>
      <c r="H2" s="7">
        <v>3620</v>
      </c>
      <c r="I2" s="7" t="s">
        <v>10</v>
      </c>
    </row>
    <row r="3" spans="1:9" x14ac:dyDescent="0.25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43831</v>
      </c>
      <c r="G3" s="8">
        <v>44196</v>
      </c>
      <c r="H3" s="7">
        <v>3386</v>
      </c>
      <c r="I3" s="7" t="s">
        <v>10</v>
      </c>
    </row>
    <row r="4" spans="1:9" x14ac:dyDescent="0.25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43831</v>
      </c>
      <c r="G4" s="8">
        <v>44196</v>
      </c>
      <c r="H4" s="7">
        <v>2137</v>
      </c>
      <c r="I4" s="7" t="s">
        <v>10</v>
      </c>
    </row>
    <row r="5" spans="1:9" x14ac:dyDescent="0.25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43831</v>
      </c>
      <c r="G5" s="8">
        <v>44196</v>
      </c>
      <c r="H5" s="7">
        <v>543</v>
      </c>
      <c r="I5" s="7" t="s">
        <v>10</v>
      </c>
    </row>
    <row r="6" spans="1:9" x14ac:dyDescent="0.25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43831</v>
      </c>
      <c r="G6" s="8">
        <v>44196</v>
      </c>
      <c r="H6" s="7">
        <v>1092</v>
      </c>
      <c r="I6" s="7" t="s">
        <v>15</v>
      </c>
    </row>
    <row r="7" spans="1:9" x14ac:dyDescent="0.25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43831</v>
      </c>
      <c r="G7" s="8">
        <v>44196</v>
      </c>
      <c r="H7" s="7">
        <v>4188</v>
      </c>
      <c r="I7" s="7" t="s">
        <v>15</v>
      </c>
    </row>
    <row r="8" spans="1:9" x14ac:dyDescent="0.25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43831</v>
      </c>
      <c r="G8" s="8">
        <v>44196</v>
      </c>
      <c r="H8" s="7">
        <v>974</v>
      </c>
      <c r="I8" s="7" t="s">
        <v>15</v>
      </c>
    </row>
    <row r="9" spans="1:9" x14ac:dyDescent="0.25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43831</v>
      </c>
      <c r="G9" s="8">
        <v>44196</v>
      </c>
      <c r="H9" s="7">
        <v>4326</v>
      </c>
      <c r="I9" s="7" t="s">
        <v>15</v>
      </c>
    </row>
    <row r="10" spans="1:9" x14ac:dyDescent="0.25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43831</v>
      </c>
      <c r="G10" s="8">
        <v>44196</v>
      </c>
      <c r="H10" s="7">
        <v>3131</v>
      </c>
      <c r="I10" s="7" t="s">
        <v>15</v>
      </c>
    </row>
    <row r="11" spans="1:9" x14ac:dyDescent="0.25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43831</v>
      </c>
      <c r="G11" s="8">
        <v>44196</v>
      </c>
      <c r="H11" s="7">
        <v>3374</v>
      </c>
      <c r="I11" s="7" t="s">
        <v>15</v>
      </c>
    </row>
    <row r="12" spans="1:9" x14ac:dyDescent="0.25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43831</v>
      </c>
      <c r="G12" s="8">
        <v>44196</v>
      </c>
      <c r="H12" s="7">
        <v>2999</v>
      </c>
      <c r="I12" s="7" t="s">
        <v>15</v>
      </c>
    </row>
    <row r="13" spans="1:9" x14ac:dyDescent="0.25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43831</v>
      </c>
      <c r="G13" s="8">
        <v>44196</v>
      </c>
      <c r="H13" s="7">
        <v>5528</v>
      </c>
      <c r="I13" s="7" t="s">
        <v>15</v>
      </c>
    </row>
    <row r="14" spans="1:9" x14ac:dyDescent="0.25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43831</v>
      </c>
      <c r="G14" s="8">
        <v>44196</v>
      </c>
      <c r="H14" s="7">
        <v>5399</v>
      </c>
      <c r="I14" s="7" t="s">
        <v>15</v>
      </c>
    </row>
    <row r="15" spans="1:9" x14ac:dyDescent="0.25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43831</v>
      </c>
      <c r="G15" s="8">
        <v>44196</v>
      </c>
      <c r="H15" s="7">
        <v>1889</v>
      </c>
      <c r="I15" s="7" t="s">
        <v>15</v>
      </c>
    </row>
    <row r="16" spans="1:9" x14ac:dyDescent="0.25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43831</v>
      </c>
      <c r="G16" s="8">
        <v>44196</v>
      </c>
      <c r="H16" s="7">
        <v>2276</v>
      </c>
      <c r="I16" s="7" t="s">
        <v>15</v>
      </c>
    </row>
    <row r="17" spans="1:9" x14ac:dyDescent="0.25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43831</v>
      </c>
      <c r="G17" s="8">
        <v>44196</v>
      </c>
      <c r="H17" s="7">
        <v>4920</v>
      </c>
      <c r="I17" s="7" t="s">
        <v>15</v>
      </c>
    </row>
    <row r="18" spans="1:9" x14ac:dyDescent="0.25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43831</v>
      </c>
      <c r="G18" s="8">
        <v>44196</v>
      </c>
      <c r="H18" s="7">
        <v>8511</v>
      </c>
      <c r="I18" s="7" t="s">
        <v>15</v>
      </c>
    </row>
    <row r="19" spans="1:9" x14ac:dyDescent="0.25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43831</v>
      </c>
      <c r="G19" s="8">
        <v>44196</v>
      </c>
      <c r="H19" s="7">
        <v>8591</v>
      </c>
      <c r="I19" s="7" t="s">
        <v>15</v>
      </c>
    </row>
    <row r="20" spans="1:9" x14ac:dyDescent="0.25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43831</v>
      </c>
      <c r="G20" s="8">
        <v>44196</v>
      </c>
      <c r="H20" s="7">
        <v>6686</v>
      </c>
      <c r="I20" s="7" t="s">
        <v>15</v>
      </c>
    </row>
    <row r="21" spans="1:9" x14ac:dyDescent="0.25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43831</v>
      </c>
      <c r="G21" s="8">
        <v>44196</v>
      </c>
      <c r="H21" s="7">
        <v>5715</v>
      </c>
      <c r="I21" s="7" t="s">
        <v>15</v>
      </c>
    </row>
    <row r="22" spans="1:9" x14ac:dyDescent="0.25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43831</v>
      </c>
      <c r="G22" s="8">
        <v>44196</v>
      </c>
      <c r="H22" s="7">
        <v>11613</v>
      </c>
      <c r="I22" s="7" t="s">
        <v>15</v>
      </c>
    </row>
    <row r="23" spans="1:9" x14ac:dyDescent="0.25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43831</v>
      </c>
      <c r="G23" s="8">
        <v>44196</v>
      </c>
      <c r="H23" s="7">
        <v>10167</v>
      </c>
      <c r="I23" s="7" t="s">
        <v>15</v>
      </c>
    </row>
    <row r="24" spans="1:9" x14ac:dyDescent="0.25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43831</v>
      </c>
      <c r="G24" s="8">
        <v>44196</v>
      </c>
      <c r="H24" s="7">
        <v>4539</v>
      </c>
      <c r="I24" s="7" t="s">
        <v>15</v>
      </c>
    </row>
    <row r="25" spans="1:9" x14ac:dyDescent="0.25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43831</v>
      </c>
      <c r="G25" s="8">
        <v>44196</v>
      </c>
      <c r="H25" s="7">
        <v>3993</v>
      </c>
      <c r="I25" s="7" t="s">
        <v>15</v>
      </c>
    </row>
    <row r="26" spans="1:9" x14ac:dyDescent="0.25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43831</v>
      </c>
      <c r="G26" s="8">
        <v>44196</v>
      </c>
      <c r="H26" s="7">
        <v>23363</v>
      </c>
      <c r="I26" s="7" t="s">
        <v>15</v>
      </c>
    </row>
    <row r="27" spans="1:9" x14ac:dyDescent="0.25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43831</v>
      </c>
      <c r="G27" s="8">
        <v>44196</v>
      </c>
      <c r="H27" s="7">
        <v>6668</v>
      </c>
      <c r="I27" s="7" t="s">
        <v>15</v>
      </c>
    </row>
    <row r="28" spans="1:9" x14ac:dyDescent="0.25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43831</v>
      </c>
      <c r="G28" s="8">
        <v>44196</v>
      </c>
      <c r="H28" s="7">
        <v>9060</v>
      </c>
      <c r="I28" s="7" t="s">
        <v>15</v>
      </c>
    </row>
    <row r="29" spans="1:9" x14ac:dyDescent="0.25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43831</v>
      </c>
      <c r="G29" s="8">
        <v>44196</v>
      </c>
      <c r="H29" s="7">
        <v>6888</v>
      </c>
      <c r="I29" s="7" t="s">
        <v>15</v>
      </c>
    </row>
    <row r="30" spans="1:9" x14ac:dyDescent="0.25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43831</v>
      </c>
      <c r="G30" s="8">
        <v>44196</v>
      </c>
      <c r="H30" s="7">
        <v>9524</v>
      </c>
      <c r="I30" s="7" t="s">
        <v>15</v>
      </c>
    </row>
    <row r="31" spans="1:9" x14ac:dyDescent="0.25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43831</v>
      </c>
      <c r="G31" s="8">
        <v>44196</v>
      </c>
      <c r="H31" s="7">
        <v>11463</v>
      </c>
      <c r="I31" s="7" t="s">
        <v>15</v>
      </c>
    </row>
    <row r="32" spans="1:9" x14ac:dyDescent="0.25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43831</v>
      </c>
      <c r="G32" s="8">
        <v>44196</v>
      </c>
      <c r="H32" s="7">
        <v>2150</v>
      </c>
      <c r="I32" s="7" t="s">
        <v>15</v>
      </c>
    </row>
    <row r="33" spans="1:9" x14ac:dyDescent="0.25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43831</v>
      </c>
      <c r="G33" s="8">
        <v>44196</v>
      </c>
      <c r="H33" s="7">
        <v>3261</v>
      </c>
      <c r="I33" s="7" t="s">
        <v>15</v>
      </c>
    </row>
    <row r="34" spans="1:9" x14ac:dyDescent="0.25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43831</v>
      </c>
      <c r="G34" s="8">
        <v>44196</v>
      </c>
      <c r="H34" s="7">
        <v>12147</v>
      </c>
      <c r="I34" s="7" t="s">
        <v>15</v>
      </c>
    </row>
    <row r="35" spans="1:9" x14ac:dyDescent="0.25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43831</v>
      </c>
      <c r="G35" s="8">
        <v>44196</v>
      </c>
      <c r="H35" s="7">
        <v>6516</v>
      </c>
      <c r="I35" s="7" t="s">
        <v>15</v>
      </c>
    </row>
    <row r="36" spans="1:9" x14ac:dyDescent="0.25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43831</v>
      </c>
      <c r="G36" s="8">
        <v>44196</v>
      </c>
      <c r="H36" s="7">
        <v>5999</v>
      </c>
      <c r="I36" s="7" t="s">
        <v>15</v>
      </c>
    </row>
    <row r="37" spans="1:9" x14ac:dyDescent="0.25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43831</v>
      </c>
      <c r="G37" s="8">
        <v>44196</v>
      </c>
      <c r="H37" s="7">
        <v>9011</v>
      </c>
      <c r="I37" s="7" t="s">
        <v>15</v>
      </c>
    </row>
    <row r="38" spans="1:9" x14ac:dyDescent="0.25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43831</v>
      </c>
      <c r="G38" s="8">
        <v>44196</v>
      </c>
      <c r="H38" s="7">
        <v>4743</v>
      </c>
      <c r="I38" s="7" t="s">
        <v>15</v>
      </c>
    </row>
    <row r="39" spans="1:9" x14ac:dyDescent="0.25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43831</v>
      </c>
      <c r="G39" s="8">
        <v>44196</v>
      </c>
      <c r="H39" s="7">
        <v>6294</v>
      </c>
      <c r="I39" s="7" t="s">
        <v>15</v>
      </c>
    </row>
    <row r="40" spans="1:9" x14ac:dyDescent="0.25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43831</v>
      </c>
      <c r="G40" s="8">
        <v>44196</v>
      </c>
      <c r="H40" s="7">
        <v>6524</v>
      </c>
      <c r="I40" s="7" t="s">
        <v>15</v>
      </c>
    </row>
    <row r="41" spans="1:9" x14ac:dyDescent="0.25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43831</v>
      </c>
      <c r="G41" s="8">
        <v>44196</v>
      </c>
      <c r="H41" s="7">
        <v>4043</v>
      </c>
      <c r="I41" s="7" t="s">
        <v>15</v>
      </c>
    </row>
    <row r="42" spans="1:9" x14ac:dyDescent="0.25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43831</v>
      </c>
      <c r="G42" s="8">
        <v>44196</v>
      </c>
      <c r="H42" s="7">
        <v>5843</v>
      </c>
      <c r="I42" s="7" t="s">
        <v>15</v>
      </c>
    </row>
    <row r="43" spans="1:9" x14ac:dyDescent="0.25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43831</v>
      </c>
      <c r="G43" s="8">
        <v>44196</v>
      </c>
      <c r="H43" s="7">
        <v>9458</v>
      </c>
      <c r="I43" s="7" t="s">
        <v>15</v>
      </c>
    </row>
    <row r="44" spans="1:9" x14ac:dyDescent="0.25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43831</v>
      </c>
      <c r="G44" s="8">
        <v>44196</v>
      </c>
      <c r="H44" s="7">
        <v>7938</v>
      </c>
      <c r="I44" s="7" t="s">
        <v>15</v>
      </c>
    </row>
    <row r="45" spans="1:9" x14ac:dyDescent="0.25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43831</v>
      </c>
      <c r="G45" s="8">
        <v>44196</v>
      </c>
      <c r="H45" s="7">
        <v>14192</v>
      </c>
      <c r="I45" s="7" t="s">
        <v>15</v>
      </c>
    </row>
    <row r="46" spans="1:9" x14ac:dyDescent="0.25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43831</v>
      </c>
      <c r="G46" s="8">
        <v>44196</v>
      </c>
      <c r="H46" s="7">
        <v>3227</v>
      </c>
      <c r="I46" s="7" t="s">
        <v>15</v>
      </c>
    </row>
    <row r="47" spans="1:9" x14ac:dyDescent="0.25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43831</v>
      </c>
      <c r="G47" s="8">
        <v>44196</v>
      </c>
      <c r="H47" s="7">
        <v>1643</v>
      </c>
      <c r="I47" s="7" t="s">
        <v>15</v>
      </c>
    </row>
    <row r="48" spans="1:9" x14ac:dyDescent="0.25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43831</v>
      </c>
      <c r="G48" s="8">
        <v>44196</v>
      </c>
      <c r="H48" s="7">
        <v>6420</v>
      </c>
      <c r="I48" s="7" t="s">
        <v>15</v>
      </c>
    </row>
    <row r="49" spans="1:9" x14ac:dyDescent="0.25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43831</v>
      </c>
      <c r="G49" s="8">
        <v>44196</v>
      </c>
      <c r="H49" s="7">
        <v>3576</v>
      </c>
      <c r="I49" s="7" t="s">
        <v>15</v>
      </c>
    </row>
    <row r="50" spans="1:9" x14ac:dyDescent="0.25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43831</v>
      </c>
      <c r="G50" s="8">
        <v>44196</v>
      </c>
      <c r="H50" s="7">
        <v>2166</v>
      </c>
      <c r="I50" s="7" t="s">
        <v>15</v>
      </c>
    </row>
    <row r="51" spans="1:9" x14ac:dyDescent="0.25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43831</v>
      </c>
      <c r="G51" s="8">
        <v>44196</v>
      </c>
      <c r="H51" s="7">
        <v>8579</v>
      </c>
      <c r="I51" s="7" t="s">
        <v>15</v>
      </c>
    </row>
    <row r="52" spans="1:9" x14ac:dyDescent="0.25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43831</v>
      </c>
      <c r="G52" s="8">
        <v>44196</v>
      </c>
      <c r="H52" s="7">
        <v>3717</v>
      </c>
      <c r="I52" s="7" t="s">
        <v>15</v>
      </c>
    </row>
    <row r="53" spans="1:9" x14ac:dyDescent="0.25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43831</v>
      </c>
      <c r="G53" s="8">
        <v>44196</v>
      </c>
      <c r="H53" s="7">
        <v>6041</v>
      </c>
      <c r="I53" s="7" t="s">
        <v>15</v>
      </c>
    </row>
    <row r="54" spans="1:9" x14ac:dyDescent="0.25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43831</v>
      </c>
      <c r="G54" s="8">
        <v>44196</v>
      </c>
      <c r="H54" s="7">
        <v>3441</v>
      </c>
      <c r="I54" s="7" t="s">
        <v>15</v>
      </c>
    </row>
    <row r="55" spans="1:9" x14ac:dyDescent="0.25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43831</v>
      </c>
      <c r="G55" s="8">
        <v>44196</v>
      </c>
      <c r="H55" s="7">
        <v>1751</v>
      </c>
      <c r="I55" s="7" t="s">
        <v>15</v>
      </c>
    </row>
    <row r="56" spans="1:9" x14ac:dyDescent="0.25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43831</v>
      </c>
      <c r="G56" s="8">
        <v>44196</v>
      </c>
      <c r="H56" s="7">
        <v>3437</v>
      </c>
      <c r="I56" s="7" t="s">
        <v>15</v>
      </c>
    </row>
    <row r="57" spans="1:9" x14ac:dyDescent="0.25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43831</v>
      </c>
      <c r="G57" s="8">
        <v>44196</v>
      </c>
      <c r="H57" s="7">
        <v>2897</v>
      </c>
      <c r="I57" s="7" t="s">
        <v>15</v>
      </c>
    </row>
    <row r="58" spans="1:9" x14ac:dyDescent="0.25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43831</v>
      </c>
      <c r="G58" s="8">
        <v>44196</v>
      </c>
      <c r="H58" s="7">
        <v>968</v>
      </c>
      <c r="I58" s="7" t="s">
        <v>15</v>
      </c>
    </row>
    <row r="59" spans="1:9" x14ac:dyDescent="0.25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43831</v>
      </c>
      <c r="G59" s="8">
        <v>44196</v>
      </c>
      <c r="H59" s="7">
        <v>2552</v>
      </c>
      <c r="I59" s="7" t="s">
        <v>15</v>
      </c>
    </row>
    <row r="60" spans="1:9" x14ac:dyDescent="0.25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43831</v>
      </c>
      <c r="G60" s="8">
        <v>44196</v>
      </c>
      <c r="H60" s="7">
        <v>3333</v>
      </c>
      <c r="I60" s="7" t="s">
        <v>15</v>
      </c>
    </row>
    <row r="61" spans="1:9" x14ac:dyDescent="0.25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43831</v>
      </c>
      <c r="G61" s="8">
        <v>44196</v>
      </c>
      <c r="H61" s="7">
        <v>5208</v>
      </c>
      <c r="I61" s="7" t="s">
        <v>15</v>
      </c>
    </row>
    <row r="62" spans="1:9" x14ac:dyDescent="0.25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43831</v>
      </c>
      <c r="G62" s="8">
        <v>44196</v>
      </c>
      <c r="H62" s="7">
        <v>4143</v>
      </c>
      <c r="I62" s="7" t="s">
        <v>15</v>
      </c>
    </row>
    <row r="63" spans="1:9" x14ac:dyDescent="0.25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43831</v>
      </c>
      <c r="G63" s="8">
        <v>44196</v>
      </c>
      <c r="H63" s="7">
        <v>2786</v>
      </c>
      <c r="I63" s="7" t="s">
        <v>15</v>
      </c>
    </row>
    <row r="64" spans="1:9" x14ac:dyDescent="0.25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43831</v>
      </c>
      <c r="G64" s="8">
        <v>44196</v>
      </c>
      <c r="H64" s="7">
        <v>2163</v>
      </c>
      <c r="I64" s="7" t="s">
        <v>15</v>
      </c>
    </row>
    <row r="65" spans="1:9" x14ac:dyDescent="0.25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43831</v>
      </c>
      <c r="G65" s="8">
        <v>44196</v>
      </c>
      <c r="H65" s="7">
        <v>3447</v>
      </c>
      <c r="I65" s="7" t="s">
        <v>15</v>
      </c>
    </row>
    <row r="66" spans="1:9" x14ac:dyDescent="0.25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43831</v>
      </c>
      <c r="G66" s="8">
        <v>44196</v>
      </c>
      <c r="H66" s="7">
        <v>1979</v>
      </c>
      <c r="I66" s="7" t="s">
        <v>15</v>
      </c>
    </row>
    <row r="67" spans="1:9" x14ac:dyDescent="0.25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43831</v>
      </c>
      <c r="G67" s="8">
        <v>44196</v>
      </c>
      <c r="H67" s="7">
        <v>12426</v>
      </c>
      <c r="I67" s="7" t="s">
        <v>15</v>
      </c>
    </row>
    <row r="68" spans="1:9" x14ac:dyDescent="0.25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43831</v>
      </c>
      <c r="G68" s="8">
        <v>44196</v>
      </c>
      <c r="H68" s="7">
        <v>2510</v>
      </c>
      <c r="I68" s="7" t="s">
        <v>15</v>
      </c>
    </row>
    <row r="69" spans="1:9" x14ac:dyDescent="0.25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43831</v>
      </c>
      <c r="G69" s="8">
        <v>44196</v>
      </c>
      <c r="H69" s="7">
        <v>2023</v>
      </c>
      <c r="I69" s="7" t="s">
        <v>15</v>
      </c>
    </row>
    <row r="70" spans="1:9" x14ac:dyDescent="0.25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43831</v>
      </c>
      <c r="G70" s="8">
        <v>44196</v>
      </c>
      <c r="H70" s="7">
        <v>2879</v>
      </c>
      <c r="I70" s="7" t="s">
        <v>15</v>
      </c>
    </row>
    <row r="71" spans="1:9" x14ac:dyDescent="0.25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43831</v>
      </c>
      <c r="G71" s="8">
        <v>44196</v>
      </c>
      <c r="H71" s="7">
        <v>2752</v>
      </c>
      <c r="I71" s="7" t="s">
        <v>15</v>
      </c>
    </row>
    <row r="72" spans="1:9" x14ac:dyDescent="0.25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43831</v>
      </c>
      <c r="G72" s="8">
        <v>44196</v>
      </c>
      <c r="H72" s="7">
        <v>1290</v>
      </c>
      <c r="I72" s="7" t="s">
        <v>15</v>
      </c>
    </row>
    <row r="73" spans="1:9" x14ac:dyDescent="0.25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43831</v>
      </c>
      <c r="G73" s="8">
        <v>44196</v>
      </c>
      <c r="H73" s="7">
        <v>2214</v>
      </c>
      <c r="I73" s="7" t="s">
        <v>15</v>
      </c>
    </row>
    <row r="74" spans="1:9" x14ac:dyDescent="0.25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43831</v>
      </c>
      <c r="G74" s="8">
        <v>44196</v>
      </c>
      <c r="H74" s="7">
        <v>9147</v>
      </c>
      <c r="I74" s="7" t="s">
        <v>15</v>
      </c>
    </row>
    <row r="75" spans="1:9" x14ac:dyDescent="0.25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43831</v>
      </c>
      <c r="G75" s="8">
        <v>44196</v>
      </c>
      <c r="H75" s="7">
        <v>6149</v>
      </c>
      <c r="I75" s="7" t="s">
        <v>15</v>
      </c>
    </row>
    <row r="76" spans="1:9" x14ac:dyDescent="0.25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43831</v>
      </c>
      <c r="G76" s="8">
        <v>44196</v>
      </c>
      <c r="H76" s="7">
        <v>4298</v>
      </c>
      <c r="I76" s="7" t="s">
        <v>15</v>
      </c>
    </row>
    <row r="77" spans="1:9" x14ac:dyDescent="0.25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43831</v>
      </c>
      <c r="G77" s="8">
        <v>44196</v>
      </c>
      <c r="H77" s="7">
        <v>1583</v>
      </c>
      <c r="I77" s="7" t="s">
        <v>15</v>
      </c>
    </row>
    <row r="78" spans="1:9" x14ac:dyDescent="0.25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43831</v>
      </c>
      <c r="G78" s="8">
        <v>44196</v>
      </c>
      <c r="H78" s="7">
        <v>2001</v>
      </c>
      <c r="I78" s="7" t="s">
        <v>15</v>
      </c>
    </row>
    <row r="79" spans="1:9" x14ac:dyDescent="0.25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43831</v>
      </c>
      <c r="G79" s="8">
        <v>44196</v>
      </c>
      <c r="H79" s="7">
        <v>1730</v>
      </c>
      <c r="I79" s="7" t="s">
        <v>15</v>
      </c>
    </row>
    <row r="80" spans="1:9" x14ac:dyDescent="0.25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43831</v>
      </c>
      <c r="G80" s="8">
        <v>44196</v>
      </c>
      <c r="H80" s="7">
        <v>749</v>
      </c>
      <c r="I80" s="7" t="s">
        <v>15</v>
      </c>
    </row>
    <row r="81" spans="1:9" x14ac:dyDescent="0.25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43831</v>
      </c>
      <c r="G81" s="8">
        <v>44196</v>
      </c>
      <c r="H81" s="7">
        <v>834</v>
      </c>
      <c r="I81" s="7" t="s">
        <v>15</v>
      </c>
    </row>
    <row r="82" spans="1:9" x14ac:dyDescent="0.25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43831</v>
      </c>
      <c r="G82" s="8">
        <v>44196</v>
      </c>
      <c r="H82" s="7">
        <v>331</v>
      </c>
      <c r="I82" s="7" t="s">
        <v>10</v>
      </c>
    </row>
    <row r="83" spans="1:9" x14ac:dyDescent="0.25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43831</v>
      </c>
      <c r="G83" s="8">
        <v>44196</v>
      </c>
      <c r="H83" s="7">
        <v>2970</v>
      </c>
      <c r="I83" s="7" t="s">
        <v>15</v>
      </c>
    </row>
    <row r="84" spans="1:9" x14ac:dyDescent="0.25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43831</v>
      </c>
      <c r="G84" s="8">
        <v>44196</v>
      </c>
      <c r="H84" s="7">
        <v>1395</v>
      </c>
      <c r="I84" s="7" t="s">
        <v>15</v>
      </c>
    </row>
    <row r="85" spans="1:9" x14ac:dyDescent="0.25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43831</v>
      </c>
      <c r="G85" s="8">
        <v>44196</v>
      </c>
      <c r="H85" s="7">
        <v>3287</v>
      </c>
      <c r="I85" s="7" t="s">
        <v>15</v>
      </c>
    </row>
    <row r="86" spans="1:9" x14ac:dyDescent="0.25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43831</v>
      </c>
      <c r="G86" s="8">
        <v>44196</v>
      </c>
      <c r="H86" s="7">
        <v>2003</v>
      </c>
      <c r="I86" s="7" t="s">
        <v>15</v>
      </c>
    </row>
    <row r="87" spans="1:9" x14ac:dyDescent="0.25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43831</v>
      </c>
      <c r="G87" s="8">
        <v>44196</v>
      </c>
      <c r="H87" s="7">
        <v>3893</v>
      </c>
      <c r="I87" s="7" t="s">
        <v>15</v>
      </c>
    </row>
    <row r="88" spans="1:9" x14ac:dyDescent="0.25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43831</v>
      </c>
      <c r="G88" s="8">
        <v>44196</v>
      </c>
      <c r="H88" s="7">
        <v>1953</v>
      </c>
      <c r="I88" s="7" t="s">
        <v>15</v>
      </c>
    </row>
    <row r="89" spans="1:9" x14ac:dyDescent="0.25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43831</v>
      </c>
      <c r="G89" s="8">
        <v>44196</v>
      </c>
      <c r="H89" s="7">
        <v>1716</v>
      </c>
      <c r="I89" s="7" t="s">
        <v>15</v>
      </c>
    </row>
    <row r="90" spans="1:9" x14ac:dyDescent="0.25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43831</v>
      </c>
      <c r="G90" s="8">
        <v>44196</v>
      </c>
      <c r="H90" s="7">
        <v>1425</v>
      </c>
      <c r="I90" s="7" t="s">
        <v>15</v>
      </c>
    </row>
    <row r="91" spans="1:9" x14ac:dyDescent="0.25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43831</v>
      </c>
      <c r="G91" s="8">
        <v>44196</v>
      </c>
      <c r="H91" s="7">
        <v>2000</v>
      </c>
      <c r="I91" s="7" t="s">
        <v>15</v>
      </c>
    </row>
    <row r="92" spans="1:9" x14ac:dyDescent="0.25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43831</v>
      </c>
      <c r="G92" s="8">
        <v>44196</v>
      </c>
      <c r="H92" s="7">
        <v>1725</v>
      </c>
      <c r="I92" s="7" t="s">
        <v>15</v>
      </c>
    </row>
    <row r="93" spans="1:9" x14ac:dyDescent="0.25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43831</v>
      </c>
      <c r="G93" s="8">
        <v>44196</v>
      </c>
      <c r="H93" s="7">
        <v>2225</v>
      </c>
      <c r="I93" s="7" t="s">
        <v>15</v>
      </c>
    </row>
    <row r="94" spans="1:9" x14ac:dyDescent="0.25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43831</v>
      </c>
      <c r="G94" s="8">
        <v>44196</v>
      </c>
      <c r="H94" s="7">
        <v>513</v>
      </c>
      <c r="I94" s="7" t="s">
        <v>15</v>
      </c>
    </row>
    <row r="95" spans="1:9" x14ac:dyDescent="0.25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43831</v>
      </c>
      <c r="G95" s="8">
        <v>44196</v>
      </c>
      <c r="H95" s="7">
        <v>165</v>
      </c>
      <c r="I95" s="7" t="s">
        <v>15</v>
      </c>
    </row>
    <row r="96" spans="1:9" x14ac:dyDescent="0.25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43831</v>
      </c>
      <c r="G96" s="8">
        <v>44196</v>
      </c>
      <c r="H96" s="7">
        <v>581</v>
      </c>
      <c r="I96" s="7" t="s">
        <v>15</v>
      </c>
    </row>
    <row r="97" spans="1:9" x14ac:dyDescent="0.25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43831</v>
      </c>
      <c r="G97" s="8">
        <v>44196</v>
      </c>
      <c r="H97" s="7">
        <v>2576</v>
      </c>
      <c r="I97" s="7" t="s">
        <v>15</v>
      </c>
    </row>
    <row r="98" spans="1:9" x14ac:dyDescent="0.25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43831</v>
      </c>
      <c r="G98" s="8">
        <v>44196</v>
      </c>
      <c r="H98" s="7">
        <v>1992</v>
      </c>
      <c r="I98" s="7" t="s">
        <v>15</v>
      </c>
    </row>
    <row r="99" spans="1:9" x14ac:dyDescent="0.25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43831</v>
      </c>
      <c r="G99" s="8">
        <v>44196</v>
      </c>
      <c r="H99" s="7">
        <v>19494</v>
      </c>
      <c r="I99" s="7" t="s">
        <v>15</v>
      </c>
    </row>
    <row r="100" spans="1:9" x14ac:dyDescent="0.25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43831</v>
      </c>
      <c r="G100" s="8">
        <v>44196</v>
      </c>
      <c r="H100" s="7">
        <v>27934</v>
      </c>
      <c r="I100" s="7" t="s">
        <v>15</v>
      </c>
    </row>
    <row r="101" spans="1:9" x14ac:dyDescent="0.25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43831</v>
      </c>
      <c r="G101" s="8">
        <v>44196</v>
      </c>
      <c r="H101" s="7">
        <v>10770</v>
      </c>
      <c r="I101" s="7" t="s">
        <v>15</v>
      </c>
    </row>
    <row r="102" spans="1:9" x14ac:dyDescent="0.25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43831</v>
      </c>
      <c r="G102" s="8">
        <v>44196</v>
      </c>
      <c r="H102" s="7">
        <v>6762</v>
      </c>
      <c r="I102" s="7" t="s">
        <v>15</v>
      </c>
    </row>
    <row r="103" spans="1:9" x14ac:dyDescent="0.25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43831</v>
      </c>
      <c r="G103" s="8">
        <v>44196</v>
      </c>
      <c r="H103" s="7">
        <v>5712</v>
      </c>
      <c r="I103" s="7" t="s">
        <v>15</v>
      </c>
    </row>
    <row r="104" spans="1:9" x14ac:dyDescent="0.25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43831</v>
      </c>
      <c r="G104" s="8">
        <v>44196</v>
      </c>
      <c r="H104" s="7">
        <v>3114</v>
      </c>
      <c r="I104" s="7" t="s">
        <v>15</v>
      </c>
    </row>
    <row r="105" spans="1:9" x14ac:dyDescent="0.25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43831</v>
      </c>
      <c r="G105" s="8">
        <v>44196</v>
      </c>
      <c r="H105" s="7">
        <v>12120</v>
      </c>
      <c r="I105" s="7" t="s">
        <v>15</v>
      </c>
    </row>
    <row r="106" spans="1:9" x14ac:dyDescent="0.25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43831</v>
      </c>
      <c r="G106" s="8">
        <v>44196</v>
      </c>
      <c r="H106" s="7">
        <v>11238</v>
      </c>
      <c r="I106" s="7" t="s">
        <v>15</v>
      </c>
    </row>
    <row r="107" spans="1:9" x14ac:dyDescent="0.25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43831</v>
      </c>
      <c r="G107" s="8">
        <v>44196</v>
      </c>
      <c r="H107" s="7">
        <v>12246</v>
      </c>
      <c r="I107" s="7" t="s">
        <v>15</v>
      </c>
    </row>
    <row r="108" spans="1:9" x14ac:dyDescent="0.25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43831</v>
      </c>
      <c r="G108" s="8">
        <v>44196</v>
      </c>
      <c r="H108" s="7">
        <v>846</v>
      </c>
      <c r="I108" s="7" t="s">
        <v>15</v>
      </c>
    </row>
    <row r="109" spans="1:9" x14ac:dyDescent="0.25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43831</v>
      </c>
      <c r="G109" s="8">
        <v>44196</v>
      </c>
      <c r="H109" s="7">
        <v>11064</v>
      </c>
      <c r="I109" s="7" t="s">
        <v>15</v>
      </c>
    </row>
    <row r="110" spans="1:9" x14ac:dyDescent="0.25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43831</v>
      </c>
      <c r="G110" s="8">
        <v>44196</v>
      </c>
      <c r="H110" s="7">
        <v>5433</v>
      </c>
      <c r="I110" s="7" t="s">
        <v>15</v>
      </c>
    </row>
    <row r="111" spans="1:9" x14ac:dyDescent="0.25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43831</v>
      </c>
      <c r="G111" s="8">
        <v>44196</v>
      </c>
      <c r="H111" s="7">
        <v>1998</v>
      </c>
      <c r="I111" s="7" t="s">
        <v>15</v>
      </c>
    </row>
    <row r="112" spans="1:9" x14ac:dyDescent="0.25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43831</v>
      </c>
      <c r="G112" s="8">
        <v>44196</v>
      </c>
      <c r="H112" s="7">
        <v>3372</v>
      </c>
      <c r="I112" s="7" t="s">
        <v>15</v>
      </c>
    </row>
    <row r="113" spans="1:9" x14ac:dyDescent="0.25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43831</v>
      </c>
      <c r="G113" s="8">
        <v>44196</v>
      </c>
      <c r="H113" s="7">
        <v>269</v>
      </c>
      <c r="I113" s="7" t="s">
        <v>15</v>
      </c>
    </row>
    <row r="114" spans="1:9" x14ac:dyDescent="0.25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43831</v>
      </c>
      <c r="G114" s="8">
        <v>44196</v>
      </c>
      <c r="H114" s="7">
        <v>3696</v>
      </c>
      <c r="I114" s="7" t="s">
        <v>15</v>
      </c>
    </row>
    <row r="115" spans="1:9" x14ac:dyDescent="0.25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43831</v>
      </c>
      <c r="G115" s="8">
        <v>44196</v>
      </c>
      <c r="H115" s="7">
        <v>5411</v>
      </c>
      <c r="I115" s="7" t="s">
        <v>126</v>
      </c>
    </row>
    <row r="116" spans="1:9" x14ac:dyDescent="0.25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43831</v>
      </c>
      <c r="G116" s="8">
        <v>44196</v>
      </c>
      <c r="H116" s="7">
        <v>15705</v>
      </c>
      <c r="I116" s="7" t="s">
        <v>126</v>
      </c>
    </row>
    <row r="117" spans="1:9" x14ac:dyDescent="0.25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43831</v>
      </c>
      <c r="G117" s="8">
        <v>44196</v>
      </c>
      <c r="H117" s="7">
        <v>1345</v>
      </c>
      <c r="I117" s="7" t="s">
        <v>126</v>
      </c>
    </row>
    <row r="118" spans="1:9" x14ac:dyDescent="0.25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43831</v>
      </c>
      <c r="G118" s="8">
        <v>44196</v>
      </c>
      <c r="H118" s="7">
        <v>17040</v>
      </c>
      <c r="I118" s="7" t="s">
        <v>126</v>
      </c>
    </row>
    <row r="119" spans="1:9" x14ac:dyDescent="0.25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43831</v>
      </c>
      <c r="G119" s="8">
        <v>44196</v>
      </c>
      <c r="H119" s="7">
        <v>2636</v>
      </c>
      <c r="I119" s="7" t="s">
        <v>126</v>
      </c>
    </row>
    <row r="120" spans="1:9" x14ac:dyDescent="0.25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43831</v>
      </c>
      <c r="G120" s="8">
        <v>44196</v>
      </c>
      <c r="H120" s="7">
        <v>2843</v>
      </c>
      <c r="I120" s="7" t="s">
        <v>126</v>
      </c>
    </row>
    <row r="121" spans="1:9" x14ac:dyDescent="0.25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43831</v>
      </c>
      <c r="G121" s="8">
        <v>44196</v>
      </c>
      <c r="H121" s="7">
        <v>2588</v>
      </c>
      <c r="I121" s="7" t="s">
        <v>126</v>
      </c>
    </row>
    <row r="122" spans="1:9" x14ac:dyDescent="0.25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43831</v>
      </c>
      <c r="G122" s="8">
        <v>44196</v>
      </c>
      <c r="H122" s="7">
        <v>2306</v>
      </c>
      <c r="I122" s="7" t="s">
        <v>126</v>
      </c>
    </row>
    <row r="123" spans="1:9" x14ac:dyDescent="0.25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43831</v>
      </c>
      <c r="G123" s="8">
        <v>44196</v>
      </c>
      <c r="H123" s="7">
        <v>344</v>
      </c>
      <c r="I123" s="7" t="s">
        <v>126</v>
      </c>
    </row>
    <row r="124" spans="1:9" x14ac:dyDescent="0.25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43831</v>
      </c>
      <c r="G124" s="8">
        <v>44196</v>
      </c>
      <c r="H124" s="7">
        <v>30056</v>
      </c>
      <c r="I124" s="7" t="s">
        <v>126</v>
      </c>
    </row>
    <row r="125" spans="1:9" x14ac:dyDescent="0.25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43831</v>
      </c>
      <c r="G125" s="8">
        <v>44196</v>
      </c>
      <c r="H125" s="7">
        <v>3830</v>
      </c>
      <c r="I125" s="7" t="s">
        <v>126</v>
      </c>
    </row>
    <row r="126" spans="1:9" x14ac:dyDescent="0.25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43831</v>
      </c>
      <c r="G126" s="8">
        <v>44196</v>
      </c>
      <c r="H126" s="7">
        <v>16070</v>
      </c>
      <c r="I126" s="7" t="s">
        <v>126</v>
      </c>
    </row>
    <row r="127" spans="1:9" x14ac:dyDescent="0.25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43831</v>
      </c>
      <c r="G127" s="8">
        <v>44196</v>
      </c>
      <c r="H127" s="7">
        <v>353</v>
      </c>
      <c r="I127" s="7" t="s">
        <v>126</v>
      </c>
    </row>
    <row r="128" spans="1:9" x14ac:dyDescent="0.25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43831</v>
      </c>
      <c r="G128" s="8">
        <v>44196</v>
      </c>
      <c r="H128" s="7">
        <v>2280</v>
      </c>
      <c r="I128" s="7" t="s">
        <v>126</v>
      </c>
    </row>
    <row r="129" spans="1:9" x14ac:dyDescent="0.25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43831</v>
      </c>
      <c r="G129" s="8">
        <v>44196</v>
      </c>
      <c r="H129" s="7">
        <v>9002</v>
      </c>
      <c r="I129" s="7" t="s">
        <v>126</v>
      </c>
    </row>
    <row r="130" spans="1:9" x14ac:dyDescent="0.25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43831</v>
      </c>
      <c r="G130" s="8">
        <v>44196</v>
      </c>
      <c r="H130" s="7">
        <v>6060</v>
      </c>
      <c r="I130" s="7" t="s">
        <v>126</v>
      </c>
    </row>
    <row r="131" spans="1:9" x14ac:dyDescent="0.25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43831</v>
      </c>
      <c r="G131" s="8">
        <v>44196</v>
      </c>
      <c r="H131" s="7">
        <v>2919</v>
      </c>
      <c r="I131" s="7" t="s">
        <v>143</v>
      </c>
    </row>
    <row r="132" spans="1:9" x14ac:dyDescent="0.25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43831</v>
      </c>
      <c r="G132" s="8">
        <v>44196</v>
      </c>
      <c r="H132" s="7">
        <v>483</v>
      </c>
      <c r="I132" s="7" t="s">
        <v>143</v>
      </c>
    </row>
    <row r="133" spans="1:9" x14ac:dyDescent="0.25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43831</v>
      </c>
      <c r="G133" s="8">
        <v>44196</v>
      </c>
      <c r="H133" s="7">
        <v>198</v>
      </c>
      <c r="I133" s="7" t="s">
        <v>15</v>
      </c>
    </row>
    <row r="134" spans="1:9" x14ac:dyDescent="0.25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43831</v>
      </c>
      <c r="G134" s="8">
        <v>44196</v>
      </c>
      <c r="H134" s="7">
        <v>222</v>
      </c>
      <c r="I134" s="7" t="s">
        <v>15</v>
      </c>
    </row>
    <row r="135" spans="1:9" x14ac:dyDescent="0.25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43831</v>
      </c>
      <c r="G135" s="8">
        <v>44196</v>
      </c>
      <c r="H135" s="7">
        <v>282</v>
      </c>
      <c r="I135" s="7" t="s">
        <v>15</v>
      </c>
    </row>
    <row r="136" spans="1:9" x14ac:dyDescent="0.25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43831</v>
      </c>
      <c r="G136" s="8">
        <v>44196</v>
      </c>
      <c r="H136" s="7">
        <v>84</v>
      </c>
      <c r="I136" s="7" t="s">
        <v>15</v>
      </c>
    </row>
    <row r="137" spans="1:9" x14ac:dyDescent="0.25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43831</v>
      </c>
      <c r="G137" s="8">
        <v>44196</v>
      </c>
      <c r="H137" s="7">
        <v>1824</v>
      </c>
      <c r="I137" s="7" t="s">
        <v>15</v>
      </c>
    </row>
    <row r="138" spans="1:9" x14ac:dyDescent="0.25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43831</v>
      </c>
      <c r="G138" s="8">
        <v>44196</v>
      </c>
      <c r="H138" s="7">
        <v>294</v>
      </c>
      <c r="I138" s="7" t="s">
        <v>15</v>
      </c>
    </row>
    <row r="139" spans="1:9" x14ac:dyDescent="0.25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43831</v>
      </c>
      <c r="G139" s="8">
        <v>44196</v>
      </c>
      <c r="H139" s="7">
        <v>10</v>
      </c>
      <c r="I139" s="7" t="s">
        <v>15</v>
      </c>
    </row>
    <row r="140" spans="1:9" x14ac:dyDescent="0.25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43831</v>
      </c>
      <c r="G140" s="8">
        <v>44196</v>
      </c>
      <c r="H140" s="7">
        <v>2706</v>
      </c>
      <c r="I140" s="7" t="s">
        <v>15</v>
      </c>
    </row>
    <row r="141" spans="1:9" x14ac:dyDescent="0.25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43831</v>
      </c>
      <c r="G141" s="8">
        <v>44196</v>
      </c>
      <c r="H141" s="7">
        <v>10</v>
      </c>
      <c r="I141" s="7" t="s">
        <v>15</v>
      </c>
    </row>
    <row r="142" spans="1:9" x14ac:dyDescent="0.25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43831</v>
      </c>
      <c r="G142" s="8">
        <v>44196</v>
      </c>
      <c r="H142" s="7">
        <v>312</v>
      </c>
      <c r="I142" s="7" t="s">
        <v>15</v>
      </c>
    </row>
    <row r="143" spans="1:9" x14ac:dyDescent="0.25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43831</v>
      </c>
      <c r="G143" s="8">
        <v>44196</v>
      </c>
      <c r="H143" s="7">
        <v>6684</v>
      </c>
      <c r="I143" s="7" t="s">
        <v>15</v>
      </c>
    </row>
    <row r="144" spans="1:9" x14ac:dyDescent="0.25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43831</v>
      </c>
      <c r="G144" s="8">
        <v>44196</v>
      </c>
      <c r="H144" s="7">
        <v>68</v>
      </c>
      <c r="I144" s="7" t="s">
        <v>15</v>
      </c>
    </row>
    <row r="145" spans="1:9" x14ac:dyDescent="0.25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43831</v>
      </c>
      <c r="G145" s="8">
        <v>44196</v>
      </c>
      <c r="H145" s="7">
        <v>486</v>
      </c>
      <c r="I145" s="7" t="s">
        <v>15</v>
      </c>
    </row>
    <row r="146" spans="1:9" x14ac:dyDescent="0.25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43831</v>
      </c>
      <c r="G146" s="8">
        <v>44196</v>
      </c>
      <c r="H146" s="7">
        <v>840</v>
      </c>
      <c r="I146" s="7" t="s">
        <v>126</v>
      </c>
    </row>
    <row r="147" spans="1:9" x14ac:dyDescent="0.25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43831</v>
      </c>
      <c r="G147" s="8">
        <v>44196</v>
      </c>
      <c r="H147" s="7">
        <v>5304</v>
      </c>
      <c r="I147" s="7" t="s">
        <v>126</v>
      </c>
    </row>
    <row r="148" spans="1:9" x14ac:dyDescent="0.25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43831</v>
      </c>
      <c r="G148" s="8">
        <v>44196</v>
      </c>
      <c r="H148" s="7">
        <v>1800</v>
      </c>
      <c r="I148" s="7" t="s">
        <v>15</v>
      </c>
    </row>
    <row r="149" spans="1:9" x14ac:dyDescent="0.25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43831</v>
      </c>
      <c r="G149" s="8">
        <v>44196</v>
      </c>
      <c r="H149" s="7">
        <v>10</v>
      </c>
      <c r="I149" s="7" t="s">
        <v>126</v>
      </c>
    </row>
    <row r="150" spans="1:9" x14ac:dyDescent="0.25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43831</v>
      </c>
      <c r="G150" s="8">
        <v>44196</v>
      </c>
      <c r="H150" s="7">
        <v>963</v>
      </c>
      <c r="I150" s="7" t="s">
        <v>163</v>
      </c>
    </row>
    <row r="151" spans="1:9" x14ac:dyDescent="0.25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43831</v>
      </c>
      <c r="G151" s="8">
        <v>44196</v>
      </c>
      <c r="H151" s="7">
        <v>10</v>
      </c>
      <c r="I151" s="7" t="s">
        <v>15</v>
      </c>
    </row>
    <row r="152" spans="1:9" x14ac:dyDescent="0.25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11"/>
      <c r="G152" s="11"/>
      <c r="H152" s="10"/>
      <c r="I152" s="10"/>
    </row>
    <row r="153" spans="1:9" x14ac:dyDescent="0.25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11"/>
      <c r="G153" s="11"/>
      <c r="H153" s="10"/>
      <c r="I153" s="10"/>
    </row>
    <row r="154" spans="1:9" x14ac:dyDescent="0.25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12">
        <v>43831</v>
      </c>
      <c r="G154" s="12">
        <v>44196</v>
      </c>
      <c r="H154" s="3">
        <v>18116</v>
      </c>
      <c r="I154" s="3" t="s">
        <v>126</v>
      </c>
    </row>
    <row r="155" spans="1:9" x14ac:dyDescent="0.25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12">
        <v>43831</v>
      </c>
      <c r="G155" s="12">
        <v>44196</v>
      </c>
      <c r="H155" s="3">
        <v>49959</v>
      </c>
      <c r="I155" s="3" t="s">
        <v>126</v>
      </c>
    </row>
    <row r="156" spans="1:9" x14ac:dyDescent="0.25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43831</v>
      </c>
      <c r="G156" s="8">
        <v>44196</v>
      </c>
      <c r="H156" s="7">
        <v>29621</v>
      </c>
      <c r="I156" s="7" t="s">
        <v>126</v>
      </c>
    </row>
    <row r="157" spans="1:9" x14ac:dyDescent="0.25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43831</v>
      </c>
      <c r="G157" s="8">
        <v>44196</v>
      </c>
      <c r="H157" s="7">
        <v>4928</v>
      </c>
      <c r="I157" s="7" t="s">
        <v>126</v>
      </c>
    </row>
    <row r="158" spans="1:9" x14ac:dyDescent="0.25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43831</v>
      </c>
      <c r="G158" s="8">
        <v>44196</v>
      </c>
      <c r="H158" s="7">
        <v>22571</v>
      </c>
      <c r="I158" s="7" t="s">
        <v>126</v>
      </c>
    </row>
    <row r="159" spans="1:9" x14ac:dyDescent="0.25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43831</v>
      </c>
      <c r="G159" s="8">
        <v>44196</v>
      </c>
      <c r="H159" s="7">
        <v>1412</v>
      </c>
      <c r="I159" s="7" t="s">
        <v>126</v>
      </c>
    </row>
    <row r="160" spans="1:9" x14ac:dyDescent="0.25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43831</v>
      </c>
      <c r="G160" s="8">
        <v>44196</v>
      </c>
      <c r="H160" s="7">
        <v>3203</v>
      </c>
      <c r="I160" s="7" t="s">
        <v>126</v>
      </c>
    </row>
    <row r="161" spans="1:9" x14ac:dyDescent="0.25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43831</v>
      </c>
      <c r="G161" s="8">
        <v>44196</v>
      </c>
      <c r="H161" s="7">
        <v>2672</v>
      </c>
      <c r="I161" s="7" t="s">
        <v>126</v>
      </c>
    </row>
    <row r="162" spans="1:9" x14ac:dyDescent="0.25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43831</v>
      </c>
      <c r="G162" s="8">
        <v>44196</v>
      </c>
      <c r="H162" s="7">
        <v>458</v>
      </c>
      <c r="I162" s="7" t="s">
        <v>126</v>
      </c>
    </row>
    <row r="163" spans="1:9" x14ac:dyDescent="0.25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43831</v>
      </c>
      <c r="G163" s="8">
        <v>44196</v>
      </c>
      <c r="H163" s="7">
        <v>42699</v>
      </c>
      <c r="I163" s="7" t="s">
        <v>126</v>
      </c>
    </row>
    <row r="164" spans="1:9" x14ac:dyDescent="0.25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43831</v>
      </c>
      <c r="G164" s="8">
        <v>44196</v>
      </c>
      <c r="H164" s="7">
        <v>10</v>
      </c>
      <c r="I164" s="7" t="s">
        <v>163</v>
      </c>
    </row>
    <row r="165" spans="1:9" x14ac:dyDescent="0.25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43831</v>
      </c>
      <c r="G165" s="8">
        <v>44196</v>
      </c>
      <c r="H165" s="7">
        <v>140000</v>
      </c>
      <c r="I165" s="7" t="s">
        <v>183</v>
      </c>
    </row>
    <row r="166" spans="1:9" x14ac:dyDescent="0.25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11"/>
      <c r="G166" s="11"/>
      <c r="H166" s="10"/>
      <c r="I166" s="10"/>
    </row>
    <row r="167" spans="1:9" ht="13.9" customHeight="1" x14ac:dyDescent="0.25">
      <c r="A167" s="2">
        <v>166</v>
      </c>
      <c r="B167" s="2" t="s">
        <v>185</v>
      </c>
      <c r="C167" s="3" t="s">
        <v>186</v>
      </c>
      <c r="D167" s="4" t="s">
        <v>187</v>
      </c>
      <c r="E167" s="3" t="s">
        <v>9</v>
      </c>
      <c r="F167" s="12">
        <v>43831</v>
      </c>
      <c r="G167" s="12">
        <v>44196</v>
      </c>
      <c r="H167" s="3">
        <v>13470</v>
      </c>
      <c r="I167" s="3" t="s">
        <v>126</v>
      </c>
    </row>
    <row r="168" spans="1:9" x14ac:dyDescent="0.25">
      <c r="A168" s="2">
        <v>167</v>
      </c>
      <c r="B168" s="6" t="s">
        <v>188</v>
      </c>
      <c r="C168" s="7" t="s">
        <v>189</v>
      </c>
      <c r="D168" s="7" t="s">
        <v>190</v>
      </c>
      <c r="E168" s="7" t="s">
        <v>191</v>
      </c>
      <c r="F168" s="8">
        <v>43831</v>
      </c>
      <c r="G168" s="8">
        <v>44196</v>
      </c>
      <c r="H168" s="7">
        <v>10900</v>
      </c>
      <c r="I168" s="7" t="s">
        <v>15</v>
      </c>
    </row>
    <row r="169" spans="1:9" x14ac:dyDescent="0.25">
      <c r="A169" s="2">
        <v>168</v>
      </c>
      <c r="B169" s="6" t="s">
        <v>195</v>
      </c>
      <c r="C169" s="3"/>
      <c r="D169" s="3"/>
      <c r="E169" s="3"/>
      <c r="F169" s="2"/>
      <c r="G169" s="3"/>
      <c r="H169" s="3">
        <f>SUM(H2:H168)</f>
        <v>1050956</v>
      </c>
      <c r="I16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49" workbookViewId="0">
      <selection activeCell="K168" sqref="K168"/>
    </sheetView>
  </sheetViews>
  <sheetFormatPr defaultRowHeight="15" x14ac:dyDescent="0.25"/>
  <cols>
    <col min="2" max="2" width="29.85546875" customWidth="1"/>
    <col min="3" max="3" width="25.140625" style="1" customWidth="1"/>
    <col min="4" max="4" width="49.140625" style="1" customWidth="1"/>
    <col min="5" max="5" width="17.42578125" style="1" customWidth="1"/>
    <col min="6" max="6" width="15.7109375" customWidth="1"/>
    <col min="7" max="7" width="15.28515625" style="1" customWidth="1"/>
    <col min="8" max="8" width="12.28515625" customWidth="1"/>
    <col min="9" max="9" width="8.85546875" style="1"/>
  </cols>
  <sheetData>
    <row r="1" spans="1:9" ht="45" x14ac:dyDescent="0.25">
      <c r="A1" t="s">
        <v>194</v>
      </c>
      <c r="B1" s="2" t="s">
        <v>193</v>
      </c>
      <c r="C1" s="3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5" t="s">
        <v>5</v>
      </c>
      <c r="I1" s="3" t="s">
        <v>192</v>
      </c>
    </row>
    <row r="2" spans="1:9" x14ac:dyDescent="0.25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44197</v>
      </c>
      <c r="G2" s="8">
        <v>44561</v>
      </c>
      <c r="H2" s="7">
        <v>3620</v>
      </c>
      <c r="I2" s="7" t="s">
        <v>10</v>
      </c>
    </row>
    <row r="3" spans="1:9" x14ac:dyDescent="0.25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44197</v>
      </c>
      <c r="G3" s="8">
        <v>44561</v>
      </c>
      <c r="H3" s="7">
        <v>3386</v>
      </c>
      <c r="I3" s="7" t="s">
        <v>10</v>
      </c>
    </row>
    <row r="4" spans="1:9" x14ac:dyDescent="0.25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44197</v>
      </c>
      <c r="G4" s="8">
        <v>44561</v>
      </c>
      <c r="H4" s="7">
        <v>2137</v>
      </c>
      <c r="I4" s="7" t="s">
        <v>10</v>
      </c>
    </row>
    <row r="5" spans="1:9" x14ac:dyDescent="0.25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44197</v>
      </c>
      <c r="G5" s="8">
        <v>44561</v>
      </c>
      <c r="H5" s="7">
        <v>543</v>
      </c>
      <c r="I5" s="7" t="s">
        <v>10</v>
      </c>
    </row>
    <row r="6" spans="1:9" x14ac:dyDescent="0.25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44197</v>
      </c>
      <c r="G6" s="8">
        <v>44561</v>
      </c>
      <c r="H6" s="7">
        <v>1092</v>
      </c>
      <c r="I6" s="7" t="s">
        <v>15</v>
      </c>
    </row>
    <row r="7" spans="1:9" x14ac:dyDescent="0.25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44197</v>
      </c>
      <c r="G7" s="8">
        <v>44561</v>
      </c>
      <c r="H7" s="7">
        <v>4188</v>
      </c>
      <c r="I7" s="7" t="s">
        <v>15</v>
      </c>
    </row>
    <row r="8" spans="1:9" x14ac:dyDescent="0.25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44197</v>
      </c>
      <c r="G8" s="8">
        <v>44561</v>
      </c>
      <c r="H8" s="7">
        <v>974</v>
      </c>
      <c r="I8" s="7" t="s">
        <v>15</v>
      </c>
    </row>
    <row r="9" spans="1:9" x14ac:dyDescent="0.25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44197</v>
      </c>
      <c r="G9" s="8">
        <v>44561</v>
      </c>
      <c r="H9" s="7">
        <v>4326</v>
      </c>
      <c r="I9" s="7" t="s">
        <v>15</v>
      </c>
    </row>
    <row r="10" spans="1:9" x14ac:dyDescent="0.25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44197</v>
      </c>
      <c r="G10" s="8">
        <v>44561</v>
      </c>
      <c r="H10" s="7">
        <v>3131</v>
      </c>
      <c r="I10" s="7" t="s">
        <v>15</v>
      </c>
    </row>
    <row r="11" spans="1:9" x14ac:dyDescent="0.25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44197</v>
      </c>
      <c r="G11" s="8">
        <v>44561</v>
      </c>
      <c r="H11" s="7">
        <v>3374</v>
      </c>
      <c r="I11" s="7" t="s">
        <v>15</v>
      </c>
    </row>
    <row r="12" spans="1:9" x14ac:dyDescent="0.25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44197</v>
      </c>
      <c r="G12" s="8">
        <v>44561</v>
      </c>
      <c r="H12" s="7">
        <v>2999</v>
      </c>
      <c r="I12" s="7" t="s">
        <v>15</v>
      </c>
    </row>
    <row r="13" spans="1:9" x14ac:dyDescent="0.25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44197</v>
      </c>
      <c r="G13" s="8">
        <v>44561</v>
      </c>
      <c r="H13" s="7">
        <v>5528</v>
      </c>
      <c r="I13" s="7" t="s">
        <v>15</v>
      </c>
    </row>
    <row r="14" spans="1:9" x14ac:dyDescent="0.25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44197</v>
      </c>
      <c r="G14" s="8">
        <v>44561</v>
      </c>
      <c r="H14" s="7">
        <v>5399</v>
      </c>
      <c r="I14" s="7" t="s">
        <v>15</v>
      </c>
    </row>
    <row r="15" spans="1:9" x14ac:dyDescent="0.25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44197</v>
      </c>
      <c r="G15" s="8">
        <v>44561</v>
      </c>
      <c r="H15" s="7">
        <v>1889</v>
      </c>
      <c r="I15" s="7" t="s">
        <v>15</v>
      </c>
    </row>
    <row r="16" spans="1:9" x14ac:dyDescent="0.25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44197</v>
      </c>
      <c r="G16" s="8">
        <v>44561</v>
      </c>
      <c r="H16" s="7">
        <v>2276</v>
      </c>
      <c r="I16" s="7" t="s">
        <v>15</v>
      </c>
    </row>
    <row r="17" spans="1:9" x14ac:dyDescent="0.25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44197</v>
      </c>
      <c r="G17" s="8">
        <v>44561</v>
      </c>
      <c r="H17" s="7">
        <v>4920</v>
      </c>
      <c r="I17" s="7" t="s">
        <v>15</v>
      </c>
    </row>
    <row r="18" spans="1:9" x14ac:dyDescent="0.25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44197</v>
      </c>
      <c r="G18" s="8">
        <v>44561</v>
      </c>
      <c r="H18" s="7">
        <v>8511</v>
      </c>
      <c r="I18" s="7" t="s">
        <v>15</v>
      </c>
    </row>
    <row r="19" spans="1:9" x14ac:dyDescent="0.25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44197</v>
      </c>
      <c r="G19" s="8">
        <v>44561</v>
      </c>
      <c r="H19" s="7">
        <v>8591</v>
      </c>
      <c r="I19" s="7" t="s">
        <v>15</v>
      </c>
    </row>
    <row r="20" spans="1:9" x14ac:dyDescent="0.25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44197</v>
      </c>
      <c r="G20" s="8">
        <v>44561</v>
      </c>
      <c r="H20" s="7">
        <v>6686</v>
      </c>
      <c r="I20" s="7" t="s">
        <v>15</v>
      </c>
    </row>
    <row r="21" spans="1:9" x14ac:dyDescent="0.25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44197</v>
      </c>
      <c r="G21" s="8">
        <v>44561</v>
      </c>
      <c r="H21" s="7">
        <v>5715</v>
      </c>
      <c r="I21" s="7" t="s">
        <v>15</v>
      </c>
    </row>
    <row r="22" spans="1:9" x14ac:dyDescent="0.25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44197</v>
      </c>
      <c r="G22" s="8">
        <v>44561</v>
      </c>
      <c r="H22" s="7">
        <v>11613</v>
      </c>
      <c r="I22" s="7" t="s">
        <v>15</v>
      </c>
    </row>
    <row r="23" spans="1:9" x14ac:dyDescent="0.25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44197</v>
      </c>
      <c r="G23" s="8">
        <v>44561</v>
      </c>
      <c r="H23" s="7">
        <v>10167</v>
      </c>
      <c r="I23" s="7" t="s">
        <v>15</v>
      </c>
    </row>
    <row r="24" spans="1:9" x14ac:dyDescent="0.25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44197</v>
      </c>
      <c r="G24" s="8">
        <v>44561</v>
      </c>
      <c r="H24" s="7">
        <v>4539</v>
      </c>
      <c r="I24" s="7" t="s">
        <v>15</v>
      </c>
    </row>
    <row r="25" spans="1:9" x14ac:dyDescent="0.25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44197</v>
      </c>
      <c r="G25" s="8">
        <v>44561</v>
      </c>
      <c r="H25" s="7">
        <v>3993</v>
      </c>
      <c r="I25" s="7" t="s">
        <v>15</v>
      </c>
    </row>
    <row r="26" spans="1:9" x14ac:dyDescent="0.25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44197</v>
      </c>
      <c r="G26" s="8">
        <v>44561</v>
      </c>
      <c r="H26" s="7">
        <v>23363</v>
      </c>
      <c r="I26" s="7" t="s">
        <v>15</v>
      </c>
    </row>
    <row r="27" spans="1:9" x14ac:dyDescent="0.25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44197</v>
      </c>
      <c r="G27" s="8">
        <v>44561</v>
      </c>
      <c r="H27" s="7">
        <v>6668</v>
      </c>
      <c r="I27" s="7" t="s">
        <v>15</v>
      </c>
    </row>
    <row r="28" spans="1:9" x14ac:dyDescent="0.25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44197</v>
      </c>
      <c r="G28" s="8">
        <v>44561</v>
      </c>
      <c r="H28" s="7">
        <v>9060</v>
      </c>
      <c r="I28" s="7" t="s">
        <v>15</v>
      </c>
    </row>
    <row r="29" spans="1:9" x14ac:dyDescent="0.25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44197</v>
      </c>
      <c r="G29" s="8">
        <v>44561</v>
      </c>
      <c r="H29" s="7">
        <v>6888</v>
      </c>
      <c r="I29" s="7" t="s">
        <v>15</v>
      </c>
    </row>
    <row r="30" spans="1:9" x14ac:dyDescent="0.25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44197</v>
      </c>
      <c r="G30" s="8">
        <v>44561</v>
      </c>
      <c r="H30" s="7">
        <v>9524</v>
      </c>
      <c r="I30" s="7" t="s">
        <v>15</v>
      </c>
    </row>
    <row r="31" spans="1:9" x14ac:dyDescent="0.25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44197</v>
      </c>
      <c r="G31" s="8">
        <v>44561</v>
      </c>
      <c r="H31" s="7">
        <v>11463</v>
      </c>
      <c r="I31" s="7" t="s">
        <v>15</v>
      </c>
    </row>
    <row r="32" spans="1:9" x14ac:dyDescent="0.25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44197</v>
      </c>
      <c r="G32" s="8">
        <v>44561</v>
      </c>
      <c r="H32" s="7">
        <v>2150</v>
      </c>
      <c r="I32" s="7" t="s">
        <v>15</v>
      </c>
    </row>
    <row r="33" spans="1:9" x14ac:dyDescent="0.25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44197</v>
      </c>
      <c r="G33" s="8">
        <v>44561</v>
      </c>
      <c r="H33" s="7">
        <v>3261</v>
      </c>
      <c r="I33" s="7" t="s">
        <v>15</v>
      </c>
    </row>
    <row r="34" spans="1:9" x14ac:dyDescent="0.25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44197</v>
      </c>
      <c r="G34" s="8">
        <v>44561</v>
      </c>
      <c r="H34" s="7">
        <v>12147</v>
      </c>
      <c r="I34" s="7" t="s">
        <v>15</v>
      </c>
    </row>
    <row r="35" spans="1:9" x14ac:dyDescent="0.25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44197</v>
      </c>
      <c r="G35" s="8">
        <v>44561</v>
      </c>
      <c r="H35" s="7">
        <v>6516</v>
      </c>
      <c r="I35" s="7" t="s">
        <v>15</v>
      </c>
    </row>
    <row r="36" spans="1:9" x14ac:dyDescent="0.25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44197</v>
      </c>
      <c r="G36" s="8">
        <v>44561</v>
      </c>
      <c r="H36" s="7">
        <v>5999</v>
      </c>
      <c r="I36" s="7" t="s">
        <v>15</v>
      </c>
    </row>
    <row r="37" spans="1:9" x14ac:dyDescent="0.25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44197</v>
      </c>
      <c r="G37" s="8">
        <v>44561</v>
      </c>
      <c r="H37" s="7">
        <v>9011</v>
      </c>
      <c r="I37" s="7" t="s">
        <v>15</v>
      </c>
    </row>
    <row r="38" spans="1:9" x14ac:dyDescent="0.25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44197</v>
      </c>
      <c r="G38" s="8">
        <v>44561</v>
      </c>
      <c r="H38" s="7">
        <v>4743</v>
      </c>
      <c r="I38" s="7" t="s">
        <v>15</v>
      </c>
    </row>
    <row r="39" spans="1:9" x14ac:dyDescent="0.25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44197</v>
      </c>
      <c r="G39" s="8">
        <v>44561</v>
      </c>
      <c r="H39" s="7">
        <v>6294</v>
      </c>
      <c r="I39" s="7" t="s">
        <v>15</v>
      </c>
    </row>
    <row r="40" spans="1:9" x14ac:dyDescent="0.25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44197</v>
      </c>
      <c r="G40" s="8">
        <v>44561</v>
      </c>
      <c r="H40" s="7">
        <v>6524</v>
      </c>
      <c r="I40" s="7" t="s">
        <v>15</v>
      </c>
    </row>
    <row r="41" spans="1:9" x14ac:dyDescent="0.25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44197</v>
      </c>
      <c r="G41" s="8">
        <v>44561</v>
      </c>
      <c r="H41" s="7">
        <v>4043</v>
      </c>
      <c r="I41" s="7" t="s">
        <v>15</v>
      </c>
    </row>
    <row r="42" spans="1:9" x14ac:dyDescent="0.25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44197</v>
      </c>
      <c r="G42" s="8">
        <v>44561</v>
      </c>
      <c r="H42" s="7">
        <v>5843</v>
      </c>
      <c r="I42" s="7" t="s">
        <v>15</v>
      </c>
    </row>
    <row r="43" spans="1:9" x14ac:dyDescent="0.25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44197</v>
      </c>
      <c r="G43" s="8">
        <v>44561</v>
      </c>
      <c r="H43" s="7">
        <v>9458</v>
      </c>
      <c r="I43" s="7" t="s">
        <v>15</v>
      </c>
    </row>
    <row r="44" spans="1:9" x14ac:dyDescent="0.25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44197</v>
      </c>
      <c r="G44" s="8">
        <v>44561</v>
      </c>
      <c r="H44" s="7">
        <v>7938</v>
      </c>
      <c r="I44" s="7" t="s">
        <v>15</v>
      </c>
    </row>
    <row r="45" spans="1:9" x14ac:dyDescent="0.25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44197</v>
      </c>
      <c r="G45" s="8">
        <v>44561</v>
      </c>
      <c r="H45" s="7">
        <v>14192</v>
      </c>
      <c r="I45" s="7" t="s">
        <v>15</v>
      </c>
    </row>
    <row r="46" spans="1:9" x14ac:dyDescent="0.25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44197</v>
      </c>
      <c r="G46" s="8">
        <v>44561</v>
      </c>
      <c r="H46" s="7">
        <v>3227</v>
      </c>
      <c r="I46" s="7" t="s">
        <v>15</v>
      </c>
    </row>
    <row r="47" spans="1:9" x14ac:dyDescent="0.25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44197</v>
      </c>
      <c r="G47" s="8">
        <v>44561</v>
      </c>
      <c r="H47" s="7">
        <v>1643</v>
      </c>
      <c r="I47" s="7" t="s">
        <v>15</v>
      </c>
    </row>
    <row r="48" spans="1:9" x14ac:dyDescent="0.25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44197</v>
      </c>
      <c r="G48" s="8">
        <v>44561</v>
      </c>
      <c r="H48" s="7">
        <v>6420</v>
      </c>
      <c r="I48" s="7" t="s">
        <v>15</v>
      </c>
    </row>
    <row r="49" spans="1:9" x14ac:dyDescent="0.25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44197</v>
      </c>
      <c r="G49" s="8">
        <v>44561</v>
      </c>
      <c r="H49" s="7">
        <v>3576</v>
      </c>
      <c r="I49" s="7" t="s">
        <v>15</v>
      </c>
    </row>
    <row r="50" spans="1:9" x14ac:dyDescent="0.25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44197</v>
      </c>
      <c r="G50" s="8">
        <v>44561</v>
      </c>
      <c r="H50" s="7">
        <v>2166</v>
      </c>
      <c r="I50" s="7" t="s">
        <v>15</v>
      </c>
    </row>
    <row r="51" spans="1:9" x14ac:dyDescent="0.25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44197</v>
      </c>
      <c r="G51" s="8">
        <v>44561</v>
      </c>
      <c r="H51" s="7">
        <v>8579</v>
      </c>
      <c r="I51" s="7" t="s">
        <v>15</v>
      </c>
    </row>
    <row r="52" spans="1:9" x14ac:dyDescent="0.25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44197</v>
      </c>
      <c r="G52" s="8">
        <v>44561</v>
      </c>
      <c r="H52" s="7">
        <v>3717</v>
      </c>
      <c r="I52" s="7" t="s">
        <v>15</v>
      </c>
    </row>
    <row r="53" spans="1:9" x14ac:dyDescent="0.25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44197</v>
      </c>
      <c r="G53" s="8">
        <v>44561</v>
      </c>
      <c r="H53" s="7">
        <v>6041</v>
      </c>
      <c r="I53" s="7" t="s">
        <v>15</v>
      </c>
    </row>
    <row r="54" spans="1:9" x14ac:dyDescent="0.25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44197</v>
      </c>
      <c r="G54" s="8">
        <v>44561</v>
      </c>
      <c r="H54" s="7">
        <v>3441</v>
      </c>
      <c r="I54" s="7" t="s">
        <v>15</v>
      </c>
    </row>
    <row r="55" spans="1:9" x14ac:dyDescent="0.25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44197</v>
      </c>
      <c r="G55" s="8">
        <v>44561</v>
      </c>
      <c r="H55" s="7">
        <v>1751</v>
      </c>
      <c r="I55" s="7" t="s">
        <v>15</v>
      </c>
    </row>
    <row r="56" spans="1:9" x14ac:dyDescent="0.25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44197</v>
      </c>
      <c r="G56" s="8">
        <v>44561</v>
      </c>
      <c r="H56" s="7">
        <v>3437</v>
      </c>
      <c r="I56" s="7" t="s">
        <v>15</v>
      </c>
    </row>
    <row r="57" spans="1:9" x14ac:dyDescent="0.25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44197</v>
      </c>
      <c r="G57" s="8">
        <v>44561</v>
      </c>
      <c r="H57" s="7">
        <v>2897</v>
      </c>
      <c r="I57" s="7" t="s">
        <v>15</v>
      </c>
    </row>
    <row r="58" spans="1:9" x14ac:dyDescent="0.25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44197</v>
      </c>
      <c r="G58" s="8">
        <v>44561</v>
      </c>
      <c r="H58" s="7">
        <v>968</v>
      </c>
      <c r="I58" s="7" t="s">
        <v>15</v>
      </c>
    </row>
    <row r="59" spans="1:9" x14ac:dyDescent="0.25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44197</v>
      </c>
      <c r="G59" s="8">
        <v>44561</v>
      </c>
      <c r="H59" s="7">
        <v>2552</v>
      </c>
      <c r="I59" s="7" t="s">
        <v>15</v>
      </c>
    </row>
    <row r="60" spans="1:9" x14ac:dyDescent="0.25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44197</v>
      </c>
      <c r="G60" s="8">
        <v>44561</v>
      </c>
      <c r="H60" s="7">
        <v>3333</v>
      </c>
      <c r="I60" s="7" t="s">
        <v>15</v>
      </c>
    </row>
    <row r="61" spans="1:9" x14ac:dyDescent="0.25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44197</v>
      </c>
      <c r="G61" s="8">
        <v>44561</v>
      </c>
      <c r="H61" s="7">
        <v>5208</v>
      </c>
      <c r="I61" s="7" t="s">
        <v>15</v>
      </c>
    </row>
    <row r="62" spans="1:9" x14ac:dyDescent="0.25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44197</v>
      </c>
      <c r="G62" s="8">
        <v>44561</v>
      </c>
      <c r="H62" s="7">
        <v>4143</v>
      </c>
      <c r="I62" s="7" t="s">
        <v>15</v>
      </c>
    </row>
    <row r="63" spans="1:9" x14ac:dyDescent="0.25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44197</v>
      </c>
      <c r="G63" s="8">
        <v>44561</v>
      </c>
      <c r="H63" s="7">
        <v>2786</v>
      </c>
      <c r="I63" s="7" t="s">
        <v>15</v>
      </c>
    </row>
    <row r="64" spans="1:9" x14ac:dyDescent="0.25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44197</v>
      </c>
      <c r="G64" s="8">
        <v>44561</v>
      </c>
      <c r="H64" s="7">
        <v>2163</v>
      </c>
      <c r="I64" s="7" t="s">
        <v>15</v>
      </c>
    </row>
    <row r="65" spans="1:9" x14ac:dyDescent="0.25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44197</v>
      </c>
      <c r="G65" s="8">
        <v>44561</v>
      </c>
      <c r="H65" s="7">
        <v>3447</v>
      </c>
      <c r="I65" s="7" t="s">
        <v>15</v>
      </c>
    </row>
    <row r="66" spans="1:9" x14ac:dyDescent="0.25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44197</v>
      </c>
      <c r="G66" s="8">
        <v>44561</v>
      </c>
      <c r="H66" s="7">
        <v>1979</v>
      </c>
      <c r="I66" s="7" t="s">
        <v>15</v>
      </c>
    </row>
    <row r="67" spans="1:9" x14ac:dyDescent="0.25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44197</v>
      </c>
      <c r="G67" s="8">
        <v>44561</v>
      </c>
      <c r="H67" s="7">
        <v>12426</v>
      </c>
      <c r="I67" s="7" t="s">
        <v>15</v>
      </c>
    </row>
    <row r="68" spans="1:9" x14ac:dyDescent="0.25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44197</v>
      </c>
      <c r="G68" s="8">
        <v>44561</v>
      </c>
      <c r="H68" s="7">
        <v>2510</v>
      </c>
      <c r="I68" s="7" t="s">
        <v>15</v>
      </c>
    </row>
    <row r="69" spans="1:9" x14ac:dyDescent="0.25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44197</v>
      </c>
      <c r="G69" s="8">
        <v>44561</v>
      </c>
      <c r="H69" s="7">
        <v>2023</v>
      </c>
      <c r="I69" s="7" t="s">
        <v>15</v>
      </c>
    </row>
    <row r="70" spans="1:9" x14ac:dyDescent="0.25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44197</v>
      </c>
      <c r="G70" s="8">
        <v>44561</v>
      </c>
      <c r="H70" s="7">
        <v>2879</v>
      </c>
      <c r="I70" s="7" t="s">
        <v>15</v>
      </c>
    </row>
    <row r="71" spans="1:9" x14ac:dyDescent="0.25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44197</v>
      </c>
      <c r="G71" s="8">
        <v>44561</v>
      </c>
      <c r="H71" s="7">
        <v>2752</v>
      </c>
      <c r="I71" s="7" t="s">
        <v>15</v>
      </c>
    </row>
    <row r="72" spans="1:9" x14ac:dyDescent="0.25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44197</v>
      </c>
      <c r="G72" s="8">
        <v>44561</v>
      </c>
      <c r="H72" s="7">
        <v>1290</v>
      </c>
      <c r="I72" s="7" t="s">
        <v>15</v>
      </c>
    </row>
    <row r="73" spans="1:9" x14ac:dyDescent="0.25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44197</v>
      </c>
      <c r="G73" s="8">
        <v>44561</v>
      </c>
      <c r="H73" s="7">
        <v>2214</v>
      </c>
      <c r="I73" s="7" t="s">
        <v>15</v>
      </c>
    </row>
    <row r="74" spans="1:9" x14ac:dyDescent="0.25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44197</v>
      </c>
      <c r="G74" s="8">
        <v>44561</v>
      </c>
      <c r="H74" s="7">
        <v>9147</v>
      </c>
      <c r="I74" s="7" t="s">
        <v>15</v>
      </c>
    </row>
    <row r="75" spans="1:9" x14ac:dyDescent="0.25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44197</v>
      </c>
      <c r="G75" s="8">
        <v>44561</v>
      </c>
      <c r="H75" s="7">
        <v>6149</v>
      </c>
      <c r="I75" s="7" t="s">
        <v>15</v>
      </c>
    </row>
    <row r="76" spans="1:9" x14ac:dyDescent="0.25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44197</v>
      </c>
      <c r="G76" s="8">
        <v>44561</v>
      </c>
      <c r="H76" s="7">
        <v>4298</v>
      </c>
      <c r="I76" s="7" t="s">
        <v>15</v>
      </c>
    </row>
    <row r="77" spans="1:9" x14ac:dyDescent="0.25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44197</v>
      </c>
      <c r="G77" s="8">
        <v>44561</v>
      </c>
      <c r="H77" s="7">
        <v>1583</v>
      </c>
      <c r="I77" s="7" t="s">
        <v>15</v>
      </c>
    </row>
    <row r="78" spans="1:9" x14ac:dyDescent="0.25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44197</v>
      </c>
      <c r="G78" s="8">
        <v>44561</v>
      </c>
      <c r="H78" s="7">
        <v>2001</v>
      </c>
      <c r="I78" s="7" t="s">
        <v>15</v>
      </c>
    </row>
    <row r="79" spans="1:9" x14ac:dyDescent="0.25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44197</v>
      </c>
      <c r="G79" s="8">
        <v>44561</v>
      </c>
      <c r="H79" s="7">
        <v>1730</v>
      </c>
      <c r="I79" s="7" t="s">
        <v>15</v>
      </c>
    </row>
    <row r="80" spans="1:9" x14ac:dyDescent="0.25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44197</v>
      </c>
      <c r="G80" s="8">
        <v>44561</v>
      </c>
      <c r="H80" s="7">
        <v>749</v>
      </c>
      <c r="I80" s="7" t="s">
        <v>15</v>
      </c>
    </row>
    <row r="81" spans="1:9" x14ac:dyDescent="0.25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44197</v>
      </c>
      <c r="G81" s="8">
        <v>44561</v>
      </c>
      <c r="H81" s="7">
        <v>834</v>
      </c>
      <c r="I81" s="7" t="s">
        <v>15</v>
      </c>
    </row>
    <row r="82" spans="1:9" x14ac:dyDescent="0.25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44197</v>
      </c>
      <c r="G82" s="8">
        <v>44561</v>
      </c>
      <c r="H82" s="7">
        <v>331</v>
      </c>
      <c r="I82" s="7" t="s">
        <v>10</v>
      </c>
    </row>
    <row r="83" spans="1:9" x14ac:dyDescent="0.25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44197</v>
      </c>
      <c r="G83" s="8">
        <v>44561</v>
      </c>
      <c r="H83" s="7">
        <v>2970</v>
      </c>
      <c r="I83" s="7" t="s">
        <v>15</v>
      </c>
    </row>
    <row r="84" spans="1:9" x14ac:dyDescent="0.25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44197</v>
      </c>
      <c r="G84" s="8">
        <v>44561</v>
      </c>
      <c r="H84" s="7">
        <v>1395</v>
      </c>
      <c r="I84" s="7" t="s">
        <v>15</v>
      </c>
    </row>
    <row r="85" spans="1:9" x14ac:dyDescent="0.25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44197</v>
      </c>
      <c r="G85" s="8">
        <v>44561</v>
      </c>
      <c r="H85" s="7">
        <v>3287</v>
      </c>
      <c r="I85" s="7" t="s">
        <v>15</v>
      </c>
    </row>
    <row r="86" spans="1:9" x14ac:dyDescent="0.25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44197</v>
      </c>
      <c r="G86" s="8">
        <v>44561</v>
      </c>
      <c r="H86" s="7">
        <v>2003</v>
      </c>
      <c r="I86" s="7" t="s">
        <v>15</v>
      </c>
    </row>
    <row r="87" spans="1:9" x14ac:dyDescent="0.25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44197</v>
      </c>
      <c r="G87" s="8">
        <v>44561</v>
      </c>
      <c r="H87" s="7">
        <v>3893</v>
      </c>
      <c r="I87" s="7" t="s">
        <v>15</v>
      </c>
    </row>
    <row r="88" spans="1:9" x14ac:dyDescent="0.25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44197</v>
      </c>
      <c r="G88" s="8">
        <v>44561</v>
      </c>
      <c r="H88" s="7">
        <v>1953</v>
      </c>
      <c r="I88" s="7" t="s">
        <v>15</v>
      </c>
    </row>
    <row r="89" spans="1:9" x14ac:dyDescent="0.25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44197</v>
      </c>
      <c r="G89" s="8">
        <v>44561</v>
      </c>
      <c r="H89" s="7">
        <v>1716</v>
      </c>
      <c r="I89" s="7" t="s">
        <v>15</v>
      </c>
    </row>
    <row r="90" spans="1:9" x14ac:dyDescent="0.25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44197</v>
      </c>
      <c r="G90" s="8">
        <v>44561</v>
      </c>
      <c r="H90" s="7">
        <v>1425</v>
      </c>
      <c r="I90" s="7" t="s">
        <v>15</v>
      </c>
    </row>
    <row r="91" spans="1:9" x14ac:dyDescent="0.25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44197</v>
      </c>
      <c r="G91" s="8">
        <v>44561</v>
      </c>
      <c r="H91" s="7">
        <v>2000</v>
      </c>
      <c r="I91" s="7" t="s">
        <v>15</v>
      </c>
    </row>
    <row r="92" spans="1:9" x14ac:dyDescent="0.25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44197</v>
      </c>
      <c r="G92" s="8">
        <v>44561</v>
      </c>
      <c r="H92" s="7">
        <v>1725</v>
      </c>
      <c r="I92" s="7" t="s">
        <v>15</v>
      </c>
    </row>
    <row r="93" spans="1:9" x14ac:dyDescent="0.25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44197</v>
      </c>
      <c r="G93" s="8">
        <v>44561</v>
      </c>
      <c r="H93" s="7">
        <v>2225</v>
      </c>
      <c r="I93" s="7" t="s">
        <v>15</v>
      </c>
    </row>
    <row r="94" spans="1:9" x14ac:dyDescent="0.25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44197</v>
      </c>
      <c r="G94" s="8">
        <v>44561</v>
      </c>
      <c r="H94" s="7">
        <v>513</v>
      </c>
      <c r="I94" s="7" t="s">
        <v>15</v>
      </c>
    </row>
    <row r="95" spans="1:9" x14ac:dyDescent="0.25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44197</v>
      </c>
      <c r="G95" s="8">
        <v>44561</v>
      </c>
      <c r="H95" s="7">
        <v>165</v>
      </c>
      <c r="I95" s="7" t="s">
        <v>15</v>
      </c>
    </row>
    <row r="96" spans="1:9" x14ac:dyDescent="0.25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44197</v>
      </c>
      <c r="G96" s="8">
        <v>44561</v>
      </c>
      <c r="H96" s="7">
        <v>581</v>
      </c>
      <c r="I96" s="7" t="s">
        <v>15</v>
      </c>
    </row>
    <row r="97" spans="1:9" x14ac:dyDescent="0.25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44197</v>
      </c>
      <c r="G97" s="8">
        <v>44561</v>
      </c>
      <c r="H97" s="7">
        <v>2576</v>
      </c>
      <c r="I97" s="7" t="s">
        <v>15</v>
      </c>
    </row>
    <row r="98" spans="1:9" x14ac:dyDescent="0.25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44197</v>
      </c>
      <c r="G98" s="8">
        <v>44561</v>
      </c>
      <c r="H98" s="7">
        <v>1992</v>
      </c>
      <c r="I98" s="7" t="s">
        <v>15</v>
      </c>
    </row>
    <row r="99" spans="1:9" x14ac:dyDescent="0.25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44197</v>
      </c>
      <c r="G99" s="8">
        <v>44561</v>
      </c>
      <c r="H99" s="7">
        <v>19494</v>
      </c>
      <c r="I99" s="7" t="s">
        <v>15</v>
      </c>
    </row>
    <row r="100" spans="1:9" x14ac:dyDescent="0.25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44197</v>
      </c>
      <c r="G100" s="8">
        <v>44561</v>
      </c>
      <c r="H100" s="7">
        <v>27934</v>
      </c>
      <c r="I100" s="7" t="s">
        <v>15</v>
      </c>
    </row>
    <row r="101" spans="1:9" x14ac:dyDescent="0.25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44197</v>
      </c>
      <c r="G101" s="8">
        <v>44561</v>
      </c>
      <c r="H101" s="7">
        <v>10770</v>
      </c>
      <c r="I101" s="7" t="s">
        <v>15</v>
      </c>
    </row>
    <row r="102" spans="1:9" x14ac:dyDescent="0.25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44197</v>
      </c>
      <c r="G102" s="8">
        <v>44561</v>
      </c>
      <c r="H102" s="7">
        <v>6762</v>
      </c>
      <c r="I102" s="7" t="s">
        <v>15</v>
      </c>
    </row>
    <row r="103" spans="1:9" x14ac:dyDescent="0.25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44197</v>
      </c>
      <c r="G103" s="8">
        <v>44561</v>
      </c>
      <c r="H103" s="7">
        <v>5712</v>
      </c>
      <c r="I103" s="7" t="s">
        <v>15</v>
      </c>
    </row>
    <row r="104" spans="1:9" x14ac:dyDescent="0.25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44197</v>
      </c>
      <c r="G104" s="8">
        <v>44561</v>
      </c>
      <c r="H104" s="7">
        <v>3114</v>
      </c>
      <c r="I104" s="7" t="s">
        <v>15</v>
      </c>
    </row>
    <row r="105" spans="1:9" x14ac:dyDescent="0.25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44197</v>
      </c>
      <c r="G105" s="8">
        <v>44561</v>
      </c>
      <c r="H105" s="7">
        <v>12120</v>
      </c>
      <c r="I105" s="7" t="s">
        <v>15</v>
      </c>
    </row>
    <row r="106" spans="1:9" x14ac:dyDescent="0.25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44197</v>
      </c>
      <c r="G106" s="8">
        <v>44561</v>
      </c>
      <c r="H106" s="7">
        <v>11238</v>
      </c>
      <c r="I106" s="7" t="s">
        <v>15</v>
      </c>
    </row>
    <row r="107" spans="1:9" x14ac:dyDescent="0.25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44197</v>
      </c>
      <c r="G107" s="8">
        <v>44561</v>
      </c>
      <c r="H107" s="7">
        <v>12246</v>
      </c>
      <c r="I107" s="7" t="s">
        <v>15</v>
      </c>
    </row>
    <row r="108" spans="1:9" x14ac:dyDescent="0.25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44197</v>
      </c>
      <c r="G108" s="8">
        <v>44561</v>
      </c>
      <c r="H108" s="7">
        <v>846</v>
      </c>
      <c r="I108" s="7" t="s">
        <v>15</v>
      </c>
    </row>
    <row r="109" spans="1:9" x14ac:dyDescent="0.25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44197</v>
      </c>
      <c r="G109" s="8">
        <v>44561</v>
      </c>
      <c r="H109" s="7">
        <v>11064</v>
      </c>
      <c r="I109" s="7" t="s">
        <v>15</v>
      </c>
    </row>
    <row r="110" spans="1:9" x14ac:dyDescent="0.25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44197</v>
      </c>
      <c r="G110" s="8">
        <v>44561</v>
      </c>
      <c r="H110" s="7">
        <v>5433</v>
      </c>
      <c r="I110" s="7" t="s">
        <v>15</v>
      </c>
    </row>
    <row r="111" spans="1:9" x14ac:dyDescent="0.25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44197</v>
      </c>
      <c r="G111" s="8">
        <v>44561</v>
      </c>
      <c r="H111" s="7">
        <v>1998</v>
      </c>
      <c r="I111" s="7" t="s">
        <v>15</v>
      </c>
    </row>
    <row r="112" spans="1:9" x14ac:dyDescent="0.25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44197</v>
      </c>
      <c r="G112" s="8">
        <v>44561</v>
      </c>
      <c r="H112" s="7">
        <v>3372</v>
      </c>
      <c r="I112" s="7" t="s">
        <v>15</v>
      </c>
    </row>
    <row r="113" spans="1:9" x14ac:dyDescent="0.25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44197</v>
      </c>
      <c r="G113" s="8">
        <v>44561</v>
      </c>
      <c r="H113" s="7">
        <v>269</v>
      </c>
      <c r="I113" s="7" t="s">
        <v>15</v>
      </c>
    </row>
    <row r="114" spans="1:9" x14ac:dyDescent="0.25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44197</v>
      </c>
      <c r="G114" s="8">
        <v>44561</v>
      </c>
      <c r="H114" s="7">
        <v>3696</v>
      </c>
      <c r="I114" s="7" t="s">
        <v>15</v>
      </c>
    </row>
    <row r="115" spans="1:9" x14ac:dyDescent="0.25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44197</v>
      </c>
      <c r="G115" s="8">
        <v>44561</v>
      </c>
      <c r="H115" s="7">
        <v>5411</v>
      </c>
      <c r="I115" s="7" t="s">
        <v>126</v>
      </c>
    </row>
    <row r="116" spans="1:9" x14ac:dyDescent="0.25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44197</v>
      </c>
      <c r="G116" s="8">
        <v>44561</v>
      </c>
      <c r="H116" s="7">
        <v>15705</v>
      </c>
      <c r="I116" s="7" t="s">
        <v>126</v>
      </c>
    </row>
    <row r="117" spans="1:9" x14ac:dyDescent="0.25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44197</v>
      </c>
      <c r="G117" s="8">
        <v>44561</v>
      </c>
      <c r="H117" s="7">
        <v>1345</v>
      </c>
      <c r="I117" s="7" t="s">
        <v>126</v>
      </c>
    </row>
    <row r="118" spans="1:9" x14ac:dyDescent="0.25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44197</v>
      </c>
      <c r="G118" s="8">
        <v>44561</v>
      </c>
      <c r="H118" s="7">
        <v>17040</v>
      </c>
      <c r="I118" s="7" t="s">
        <v>126</v>
      </c>
    </row>
    <row r="119" spans="1:9" x14ac:dyDescent="0.25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44197</v>
      </c>
      <c r="G119" s="8">
        <v>44561</v>
      </c>
      <c r="H119" s="7">
        <v>2636</v>
      </c>
      <c r="I119" s="7" t="s">
        <v>126</v>
      </c>
    </row>
    <row r="120" spans="1:9" x14ac:dyDescent="0.25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44197</v>
      </c>
      <c r="G120" s="8">
        <v>44561</v>
      </c>
      <c r="H120" s="7">
        <v>2843</v>
      </c>
      <c r="I120" s="7" t="s">
        <v>126</v>
      </c>
    </row>
    <row r="121" spans="1:9" x14ac:dyDescent="0.25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44197</v>
      </c>
      <c r="G121" s="8">
        <v>44561</v>
      </c>
      <c r="H121" s="7">
        <v>2588</v>
      </c>
      <c r="I121" s="7" t="s">
        <v>126</v>
      </c>
    </row>
    <row r="122" spans="1:9" x14ac:dyDescent="0.25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44197</v>
      </c>
      <c r="G122" s="8">
        <v>44561</v>
      </c>
      <c r="H122" s="7">
        <v>2306</v>
      </c>
      <c r="I122" s="7" t="s">
        <v>126</v>
      </c>
    </row>
    <row r="123" spans="1:9" x14ac:dyDescent="0.25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44197</v>
      </c>
      <c r="G123" s="8">
        <v>44561</v>
      </c>
      <c r="H123" s="7">
        <v>344</v>
      </c>
      <c r="I123" s="7" t="s">
        <v>126</v>
      </c>
    </row>
    <row r="124" spans="1:9" x14ac:dyDescent="0.25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44197</v>
      </c>
      <c r="G124" s="8">
        <v>44561</v>
      </c>
      <c r="H124" s="7">
        <v>30056</v>
      </c>
      <c r="I124" s="7" t="s">
        <v>126</v>
      </c>
    </row>
    <row r="125" spans="1:9" x14ac:dyDescent="0.25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44197</v>
      </c>
      <c r="G125" s="8">
        <v>44561</v>
      </c>
      <c r="H125" s="7">
        <v>3830</v>
      </c>
      <c r="I125" s="7" t="s">
        <v>126</v>
      </c>
    </row>
    <row r="126" spans="1:9" x14ac:dyDescent="0.25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44197</v>
      </c>
      <c r="G126" s="8">
        <v>44561</v>
      </c>
      <c r="H126" s="7">
        <v>16070</v>
      </c>
      <c r="I126" s="7" t="s">
        <v>126</v>
      </c>
    </row>
    <row r="127" spans="1:9" x14ac:dyDescent="0.25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44197</v>
      </c>
      <c r="G127" s="8">
        <v>44561</v>
      </c>
      <c r="H127" s="7">
        <v>353</v>
      </c>
      <c r="I127" s="7" t="s">
        <v>126</v>
      </c>
    </row>
    <row r="128" spans="1:9" x14ac:dyDescent="0.25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44197</v>
      </c>
      <c r="G128" s="8">
        <v>44561</v>
      </c>
      <c r="H128" s="7">
        <v>2280</v>
      </c>
      <c r="I128" s="7" t="s">
        <v>126</v>
      </c>
    </row>
    <row r="129" spans="1:9" x14ac:dyDescent="0.25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44197</v>
      </c>
      <c r="G129" s="8">
        <v>44561</v>
      </c>
      <c r="H129" s="7">
        <v>9002</v>
      </c>
      <c r="I129" s="7" t="s">
        <v>126</v>
      </c>
    </row>
    <row r="130" spans="1:9" x14ac:dyDescent="0.25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44197</v>
      </c>
      <c r="G130" s="8">
        <v>44561</v>
      </c>
      <c r="H130" s="7">
        <v>6060</v>
      </c>
      <c r="I130" s="7" t="s">
        <v>126</v>
      </c>
    </row>
    <row r="131" spans="1:9" x14ac:dyDescent="0.25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44197</v>
      </c>
      <c r="G131" s="8">
        <v>44561</v>
      </c>
      <c r="H131" s="7">
        <v>2919</v>
      </c>
      <c r="I131" s="7" t="s">
        <v>143</v>
      </c>
    </row>
    <row r="132" spans="1:9" x14ac:dyDescent="0.25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44197</v>
      </c>
      <c r="G132" s="8">
        <v>44561</v>
      </c>
      <c r="H132" s="7">
        <v>483</v>
      </c>
      <c r="I132" s="7" t="s">
        <v>143</v>
      </c>
    </row>
    <row r="133" spans="1:9" x14ac:dyDescent="0.25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44197</v>
      </c>
      <c r="G133" s="8">
        <v>44561</v>
      </c>
      <c r="H133" s="7">
        <v>198</v>
      </c>
      <c r="I133" s="7" t="s">
        <v>15</v>
      </c>
    </row>
    <row r="134" spans="1:9" x14ac:dyDescent="0.25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44197</v>
      </c>
      <c r="G134" s="8">
        <v>44561</v>
      </c>
      <c r="H134" s="7">
        <v>222</v>
      </c>
      <c r="I134" s="7" t="s">
        <v>15</v>
      </c>
    </row>
    <row r="135" spans="1:9" x14ac:dyDescent="0.25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44197</v>
      </c>
      <c r="G135" s="8">
        <v>44561</v>
      </c>
      <c r="H135" s="7">
        <v>282</v>
      </c>
      <c r="I135" s="7" t="s">
        <v>15</v>
      </c>
    </row>
    <row r="136" spans="1:9" x14ac:dyDescent="0.25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44197</v>
      </c>
      <c r="G136" s="8">
        <v>44561</v>
      </c>
      <c r="H136" s="7">
        <v>84</v>
      </c>
      <c r="I136" s="7" t="s">
        <v>15</v>
      </c>
    </row>
    <row r="137" spans="1:9" x14ac:dyDescent="0.25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44197</v>
      </c>
      <c r="G137" s="8">
        <v>44561</v>
      </c>
      <c r="H137" s="7">
        <v>1824</v>
      </c>
      <c r="I137" s="7" t="s">
        <v>15</v>
      </c>
    </row>
    <row r="138" spans="1:9" x14ac:dyDescent="0.25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44197</v>
      </c>
      <c r="G138" s="8">
        <v>44561</v>
      </c>
      <c r="H138" s="7">
        <v>294</v>
      </c>
      <c r="I138" s="7" t="s">
        <v>15</v>
      </c>
    </row>
    <row r="139" spans="1:9" x14ac:dyDescent="0.25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44197</v>
      </c>
      <c r="G139" s="8">
        <v>44561</v>
      </c>
      <c r="H139" s="7">
        <v>10</v>
      </c>
      <c r="I139" s="7" t="s">
        <v>15</v>
      </c>
    </row>
    <row r="140" spans="1:9" x14ac:dyDescent="0.25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44197</v>
      </c>
      <c r="G140" s="8">
        <v>44561</v>
      </c>
      <c r="H140" s="7">
        <v>2706</v>
      </c>
      <c r="I140" s="7" t="s">
        <v>15</v>
      </c>
    </row>
    <row r="141" spans="1:9" x14ac:dyDescent="0.25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44197</v>
      </c>
      <c r="G141" s="8">
        <v>44561</v>
      </c>
      <c r="H141" s="7">
        <v>10</v>
      </c>
      <c r="I141" s="7" t="s">
        <v>15</v>
      </c>
    </row>
    <row r="142" spans="1:9" x14ac:dyDescent="0.25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44197</v>
      </c>
      <c r="G142" s="8">
        <v>44561</v>
      </c>
      <c r="H142" s="7">
        <v>312</v>
      </c>
      <c r="I142" s="7" t="s">
        <v>15</v>
      </c>
    </row>
    <row r="143" spans="1:9" x14ac:dyDescent="0.25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44197</v>
      </c>
      <c r="G143" s="8">
        <v>44561</v>
      </c>
      <c r="H143" s="7">
        <v>6684</v>
      </c>
      <c r="I143" s="7" t="s">
        <v>15</v>
      </c>
    </row>
    <row r="144" spans="1:9" x14ac:dyDescent="0.25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44197</v>
      </c>
      <c r="G144" s="8">
        <v>44561</v>
      </c>
      <c r="H144" s="7">
        <v>68</v>
      </c>
      <c r="I144" s="7" t="s">
        <v>15</v>
      </c>
    </row>
    <row r="145" spans="1:9" x14ac:dyDescent="0.25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44197</v>
      </c>
      <c r="G145" s="8">
        <v>44561</v>
      </c>
      <c r="H145" s="7">
        <v>486</v>
      </c>
      <c r="I145" s="7" t="s">
        <v>15</v>
      </c>
    </row>
    <row r="146" spans="1:9" x14ac:dyDescent="0.25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44197</v>
      </c>
      <c r="G146" s="8">
        <v>44561</v>
      </c>
      <c r="H146" s="7">
        <v>840</v>
      </c>
      <c r="I146" s="7" t="s">
        <v>126</v>
      </c>
    </row>
    <row r="147" spans="1:9" x14ac:dyDescent="0.25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44197</v>
      </c>
      <c r="G147" s="8">
        <v>44561</v>
      </c>
      <c r="H147" s="7">
        <v>5304</v>
      </c>
      <c r="I147" s="7" t="s">
        <v>126</v>
      </c>
    </row>
    <row r="148" spans="1:9" x14ac:dyDescent="0.25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44197</v>
      </c>
      <c r="G148" s="8">
        <v>44561</v>
      </c>
      <c r="H148" s="7">
        <v>1800</v>
      </c>
      <c r="I148" s="7" t="s">
        <v>15</v>
      </c>
    </row>
    <row r="149" spans="1:9" x14ac:dyDescent="0.25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44197</v>
      </c>
      <c r="G149" s="8">
        <v>44561</v>
      </c>
      <c r="H149" s="7">
        <v>10</v>
      </c>
      <c r="I149" s="7" t="s">
        <v>126</v>
      </c>
    </row>
    <row r="150" spans="1:9" x14ac:dyDescent="0.25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44197</v>
      </c>
      <c r="G150" s="8">
        <v>44561</v>
      </c>
      <c r="H150" s="7">
        <v>963</v>
      </c>
      <c r="I150" s="7" t="s">
        <v>163</v>
      </c>
    </row>
    <row r="151" spans="1:9" x14ac:dyDescent="0.25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44197</v>
      </c>
      <c r="G151" s="8">
        <v>44561</v>
      </c>
      <c r="H151" s="7">
        <v>10</v>
      </c>
      <c r="I151" s="7" t="s">
        <v>15</v>
      </c>
    </row>
    <row r="152" spans="1:9" x14ac:dyDescent="0.25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8">
        <v>44197</v>
      </c>
      <c r="G152" s="8">
        <v>44561</v>
      </c>
      <c r="H152" s="10">
        <v>0</v>
      </c>
      <c r="I152" s="10"/>
    </row>
    <row r="153" spans="1:9" x14ac:dyDescent="0.25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8">
        <v>44197</v>
      </c>
      <c r="G153" s="8">
        <v>44561</v>
      </c>
      <c r="H153" s="10">
        <v>0</v>
      </c>
      <c r="I153" s="10"/>
    </row>
    <row r="154" spans="1:9" x14ac:dyDescent="0.25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8">
        <v>44197</v>
      </c>
      <c r="G154" s="8">
        <v>44561</v>
      </c>
      <c r="H154" s="3">
        <v>18116</v>
      </c>
      <c r="I154" s="3" t="s">
        <v>126</v>
      </c>
    </row>
    <row r="155" spans="1:9" x14ac:dyDescent="0.25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8">
        <v>44197</v>
      </c>
      <c r="G155" s="8">
        <v>44561</v>
      </c>
      <c r="H155" s="3">
        <v>49959</v>
      </c>
      <c r="I155" s="3" t="s">
        <v>126</v>
      </c>
    </row>
    <row r="156" spans="1:9" x14ac:dyDescent="0.25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44197</v>
      </c>
      <c r="G156" s="8">
        <v>44561</v>
      </c>
      <c r="H156" s="7">
        <v>29621</v>
      </c>
      <c r="I156" s="7" t="s">
        <v>126</v>
      </c>
    </row>
    <row r="157" spans="1:9" x14ac:dyDescent="0.25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44197</v>
      </c>
      <c r="G157" s="8">
        <v>44561</v>
      </c>
      <c r="H157" s="7">
        <v>4928</v>
      </c>
      <c r="I157" s="7" t="s">
        <v>126</v>
      </c>
    </row>
    <row r="158" spans="1:9" x14ac:dyDescent="0.25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44197</v>
      </c>
      <c r="G158" s="8">
        <v>44561</v>
      </c>
      <c r="H158" s="7">
        <v>22571</v>
      </c>
      <c r="I158" s="7" t="s">
        <v>126</v>
      </c>
    </row>
    <row r="159" spans="1:9" x14ac:dyDescent="0.25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44197</v>
      </c>
      <c r="G159" s="8">
        <v>44561</v>
      </c>
      <c r="H159" s="7">
        <v>1412</v>
      </c>
      <c r="I159" s="7" t="s">
        <v>126</v>
      </c>
    </row>
    <row r="160" spans="1:9" x14ac:dyDescent="0.25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44197</v>
      </c>
      <c r="G160" s="8">
        <v>44561</v>
      </c>
      <c r="H160" s="7">
        <v>3203</v>
      </c>
      <c r="I160" s="7" t="s">
        <v>126</v>
      </c>
    </row>
    <row r="161" spans="1:11" x14ac:dyDescent="0.25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44197</v>
      </c>
      <c r="G161" s="8">
        <v>44561</v>
      </c>
      <c r="H161" s="7">
        <v>2672</v>
      </c>
      <c r="I161" s="7" t="s">
        <v>126</v>
      </c>
    </row>
    <row r="162" spans="1:11" x14ac:dyDescent="0.25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44197</v>
      </c>
      <c r="G162" s="8">
        <v>44561</v>
      </c>
      <c r="H162" s="7">
        <v>458</v>
      </c>
      <c r="I162" s="7" t="s">
        <v>126</v>
      </c>
    </row>
    <row r="163" spans="1:11" x14ac:dyDescent="0.25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44197</v>
      </c>
      <c r="G163" s="8">
        <v>44561</v>
      </c>
      <c r="H163" s="7">
        <v>42699</v>
      </c>
      <c r="I163" s="7" t="s">
        <v>126</v>
      </c>
    </row>
    <row r="164" spans="1:11" x14ac:dyDescent="0.25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44197</v>
      </c>
      <c r="G164" s="8">
        <v>44561</v>
      </c>
      <c r="H164" s="7">
        <v>10</v>
      </c>
      <c r="I164" s="7" t="s">
        <v>163</v>
      </c>
      <c r="K164" t="s">
        <v>196</v>
      </c>
    </row>
    <row r="165" spans="1:11" x14ac:dyDescent="0.25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44197</v>
      </c>
      <c r="G165" s="8">
        <v>44561</v>
      </c>
      <c r="H165" s="7">
        <v>140000</v>
      </c>
      <c r="I165" s="7" t="s">
        <v>183</v>
      </c>
    </row>
    <row r="166" spans="1:11" x14ac:dyDescent="0.25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8">
        <v>44197</v>
      </c>
      <c r="G166" s="8">
        <v>44561</v>
      </c>
      <c r="H166" s="10">
        <v>0</v>
      </c>
      <c r="I166" s="10"/>
    </row>
    <row r="167" spans="1:11" x14ac:dyDescent="0.25">
      <c r="A167" s="2">
        <v>166</v>
      </c>
      <c r="B167" s="9"/>
      <c r="C167" s="10"/>
      <c r="D167" s="17" t="s">
        <v>173</v>
      </c>
      <c r="E167" s="17" t="s">
        <v>9</v>
      </c>
      <c r="F167" s="8">
        <v>44197</v>
      </c>
      <c r="G167" s="8">
        <v>44561</v>
      </c>
      <c r="H167" s="10">
        <v>0</v>
      </c>
      <c r="I167" s="10"/>
    </row>
    <row r="168" spans="1:11" x14ac:dyDescent="0.25">
      <c r="A168" s="2">
        <v>167</v>
      </c>
      <c r="B168" s="2" t="s">
        <v>185</v>
      </c>
      <c r="C168" s="3" t="s">
        <v>186</v>
      </c>
      <c r="D168" s="4" t="s">
        <v>187</v>
      </c>
      <c r="E168" s="3" t="s">
        <v>9</v>
      </c>
      <c r="F168" s="8">
        <v>44197</v>
      </c>
      <c r="G168" s="8">
        <v>44561</v>
      </c>
      <c r="H168" s="3">
        <v>13470</v>
      </c>
      <c r="I168" s="3" t="s">
        <v>126</v>
      </c>
    </row>
    <row r="169" spans="1:11" x14ac:dyDescent="0.25">
      <c r="A169" s="2">
        <v>168</v>
      </c>
      <c r="B169" s="6" t="s">
        <v>188</v>
      </c>
      <c r="C169" s="7" t="s">
        <v>189</v>
      </c>
      <c r="D169" s="7" t="s">
        <v>190</v>
      </c>
      <c r="E169" s="7" t="s">
        <v>191</v>
      </c>
      <c r="F169" s="8">
        <v>44197</v>
      </c>
      <c r="G169" s="8">
        <v>44561</v>
      </c>
      <c r="H169" s="7">
        <v>10900</v>
      </c>
      <c r="I169" s="7" t="s">
        <v>15</v>
      </c>
    </row>
    <row r="170" spans="1:11" x14ac:dyDescent="0.25">
      <c r="A170" s="2">
        <v>169</v>
      </c>
      <c r="B170" s="6" t="s">
        <v>195</v>
      </c>
      <c r="C170" s="3"/>
      <c r="D170" s="3"/>
      <c r="E170" s="3"/>
      <c r="F170" s="2"/>
      <c r="G170" s="3"/>
      <c r="H170" s="3">
        <f>SUM(H2:H169)</f>
        <v>1050956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4"/>
  <sheetViews>
    <sheetView topLeftCell="A187" workbookViewId="0">
      <selection activeCell="G125" sqref="G125"/>
    </sheetView>
  </sheetViews>
  <sheetFormatPr defaultRowHeight="15" x14ac:dyDescent="0.25"/>
  <cols>
    <col min="6" max="6" width="12.7109375" customWidth="1"/>
  </cols>
  <sheetData>
    <row r="2" spans="4:4" x14ac:dyDescent="0.25">
      <c r="D2">
        <v>10</v>
      </c>
    </row>
    <row r="3" spans="4:4" x14ac:dyDescent="0.25">
      <c r="D3">
        <v>3620</v>
      </c>
    </row>
    <row r="4" spans="4:4" x14ac:dyDescent="0.25">
      <c r="D4">
        <v>3386</v>
      </c>
    </row>
    <row r="5" spans="4:4" x14ac:dyDescent="0.25">
      <c r="D5">
        <v>2137</v>
      </c>
    </row>
    <row r="6" spans="4:4" x14ac:dyDescent="0.25">
      <c r="D6">
        <v>543</v>
      </c>
    </row>
    <row r="7" spans="4:4" x14ac:dyDescent="0.25">
      <c r="D7">
        <v>1092</v>
      </c>
    </row>
    <row r="8" spans="4:4" x14ac:dyDescent="0.25">
      <c r="D8">
        <v>7276</v>
      </c>
    </row>
    <row r="9" spans="4:4" x14ac:dyDescent="0.25">
      <c r="D9">
        <v>4188</v>
      </c>
    </row>
    <row r="10" spans="4:4" x14ac:dyDescent="0.25">
      <c r="D10">
        <v>974</v>
      </c>
    </row>
    <row r="11" spans="4:4" x14ac:dyDescent="0.25">
      <c r="D11">
        <v>4326</v>
      </c>
    </row>
    <row r="12" spans="4:4" x14ac:dyDescent="0.25">
      <c r="D12">
        <v>3131</v>
      </c>
    </row>
    <row r="13" spans="4:4" x14ac:dyDescent="0.25">
      <c r="D13">
        <v>3374</v>
      </c>
    </row>
    <row r="14" spans="4:4" x14ac:dyDescent="0.25">
      <c r="D14">
        <v>2999</v>
      </c>
    </row>
    <row r="15" spans="4:4" x14ac:dyDescent="0.25">
      <c r="D15">
        <v>5528</v>
      </c>
    </row>
    <row r="16" spans="4:4" x14ac:dyDescent="0.25">
      <c r="D16">
        <v>5399</v>
      </c>
    </row>
    <row r="17" spans="4:4" x14ac:dyDescent="0.25">
      <c r="D17">
        <v>1889</v>
      </c>
    </row>
    <row r="18" spans="4:4" x14ac:dyDescent="0.25">
      <c r="D18">
        <v>2276</v>
      </c>
    </row>
    <row r="19" spans="4:4" x14ac:dyDescent="0.25">
      <c r="D19">
        <v>4920</v>
      </c>
    </row>
    <row r="20" spans="4:4" x14ac:dyDescent="0.25">
      <c r="D20">
        <v>8511</v>
      </c>
    </row>
    <row r="21" spans="4:4" x14ac:dyDescent="0.25">
      <c r="D21">
        <v>8591</v>
      </c>
    </row>
    <row r="22" spans="4:4" x14ac:dyDescent="0.25">
      <c r="D22">
        <v>6686</v>
      </c>
    </row>
    <row r="23" spans="4:4" x14ac:dyDescent="0.25">
      <c r="D23">
        <v>5715</v>
      </c>
    </row>
    <row r="24" spans="4:4" x14ac:dyDescent="0.25">
      <c r="D24">
        <v>11613</v>
      </c>
    </row>
    <row r="25" spans="4:4" x14ac:dyDescent="0.25">
      <c r="D25">
        <v>10167</v>
      </c>
    </row>
    <row r="26" spans="4:4" x14ac:dyDescent="0.25">
      <c r="D26">
        <v>4539</v>
      </c>
    </row>
    <row r="27" spans="4:4" x14ac:dyDescent="0.25">
      <c r="D27">
        <v>3993</v>
      </c>
    </row>
    <row r="28" spans="4:4" x14ac:dyDescent="0.25">
      <c r="D28">
        <v>23363</v>
      </c>
    </row>
    <row r="29" spans="4:4" x14ac:dyDescent="0.25">
      <c r="D29">
        <v>6668</v>
      </c>
    </row>
    <row r="30" spans="4:4" x14ac:dyDescent="0.25">
      <c r="D30">
        <v>9060</v>
      </c>
    </row>
    <row r="31" spans="4:4" x14ac:dyDescent="0.25">
      <c r="D31">
        <v>6888</v>
      </c>
    </row>
    <row r="32" spans="4:4" x14ac:dyDescent="0.25">
      <c r="D32">
        <v>9524</v>
      </c>
    </row>
    <row r="33" spans="4:4" x14ac:dyDescent="0.25">
      <c r="D33">
        <v>11463</v>
      </c>
    </row>
    <row r="34" spans="4:4" x14ac:dyDescent="0.25">
      <c r="D34">
        <v>2150</v>
      </c>
    </row>
    <row r="35" spans="4:4" x14ac:dyDescent="0.25">
      <c r="D35">
        <v>3261</v>
      </c>
    </row>
    <row r="36" spans="4:4" x14ac:dyDescent="0.25">
      <c r="D36">
        <v>12147</v>
      </c>
    </row>
    <row r="37" spans="4:4" x14ac:dyDescent="0.25">
      <c r="D37">
        <v>6516</v>
      </c>
    </row>
    <row r="38" spans="4:4" x14ac:dyDescent="0.25">
      <c r="D38">
        <v>5999</v>
      </c>
    </row>
    <row r="39" spans="4:4" x14ac:dyDescent="0.25">
      <c r="D39">
        <v>9011</v>
      </c>
    </row>
    <row r="40" spans="4:4" x14ac:dyDescent="0.25">
      <c r="D40">
        <v>4743</v>
      </c>
    </row>
    <row r="41" spans="4:4" x14ac:dyDescent="0.25">
      <c r="D41">
        <v>6294</v>
      </c>
    </row>
    <row r="42" spans="4:4" x14ac:dyDescent="0.25">
      <c r="D42">
        <v>6524</v>
      </c>
    </row>
    <row r="43" spans="4:4" x14ac:dyDescent="0.25">
      <c r="D43">
        <v>4043</v>
      </c>
    </row>
    <row r="44" spans="4:4" x14ac:dyDescent="0.25">
      <c r="D44">
        <v>5843</v>
      </c>
    </row>
    <row r="45" spans="4:4" x14ac:dyDescent="0.25">
      <c r="D45">
        <v>9458</v>
      </c>
    </row>
    <row r="46" spans="4:4" x14ac:dyDescent="0.25">
      <c r="D46">
        <v>7938</v>
      </c>
    </row>
    <row r="47" spans="4:4" x14ac:dyDescent="0.25">
      <c r="D47">
        <v>14192</v>
      </c>
    </row>
    <row r="48" spans="4:4" x14ac:dyDescent="0.25">
      <c r="D48">
        <v>3227</v>
      </c>
    </row>
    <row r="49" spans="4:4" x14ac:dyDescent="0.25">
      <c r="D49">
        <v>1643</v>
      </c>
    </row>
    <row r="50" spans="4:4" x14ac:dyDescent="0.25">
      <c r="D50">
        <v>6420</v>
      </c>
    </row>
    <row r="51" spans="4:4" x14ac:dyDescent="0.25">
      <c r="D51">
        <v>3576</v>
      </c>
    </row>
    <row r="52" spans="4:4" x14ac:dyDescent="0.25">
      <c r="D52">
        <v>2166</v>
      </c>
    </row>
    <row r="53" spans="4:4" x14ac:dyDescent="0.25">
      <c r="D53">
        <v>8579</v>
      </c>
    </row>
    <row r="54" spans="4:4" x14ac:dyDescent="0.25">
      <c r="D54">
        <v>3717</v>
      </c>
    </row>
    <row r="55" spans="4:4" x14ac:dyDescent="0.25">
      <c r="D55">
        <v>6041</v>
      </c>
    </row>
    <row r="56" spans="4:4" x14ac:dyDescent="0.25">
      <c r="D56">
        <v>3441</v>
      </c>
    </row>
    <row r="57" spans="4:4" x14ac:dyDescent="0.25">
      <c r="D57">
        <v>1751</v>
      </c>
    </row>
    <row r="58" spans="4:4" x14ac:dyDescent="0.25">
      <c r="D58">
        <v>3437</v>
      </c>
    </row>
    <row r="59" spans="4:4" x14ac:dyDescent="0.25">
      <c r="D59">
        <v>2897</v>
      </c>
    </row>
    <row r="60" spans="4:4" x14ac:dyDescent="0.25">
      <c r="D60">
        <v>968</v>
      </c>
    </row>
    <row r="61" spans="4:4" x14ac:dyDescent="0.25">
      <c r="D61">
        <v>2552</v>
      </c>
    </row>
    <row r="62" spans="4:4" x14ac:dyDescent="0.25">
      <c r="D62">
        <v>3333</v>
      </c>
    </row>
    <row r="63" spans="4:4" x14ac:dyDescent="0.25">
      <c r="D63">
        <v>5208</v>
      </c>
    </row>
    <row r="64" spans="4:4" x14ac:dyDescent="0.25">
      <c r="D64">
        <v>4143</v>
      </c>
    </row>
    <row r="65" spans="4:4" x14ac:dyDescent="0.25">
      <c r="D65">
        <v>2786</v>
      </c>
    </row>
    <row r="66" spans="4:4" x14ac:dyDescent="0.25">
      <c r="D66">
        <v>2163</v>
      </c>
    </row>
    <row r="67" spans="4:4" x14ac:dyDescent="0.25">
      <c r="D67">
        <v>3447</v>
      </c>
    </row>
    <row r="68" spans="4:4" x14ac:dyDescent="0.25">
      <c r="D68">
        <v>1979</v>
      </c>
    </row>
    <row r="69" spans="4:4" x14ac:dyDescent="0.25">
      <c r="D69">
        <v>12426</v>
      </c>
    </row>
    <row r="70" spans="4:4" x14ac:dyDescent="0.25">
      <c r="D70">
        <v>2510</v>
      </c>
    </row>
    <row r="71" spans="4:4" x14ac:dyDescent="0.25">
      <c r="D71">
        <v>2023</v>
      </c>
    </row>
    <row r="72" spans="4:4" x14ac:dyDescent="0.25">
      <c r="D72">
        <v>2879</v>
      </c>
    </row>
    <row r="73" spans="4:4" x14ac:dyDescent="0.25">
      <c r="D73">
        <v>2752</v>
      </c>
    </row>
    <row r="74" spans="4:4" x14ac:dyDescent="0.25">
      <c r="D74">
        <v>1290</v>
      </c>
    </row>
    <row r="75" spans="4:4" x14ac:dyDescent="0.25">
      <c r="D75">
        <v>2214</v>
      </c>
    </row>
    <row r="76" spans="4:4" x14ac:dyDescent="0.25">
      <c r="D76">
        <v>9147</v>
      </c>
    </row>
    <row r="77" spans="4:4" x14ac:dyDescent="0.25">
      <c r="D77">
        <v>6149</v>
      </c>
    </row>
    <row r="78" spans="4:4" x14ac:dyDescent="0.25">
      <c r="D78">
        <v>4298</v>
      </c>
    </row>
    <row r="79" spans="4:4" x14ac:dyDescent="0.25">
      <c r="D79">
        <v>1583</v>
      </c>
    </row>
    <row r="80" spans="4:4" x14ac:dyDescent="0.25">
      <c r="D80">
        <v>2001</v>
      </c>
    </row>
    <row r="81" spans="4:4" x14ac:dyDescent="0.25">
      <c r="D81">
        <v>1730</v>
      </c>
    </row>
    <row r="82" spans="4:4" x14ac:dyDescent="0.25">
      <c r="D82">
        <v>749</v>
      </c>
    </row>
    <row r="83" spans="4:4" x14ac:dyDescent="0.25">
      <c r="D83">
        <v>834</v>
      </c>
    </row>
    <row r="84" spans="4:4" x14ac:dyDescent="0.25">
      <c r="D84">
        <v>331</v>
      </c>
    </row>
    <row r="85" spans="4:4" x14ac:dyDescent="0.25">
      <c r="D85">
        <v>2970</v>
      </c>
    </row>
    <row r="86" spans="4:4" x14ac:dyDescent="0.25">
      <c r="D86">
        <v>1395</v>
      </c>
    </row>
    <row r="87" spans="4:4" x14ac:dyDescent="0.25">
      <c r="D87">
        <v>3287</v>
      </c>
    </row>
    <row r="88" spans="4:4" x14ac:dyDescent="0.25">
      <c r="D88">
        <v>2003</v>
      </c>
    </row>
    <row r="89" spans="4:4" x14ac:dyDescent="0.25">
      <c r="D89">
        <v>3893</v>
      </c>
    </row>
    <row r="90" spans="4:4" x14ac:dyDescent="0.25">
      <c r="D90">
        <v>1953</v>
      </c>
    </row>
    <row r="91" spans="4:4" x14ac:dyDescent="0.25">
      <c r="D91">
        <v>1716</v>
      </c>
    </row>
    <row r="92" spans="4:4" x14ac:dyDescent="0.25">
      <c r="D92">
        <v>1425</v>
      </c>
    </row>
    <row r="93" spans="4:4" x14ac:dyDescent="0.25">
      <c r="D93">
        <v>2000</v>
      </c>
    </row>
    <row r="94" spans="4:4" x14ac:dyDescent="0.25">
      <c r="D94">
        <v>1725</v>
      </c>
    </row>
    <row r="95" spans="4:4" x14ac:dyDescent="0.25">
      <c r="D95">
        <v>2225</v>
      </c>
    </row>
    <row r="96" spans="4:4" x14ac:dyDescent="0.25">
      <c r="D96">
        <v>513</v>
      </c>
    </row>
    <row r="97" spans="4:4" x14ac:dyDescent="0.25">
      <c r="D97">
        <v>165</v>
      </c>
    </row>
    <row r="98" spans="4:4" x14ac:dyDescent="0.25">
      <c r="D98">
        <v>581</v>
      </c>
    </row>
    <row r="99" spans="4:4" x14ac:dyDescent="0.25">
      <c r="D99">
        <v>2576</v>
      </c>
    </row>
    <row r="100" spans="4:4" x14ac:dyDescent="0.25">
      <c r="D100">
        <v>1992</v>
      </c>
    </row>
    <row r="101" spans="4:4" x14ac:dyDescent="0.25">
      <c r="D101">
        <v>19494</v>
      </c>
    </row>
    <row r="102" spans="4:4" x14ac:dyDescent="0.25">
      <c r="D102">
        <v>27934</v>
      </c>
    </row>
    <row r="103" spans="4:4" x14ac:dyDescent="0.25">
      <c r="D103">
        <v>10770</v>
      </c>
    </row>
    <row r="104" spans="4:4" x14ac:dyDescent="0.25">
      <c r="D104">
        <v>6762</v>
      </c>
    </row>
    <row r="105" spans="4:4" x14ac:dyDescent="0.25">
      <c r="D105">
        <v>5712</v>
      </c>
    </row>
    <row r="106" spans="4:4" x14ac:dyDescent="0.25">
      <c r="D106">
        <v>3114</v>
      </c>
    </row>
    <row r="107" spans="4:4" x14ac:dyDescent="0.25">
      <c r="D107">
        <v>12120</v>
      </c>
    </row>
    <row r="108" spans="4:4" x14ac:dyDescent="0.25">
      <c r="D108">
        <v>11238</v>
      </c>
    </row>
    <row r="109" spans="4:4" x14ac:dyDescent="0.25">
      <c r="D109">
        <v>12246</v>
      </c>
    </row>
    <row r="110" spans="4:4" x14ac:dyDescent="0.25">
      <c r="D110">
        <v>846</v>
      </c>
    </row>
    <row r="111" spans="4:4" x14ac:dyDescent="0.25">
      <c r="D111">
        <v>11064</v>
      </c>
    </row>
    <row r="112" spans="4:4" x14ac:dyDescent="0.25">
      <c r="D112">
        <v>5433</v>
      </c>
    </row>
    <row r="113" spans="2:6" x14ac:dyDescent="0.25">
      <c r="D113">
        <v>1998</v>
      </c>
    </row>
    <row r="114" spans="2:6" x14ac:dyDescent="0.25">
      <c r="D114">
        <v>3372</v>
      </c>
    </row>
    <row r="115" spans="2:6" x14ac:dyDescent="0.25">
      <c r="D115">
        <v>269</v>
      </c>
    </row>
    <row r="116" spans="2:6" x14ac:dyDescent="0.25">
      <c r="D116">
        <v>3696</v>
      </c>
    </row>
    <row r="117" spans="2:6" x14ac:dyDescent="0.25">
      <c r="D117">
        <v>5244</v>
      </c>
    </row>
    <row r="118" spans="2:6" x14ac:dyDescent="0.25">
      <c r="F118" t="s">
        <v>209</v>
      </c>
    </row>
    <row r="119" spans="2:6" x14ac:dyDescent="0.25">
      <c r="B119" s="20" t="s">
        <v>205</v>
      </c>
      <c r="C119" s="20"/>
      <c r="D119" s="20">
        <f>SUM(D2:D118)</f>
        <v>580089</v>
      </c>
      <c r="F119" t="s">
        <v>197</v>
      </c>
    </row>
    <row r="120" spans="2:6" x14ac:dyDescent="0.25">
      <c r="F120" t="s">
        <v>198</v>
      </c>
    </row>
    <row r="121" spans="2:6" x14ac:dyDescent="0.25">
      <c r="F121" t="s">
        <v>199</v>
      </c>
    </row>
    <row r="124" spans="2:6" x14ac:dyDescent="0.25">
      <c r="D124">
        <v>5411</v>
      </c>
    </row>
    <row r="125" spans="2:6" x14ac:dyDescent="0.25">
      <c r="D125">
        <v>5866</v>
      </c>
    </row>
    <row r="126" spans="2:6" x14ac:dyDescent="0.25">
      <c r="D126">
        <v>15705</v>
      </c>
    </row>
    <row r="127" spans="2:6" x14ac:dyDescent="0.25">
      <c r="D127">
        <v>1345</v>
      </c>
    </row>
    <row r="128" spans="2:6" x14ac:dyDescent="0.25">
      <c r="D128">
        <v>17040</v>
      </c>
    </row>
    <row r="129" spans="4:4" x14ac:dyDescent="0.25">
      <c r="D129">
        <v>2636</v>
      </c>
    </row>
    <row r="130" spans="4:4" x14ac:dyDescent="0.25">
      <c r="D130">
        <v>2843</v>
      </c>
    </row>
    <row r="131" spans="4:4" x14ac:dyDescent="0.25">
      <c r="D131">
        <v>2588</v>
      </c>
    </row>
    <row r="132" spans="4:4" x14ac:dyDescent="0.25">
      <c r="D132">
        <v>2306</v>
      </c>
    </row>
    <row r="133" spans="4:4" x14ac:dyDescent="0.25">
      <c r="D133">
        <v>344</v>
      </c>
    </row>
    <row r="134" spans="4:4" x14ac:dyDescent="0.25">
      <c r="D134">
        <v>30056</v>
      </c>
    </row>
    <row r="135" spans="4:4" x14ac:dyDescent="0.25">
      <c r="D135">
        <v>3830</v>
      </c>
    </row>
    <row r="136" spans="4:4" x14ac:dyDescent="0.25">
      <c r="D136">
        <v>16070</v>
      </c>
    </row>
    <row r="137" spans="4:4" x14ac:dyDescent="0.25">
      <c r="D137">
        <v>353</v>
      </c>
    </row>
    <row r="138" spans="4:4" x14ac:dyDescent="0.25">
      <c r="D138">
        <v>2280</v>
      </c>
    </row>
    <row r="139" spans="4:4" x14ac:dyDescent="0.25">
      <c r="D139">
        <v>9002</v>
      </c>
    </row>
    <row r="140" spans="4:4" x14ac:dyDescent="0.25">
      <c r="D140">
        <v>6060</v>
      </c>
    </row>
    <row r="141" spans="4:4" x14ac:dyDescent="0.25">
      <c r="D141">
        <v>2919</v>
      </c>
    </row>
    <row r="142" spans="4:4" x14ac:dyDescent="0.25">
      <c r="D142">
        <v>483</v>
      </c>
    </row>
    <row r="143" spans="4:4" x14ac:dyDescent="0.25">
      <c r="D143">
        <v>198</v>
      </c>
    </row>
    <row r="144" spans="4:4" x14ac:dyDescent="0.25">
      <c r="D144">
        <v>222</v>
      </c>
    </row>
    <row r="145" spans="4:4" x14ac:dyDescent="0.25">
      <c r="D145">
        <v>282</v>
      </c>
    </row>
    <row r="146" spans="4:4" x14ac:dyDescent="0.25">
      <c r="D146">
        <v>84</v>
      </c>
    </row>
    <row r="147" spans="4:4" x14ac:dyDescent="0.25">
      <c r="D147">
        <v>1824</v>
      </c>
    </row>
    <row r="148" spans="4:4" x14ac:dyDescent="0.25">
      <c r="D148">
        <v>294</v>
      </c>
    </row>
    <row r="149" spans="4:4" x14ac:dyDescent="0.25">
      <c r="D149">
        <v>10</v>
      </c>
    </row>
    <row r="150" spans="4:4" x14ac:dyDescent="0.25">
      <c r="D150">
        <v>2706</v>
      </c>
    </row>
    <row r="151" spans="4:4" x14ac:dyDescent="0.25">
      <c r="D151">
        <v>10</v>
      </c>
    </row>
    <row r="152" spans="4:4" x14ac:dyDescent="0.25">
      <c r="D152">
        <v>312</v>
      </c>
    </row>
    <row r="153" spans="4:4" x14ac:dyDescent="0.25">
      <c r="D153">
        <v>6684</v>
      </c>
    </row>
    <row r="154" spans="4:4" x14ac:dyDescent="0.25">
      <c r="D154">
        <v>68</v>
      </c>
    </row>
    <row r="155" spans="4:4" x14ac:dyDescent="0.25">
      <c r="D155">
        <v>486</v>
      </c>
    </row>
    <row r="156" spans="4:4" x14ac:dyDescent="0.25">
      <c r="D156">
        <v>840</v>
      </c>
    </row>
    <row r="157" spans="4:4" x14ac:dyDescent="0.25">
      <c r="D157">
        <v>5304</v>
      </c>
    </row>
    <row r="158" spans="4:4" x14ac:dyDescent="0.25">
      <c r="D158">
        <v>1800</v>
      </c>
    </row>
    <row r="159" spans="4:4" x14ac:dyDescent="0.25">
      <c r="D159">
        <v>10</v>
      </c>
    </row>
    <row r="160" spans="4:4" x14ac:dyDescent="0.25">
      <c r="D160">
        <v>2484</v>
      </c>
    </row>
    <row r="161" spans="2:6" x14ac:dyDescent="0.25">
      <c r="D161">
        <v>936</v>
      </c>
    </row>
    <row r="163" spans="2:6" x14ac:dyDescent="0.25">
      <c r="B163" s="20" t="s">
        <v>205</v>
      </c>
      <c r="C163" s="20"/>
      <c r="D163" s="20">
        <f>SUM(D124:D162)</f>
        <v>151691</v>
      </c>
      <c r="F163" t="s">
        <v>197</v>
      </c>
    </row>
    <row r="164" spans="2:6" x14ac:dyDescent="0.25">
      <c r="F164" t="s">
        <v>198</v>
      </c>
    </row>
    <row r="165" spans="2:6" x14ac:dyDescent="0.25">
      <c r="F165" t="s">
        <v>199</v>
      </c>
    </row>
    <row r="168" spans="2:6" x14ac:dyDescent="0.25">
      <c r="D168">
        <v>18116</v>
      </c>
    </row>
    <row r="169" spans="2:6" x14ac:dyDescent="0.25">
      <c r="D169">
        <v>49959</v>
      </c>
    </row>
    <row r="170" spans="2:6" x14ac:dyDescent="0.25">
      <c r="D170">
        <v>9168</v>
      </c>
    </row>
    <row r="172" spans="2:6" x14ac:dyDescent="0.25">
      <c r="B172" s="20" t="s">
        <v>205</v>
      </c>
      <c r="C172" s="20"/>
      <c r="D172" s="20">
        <f>SUM(D168:D171)</f>
        <v>77243</v>
      </c>
      <c r="F172" t="s">
        <v>197</v>
      </c>
    </row>
    <row r="173" spans="2:6" x14ac:dyDescent="0.25">
      <c r="F173" t="s">
        <v>200</v>
      </c>
    </row>
    <row r="174" spans="2:6" x14ac:dyDescent="0.25">
      <c r="F174" t="s">
        <v>199</v>
      </c>
    </row>
    <row r="177" spans="2:6" x14ac:dyDescent="0.25">
      <c r="D177">
        <v>13470</v>
      </c>
    </row>
    <row r="178" spans="2:6" x14ac:dyDescent="0.25">
      <c r="B178" s="20" t="s">
        <v>205</v>
      </c>
      <c r="C178" s="20"/>
      <c r="D178" s="20">
        <v>13470</v>
      </c>
      <c r="F178" t="s">
        <v>197</v>
      </c>
    </row>
    <row r="179" spans="2:6" x14ac:dyDescent="0.25">
      <c r="F179" t="s">
        <v>201</v>
      </c>
    </row>
    <row r="180" spans="2:6" x14ac:dyDescent="0.25">
      <c r="F180" t="s">
        <v>199</v>
      </c>
    </row>
    <row r="184" spans="2:6" x14ac:dyDescent="0.25">
      <c r="D184">
        <v>9794</v>
      </c>
    </row>
    <row r="185" spans="2:6" x14ac:dyDescent="0.25">
      <c r="B185" s="20" t="s">
        <v>205</v>
      </c>
      <c r="C185" s="20"/>
      <c r="D185" s="20">
        <v>9794</v>
      </c>
      <c r="F185" t="s">
        <v>197</v>
      </c>
    </row>
    <row r="186" spans="2:6" x14ac:dyDescent="0.25">
      <c r="F186" t="s">
        <v>202</v>
      </c>
    </row>
    <row r="187" spans="2:6" x14ac:dyDescent="0.25">
      <c r="F187" t="s">
        <v>199</v>
      </c>
    </row>
    <row r="191" spans="2:6" x14ac:dyDescent="0.25">
      <c r="D191">
        <v>33166</v>
      </c>
    </row>
    <row r="192" spans="2:6" x14ac:dyDescent="0.25">
      <c r="D192">
        <v>29608</v>
      </c>
    </row>
    <row r="194" spans="2:8" x14ac:dyDescent="0.25">
      <c r="B194" s="20" t="s">
        <v>205</v>
      </c>
      <c r="C194" s="20"/>
      <c r="D194" s="20">
        <f>SUM(D191:D193)</f>
        <v>62774</v>
      </c>
      <c r="F194" t="s">
        <v>197</v>
      </c>
    </row>
    <row r="195" spans="2:8" x14ac:dyDescent="0.25">
      <c r="F195" t="s">
        <v>203</v>
      </c>
    </row>
    <row r="196" spans="2:8" x14ac:dyDescent="0.25">
      <c r="F196" t="s">
        <v>199</v>
      </c>
    </row>
    <row r="199" spans="2:8" x14ac:dyDescent="0.25">
      <c r="D199">
        <v>24158</v>
      </c>
    </row>
    <row r="200" spans="2:8" x14ac:dyDescent="0.25">
      <c r="B200" s="20" t="s">
        <v>205</v>
      </c>
      <c r="C200" s="20"/>
      <c r="D200" s="20">
        <v>24158</v>
      </c>
      <c r="F200" t="s">
        <v>197</v>
      </c>
    </row>
    <row r="201" spans="2:8" x14ac:dyDescent="0.25">
      <c r="F201" t="s">
        <v>204</v>
      </c>
    </row>
    <row r="202" spans="2:8" x14ac:dyDescent="0.25">
      <c r="F202" t="s">
        <v>199</v>
      </c>
    </row>
    <row r="203" spans="2:8" x14ac:dyDescent="0.25">
      <c r="F203" s="24"/>
      <c r="G203" s="24"/>
    </row>
    <row r="204" spans="2:8" x14ac:dyDescent="0.25">
      <c r="B204" s="20" t="s">
        <v>205</v>
      </c>
      <c r="C204" s="20"/>
      <c r="D204" s="20">
        <v>14468</v>
      </c>
      <c r="F204" t="s">
        <v>197</v>
      </c>
    </row>
    <row r="205" spans="2:8" x14ac:dyDescent="0.25">
      <c r="F205" s="68" t="s">
        <v>208</v>
      </c>
      <c r="G205" s="68"/>
      <c r="H205" s="68"/>
    </row>
    <row r="206" spans="2:8" x14ac:dyDescent="0.25">
      <c r="F206" s="24"/>
      <c r="G206" s="24"/>
    </row>
    <row r="207" spans="2:8" x14ac:dyDescent="0.25">
      <c r="B207" s="20" t="s">
        <v>205</v>
      </c>
      <c r="C207" s="20"/>
      <c r="D207" s="20">
        <v>10900</v>
      </c>
      <c r="F207" t="s">
        <v>197</v>
      </c>
    </row>
    <row r="208" spans="2:8" x14ac:dyDescent="0.25">
      <c r="F208" s="2" t="s">
        <v>190</v>
      </c>
      <c r="G208" s="2"/>
      <c r="H208" s="2"/>
    </row>
    <row r="209" spans="2:7" ht="15.75" thickBot="1" x14ac:dyDescent="0.3">
      <c r="F209" s="22" t="s">
        <v>207</v>
      </c>
      <c r="G209" s="23">
        <v>32</v>
      </c>
    </row>
    <row r="210" spans="2:7" x14ac:dyDescent="0.25">
      <c r="F210" s="24"/>
      <c r="G210" s="24"/>
    </row>
    <row r="211" spans="2:7" x14ac:dyDescent="0.25">
      <c r="F211" s="24"/>
      <c r="G211" s="24"/>
    </row>
    <row r="214" spans="2:7" x14ac:dyDescent="0.25">
      <c r="B214" s="21" t="s">
        <v>206</v>
      </c>
      <c r="C214" s="21"/>
      <c r="D214" s="21">
        <f>D119+D163+D172+D178+D185+D194+D200</f>
        <v>919219</v>
      </c>
    </row>
  </sheetData>
  <mergeCells count="1">
    <mergeCell ref="F205:H2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6"/>
  <sheetViews>
    <sheetView tabSelected="1" topLeftCell="A208" zoomScale="140" zoomScaleNormal="140" workbookViewId="0">
      <selection activeCell="D162" sqref="D162"/>
    </sheetView>
  </sheetViews>
  <sheetFormatPr defaultRowHeight="15" x14ac:dyDescent="0.25"/>
  <cols>
    <col min="3" max="3" width="10.42578125" customWidth="1"/>
    <col min="4" max="4" width="13" customWidth="1"/>
    <col min="9" max="9" width="10.28515625" customWidth="1"/>
    <col min="19" max="19" width="12.28515625" customWidth="1"/>
    <col min="23" max="23" width="21.7109375" customWidth="1"/>
  </cols>
  <sheetData>
    <row r="2" spans="1:23" x14ac:dyDescent="0.25">
      <c r="E2" s="62" t="s">
        <v>210</v>
      </c>
      <c r="F2" s="62"/>
      <c r="G2" s="62"/>
      <c r="H2" s="37"/>
      <c r="I2" s="37"/>
      <c r="J2" s="1"/>
      <c r="K2" s="1"/>
    </row>
    <row r="3" spans="1:23" x14ac:dyDescent="0.25">
      <c r="A3" s="26"/>
    </row>
    <row r="4" spans="1:23" x14ac:dyDescent="0.25">
      <c r="A4" s="26"/>
    </row>
    <row r="5" spans="1:23" x14ac:dyDescent="0.25">
      <c r="A5" s="27" t="s">
        <v>211</v>
      </c>
      <c r="B5" s="27"/>
      <c r="C5" s="27"/>
      <c r="D5" s="27"/>
      <c r="E5" s="27"/>
      <c r="F5" s="27"/>
      <c r="G5" s="37"/>
    </row>
    <row r="6" spans="1:23" x14ac:dyDescent="0.25">
      <c r="A6" s="27" t="s">
        <v>212</v>
      </c>
    </row>
    <row r="7" spans="1:23" ht="15.75" thickBot="1" x14ac:dyDescent="0.3">
      <c r="A7" s="27"/>
    </row>
    <row r="8" spans="1:23" ht="15.75" thickBot="1" x14ac:dyDescent="0.3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80"/>
    </row>
    <row r="9" spans="1:23" ht="15.75" thickBot="1" x14ac:dyDescent="0.3">
      <c r="A9" s="72" t="s">
        <v>197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</row>
    <row r="10" spans="1:23" ht="15.75" thickBot="1" x14ac:dyDescent="0.3">
      <c r="A10" s="72" t="s">
        <v>198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</row>
    <row r="11" spans="1:23" ht="15.75" thickBot="1" x14ac:dyDescent="0.3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35"/>
    </row>
    <row r="12" spans="1:23" ht="40.15" customHeight="1" thickBot="1" x14ac:dyDescent="0.3">
      <c r="A12" s="19" t="s">
        <v>213</v>
      </c>
      <c r="B12" s="28" t="s">
        <v>214</v>
      </c>
      <c r="C12" s="28" t="s">
        <v>215</v>
      </c>
      <c r="D12" s="28" t="s">
        <v>216</v>
      </c>
      <c r="E12" s="28" t="s">
        <v>217</v>
      </c>
      <c r="F12" s="28" t="s">
        <v>218</v>
      </c>
      <c r="G12" s="28" t="s">
        <v>219</v>
      </c>
      <c r="H12" s="28" t="s">
        <v>220</v>
      </c>
      <c r="I12" s="28" t="s">
        <v>0</v>
      </c>
      <c r="J12" s="28" t="s">
        <v>221</v>
      </c>
      <c r="K12" s="28" t="s">
        <v>222</v>
      </c>
      <c r="L12" s="28" t="s">
        <v>223</v>
      </c>
      <c r="M12" s="28" t="s">
        <v>224</v>
      </c>
      <c r="N12" s="28" t="s">
        <v>225</v>
      </c>
      <c r="O12" s="28" t="s">
        <v>226</v>
      </c>
      <c r="P12" s="28" t="s">
        <v>227</v>
      </c>
      <c r="Q12" s="28" t="s">
        <v>228</v>
      </c>
      <c r="R12" s="28" t="s">
        <v>229</v>
      </c>
      <c r="S12" s="28" t="s">
        <v>230</v>
      </c>
      <c r="T12" s="28" t="s">
        <v>598</v>
      </c>
      <c r="U12" s="28" t="s">
        <v>599</v>
      </c>
      <c r="V12" s="28" t="s">
        <v>600</v>
      </c>
      <c r="W12" s="28" t="s">
        <v>578</v>
      </c>
    </row>
    <row r="13" spans="1:23" s="94" customFormat="1" ht="15.75" thickBot="1" x14ac:dyDescent="0.3">
      <c r="A13" s="90">
        <v>1</v>
      </c>
      <c r="B13" s="91" t="s">
        <v>8</v>
      </c>
      <c r="C13" s="91" t="s">
        <v>8</v>
      </c>
      <c r="D13" s="91" t="s">
        <v>231</v>
      </c>
      <c r="E13" s="91" t="s">
        <v>232</v>
      </c>
      <c r="F13" s="91"/>
      <c r="G13" s="91" t="s">
        <v>233</v>
      </c>
      <c r="H13" s="91" t="s">
        <v>232</v>
      </c>
      <c r="I13" s="91" t="s">
        <v>234</v>
      </c>
      <c r="J13" s="91">
        <v>87040</v>
      </c>
      <c r="K13" s="91">
        <v>27882728</v>
      </c>
      <c r="L13" s="91" t="s">
        <v>235</v>
      </c>
      <c r="M13" s="91" t="s">
        <v>236</v>
      </c>
      <c r="N13" s="91">
        <v>0.4</v>
      </c>
      <c r="O13" s="91" t="s">
        <v>237</v>
      </c>
      <c r="P13" s="91">
        <v>43830</v>
      </c>
      <c r="Q13" s="92">
        <v>44743</v>
      </c>
      <c r="R13" s="93" t="s">
        <v>238</v>
      </c>
      <c r="S13" s="93" t="s">
        <v>584</v>
      </c>
      <c r="T13" s="93">
        <v>10</v>
      </c>
      <c r="U13" s="93">
        <v>0</v>
      </c>
      <c r="V13" s="93">
        <v>10</v>
      </c>
      <c r="W13" s="93" t="s">
        <v>601</v>
      </c>
    </row>
    <row r="14" spans="1:23" ht="15.75" thickBot="1" x14ac:dyDescent="0.3">
      <c r="A14" s="18">
        <v>2</v>
      </c>
      <c r="B14" s="29" t="s">
        <v>8</v>
      </c>
      <c r="C14" s="29" t="s">
        <v>8</v>
      </c>
      <c r="D14" s="29" t="s">
        <v>231</v>
      </c>
      <c r="E14" s="29" t="s">
        <v>240</v>
      </c>
      <c r="F14" s="29"/>
      <c r="G14" s="29" t="s">
        <v>241</v>
      </c>
      <c r="H14" s="29" t="s">
        <v>242</v>
      </c>
      <c r="I14" s="29" t="s">
        <v>7</v>
      </c>
      <c r="J14" s="29" t="s">
        <v>243</v>
      </c>
      <c r="K14" s="29">
        <v>80269192</v>
      </c>
      <c r="L14" s="58" t="s">
        <v>10</v>
      </c>
      <c r="M14" s="58" t="s">
        <v>235</v>
      </c>
      <c r="N14" s="29">
        <v>4</v>
      </c>
      <c r="O14" s="29" t="s">
        <v>237</v>
      </c>
      <c r="P14" s="29">
        <v>43830</v>
      </c>
      <c r="Q14" s="30">
        <v>44743</v>
      </c>
      <c r="R14" s="31" t="s">
        <v>238</v>
      </c>
      <c r="S14" s="31" t="s">
        <v>584</v>
      </c>
      <c r="T14" s="31">
        <v>1170</v>
      </c>
      <c r="U14" s="31">
        <v>2450</v>
      </c>
      <c r="V14" s="31">
        <v>3620</v>
      </c>
      <c r="W14" s="36" t="s">
        <v>579</v>
      </c>
    </row>
    <row r="15" spans="1:23" ht="15.75" thickBot="1" x14ac:dyDescent="0.3">
      <c r="A15" s="18">
        <v>3</v>
      </c>
      <c r="B15" s="29" t="s">
        <v>8</v>
      </c>
      <c r="C15" s="29" t="s">
        <v>8</v>
      </c>
      <c r="D15" s="29" t="s">
        <v>231</v>
      </c>
      <c r="E15" s="29" t="s">
        <v>240</v>
      </c>
      <c r="F15" s="29"/>
      <c r="G15" s="29" t="s">
        <v>241</v>
      </c>
      <c r="H15" s="29" t="s">
        <v>242</v>
      </c>
      <c r="I15" s="29" t="s">
        <v>11</v>
      </c>
      <c r="J15" s="29" t="s">
        <v>244</v>
      </c>
      <c r="K15" s="29">
        <v>1191359</v>
      </c>
      <c r="L15" s="58" t="s">
        <v>10</v>
      </c>
      <c r="M15" s="58" t="s">
        <v>235</v>
      </c>
      <c r="N15" s="29">
        <v>4</v>
      </c>
      <c r="O15" s="29" t="s">
        <v>237</v>
      </c>
      <c r="P15" s="29">
        <v>43830</v>
      </c>
      <c r="Q15" s="30">
        <v>44743</v>
      </c>
      <c r="R15" s="31" t="s">
        <v>238</v>
      </c>
      <c r="S15" s="31" t="s">
        <v>584</v>
      </c>
      <c r="T15" s="31">
        <v>839</v>
      </c>
      <c r="U15" s="31">
        <v>2547</v>
      </c>
      <c r="V15" s="31">
        <v>3386</v>
      </c>
      <c r="W15" s="36" t="s">
        <v>579</v>
      </c>
    </row>
    <row r="16" spans="1:23" ht="15.75" thickBot="1" x14ac:dyDescent="0.3">
      <c r="A16" s="18">
        <v>4</v>
      </c>
      <c r="B16" s="29" t="s">
        <v>8</v>
      </c>
      <c r="C16" s="29" t="s">
        <v>8</v>
      </c>
      <c r="D16" s="29" t="s">
        <v>231</v>
      </c>
      <c r="E16" s="29" t="s">
        <v>245</v>
      </c>
      <c r="F16" s="29"/>
      <c r="G16" s="29" t="s">
        <v>241</v>
      </c>
      <c r="H16" s="29" t="s">
        <v>242</v>
      </c>
      <c r="I16" s="29" t="s">
        <v>12</v>
      </c>
      <c r="J16" s="29" t="s">
        <v>246</v>
      </c>
      <c r="K16" s="29">
        <v>80269219</v>
      </c>
      <c r="L16" s="58" t="s">
        <v>10</v>
      </c>
      <c r="M16" s="58" t="s">
        <v>235</v>
      </c>
      <c r="N16" s="29">
        <v>2</v>
      </c>
      <c r="O16" s="29" t="s">
        <v>237</v>
      </c>
      <c r="P16" s="29">
        <v>43830</v>
      </c>
      <c r="Q16" s="30">
        <v>44743</v>
      </c>
      <c r="R16" s="31" t="s">
        <v>238</v>
      </c>
      <c r="S16" s="31" t="s">
        <v>584</v>
      </c>
      <c r="T16" s="31">
        <v>596</v>
      </c>
      <c r="U16" s="31">
        <v>1541</v>
      </c>
      <c r="V16" s="31">
        <v>2137</v>
      </c>
      <c r="W16" s="36" t="s">
        <v>579</v>
      </c>
    </row>
    <row r="17" spans="1:23" ht="15.75" thickBot="1" x14ac:dyDescent="0.3">
      <c r="A17" s="18">
        <v>5</v>
      </c>
      <c r="B17" s="29" t="s">
        <v>8</v>
      </c>
      <c r="C17" s="29" t="s">
        <v>8</v>
      </c>
      <c r="D17" s="29" t="s">
        <v>231</v>
      </c>
      <c r="E17" s="29" t="s">
        <v>247</v>
      </c>
      <c r="F17" s="29"/>
      <c r="G17" s="29" t="s">
        <v>248</v>
      </c>
      <c r="H17" s="29" t="s">
        <v>247</v>
      </c>
      <c r="I17" s="29" t="s">
        <v>13</v>
      </c>
      <c r="J17" s="29" t="s">
        <v>249</v>
      </c>
      <c r="K17" s="29">
        <v>80269345</v>
      </c>
      <c r="L17" s="58" t="s">
        <v>10</v>
      </c>
      <c r="M17" s="58" t="s">
        <v>235</v>
      </c>
      <c r="N17" s="29">
        <v>1</v>
      </c>
      <c r="O17" s="29" t="s">
        <v>237</v>
      </c>
      <c r="P17" s="29">
        <v>43830</v>
      </c>
      <c r="Q17" s="30">
        <v>44743</v>
      </c>
      <c r="R17" s="31" t="s">
        <v>238</v>
      </c>
      <c r="S17" s="31" t="s">
        <v>584</v>
      </c>
      <c r="T17" s="31">
        <v>171</v>
      </c>
      <c r="U17" s="31">
        <v>372</v>
      </c>
      <c r="V17" s="31">
        <v>543</v>
      </c>
      <c r="W17" s="36" t="s">
        <v>579</v>
      </c>
    </row>
    <row r="18" spans="1:23" ht="15.75" thickBot="1" x14ac:dyDescent="0.3">
      <c r="A18" s="18">
        <v>6</v>
      </c>
      <c r="B18" s="29" t="s">
        <v>8</v>
      </c>
      <c r="C18" s="29" t="s">
        <v>8</v>
      </c>
      <c r="D18" s="29" t="s">
        <v>231</v>
      </c>
      <c r="E18" s="29" t="s">
        <v>250</v>
      </c>
      <c r="F18" s="29">
        <v>86</v>
      </c>
      <c r="G18" s="29" t="s">
        <v>241</v>
      </c>
      <c r="H18" s="29" t="s">
        <v>247</v>
      </c>
      <c r="I18" s="29" t="s">
        <v>14</v>
      </c>
      <c r="J18" s="29" t="s">
        <v>251</v>
      </c>
      <c r="K18" s="29">
        <v>80453826</v>
      </c>
      <c r="L18" s="29" t="s">
        <v>235</v>
      </c>
      <c r="M18" s="29" t="s">
        <v>236</v>
      </c>
      <c r="N18" s="29">
        <v>1</v>
      </c>
      <c r="O18" s="29" t="s">
        <v>237</v>
      </c>
      <c r="P18" s="29">
        <v>43830</v>
      </c>
      <c r="Q18" s="30">
        <v>44743</v>
      </c>
      <c r="R18" s="31" t="s">
        <v>238</v>
      </c>
      <c r="S18" s="31" t="s">
        <v>584</v>
      </c>
      <c r="T18" s="31">
        <v>1092</v>
      </c>
      <c r="U18" s="31">
        <v>0</v>
      </c>
      <c r="V18" s="31">
        <v>1092</v>
      </c>
      <c r="W18" s="36" t="s">
        <v>579</v>
      </c>
    </row>
    <row r="19" spans="1:23" ht="15.75" thickBot="1" x14ac:dyDescent="0.3">
      <c r="A19" s="18">
        <v>7</v>
      </c>
      <c r="B19" s="29" t="s">
        <v>8</v>
      </c>
      <c r="C19" s="29" t="s">
        <v>8</v>
      </c>
      <c r="D19" s="29" t="s">
        <v>252</v>
      </c>
      <c r="E19" s="29" t="s">
        <v>207</v>
      </c>
      <c r="F19" s="29"/>
      <c r="G19" s="29" t="s">
        <v>241</v>
      </c>
      <c r="H19" s="29" t="s">
        <v>242</v>
      </c>
      <c r="I19" s="29" t="s">
        <v>16</v>
      </c>
      <c r="J19" s="29" t="s">
        <v>253</v>
      </c>
      <c r="K19" s="29">
        <v>188799</v>
      </c>
      <c r="L19" s="29" t="s">
        <v>235</v>
      </c>
      <c r="M19" s="29" t="s">
        <v>236</v>
      </c>
      <c r="N19" s="29">
        <v>7</v>
      </c>
      <c r="O19" s="29" t="s">
        <v>237</v>
      </c>
      <c r="P19" s="29">
        <v>43830</v>
      </c>
      <c r="Q19" s="30">
        <v>44743</v>
      </c>
      <c r="R19" s="31" t="s">
        <v>238</v>
      </c>
      <c r="S19" s="31" t="s">
        <v>584</v>
      </c>
      <c r="T19" s="31">
        <v>4188</v>
      </c>
      <c r="U19" s="31">
        <v>0</v>
      </c>
      <c r="V19" s="31">
        <v>4188</v>
      </c>
      <c r="W19" s="36" t="s">
        <v>579</v>
      </c>
    </row>
    <row r="20" spans="1:23" ht="15.75" thickBot="1" x14ac:dyDescent="0.3">
      <c r="A20" s="18">
        <v>8</v>
      </c>
      <c r="B20" s="29" t="s">
        <v>8</v>
      </c>
      <c r="C20" s="29" t="s">
        <v>8</v>
      </c>
      <c r="D20" s="29" t="s">
        <v>231</v>
      </c>
      <c r="E20" s="29" t="s">
        <v>254</v>
      </c>
      <c r="F20" s="29"/>
      <c r="G20" s="29" t="s">
        <v>241</v>
      </c>
      <c r="H20" s="29" t="s">
        <v>242</v>
      </c>
      <c r="I20" s="29" t="s">
        <v>17</v>
      </c>
      <c r="J20" s="29" t="s">
        <v>255</v>
      </c>
      <c r="K20" s="29">
        <v>1206789</v>
      </c>
      <c r="L20" s="29" t="s">
        <v>235</v>
      </c>
      <c r="M20" s="29" t="s">
        <v>236</v>
      </c>
      <c r="N20" s="29">
        <v>2</v>
      </c>
      <c r="O20" s="29" t="s">
        <v>237</v>
      </c>
      <c r="P20" s="29">
        <v>43830</v>
      </c>
      <c r="Q20" s="30">
        <v>44743</v>
      </c>
      <c r="R20" s="31" t="s">
        <v>238</v>
      </c>
      <c r="S20" s="31" t="s">
        <v>584</v>
      </c>
      <c r="T20" s="31">
        <v>974</v>
      </c>
      <c r="U20" s="31">
        <v>0</v>
      </c>
      <c r="V20" s="31">
        <v>974</v>
      </c>
      <c r="W20" s="36" t="s">
        <v>579</v>
      </c>
    </row>
    <row r="21" spans="1:23" ht="15.75" thickBot="1" x14ac:dyDescent="0.3">
      <c r="A21" s="18">
        <v>9</v>
      </c>
      <c r="B21" s="29" t="s">
        <v>8</v>
      </c>
      <c r="C21" s="29" t="s">
        <v>8</v>
      </c>
      <c r="D21" s="29" t="s">
        <v>231</v>
      </c>
      <c r="E21" s="29" t="s">
        <v>256</v>
      </c>
      <c r="F21" s="29"/>
      <c r="G21" s="29" t="s">
        <v>241</v>
      </c>
      <c r="H21" s="29" t="s">
        <v>242</v>
      </c>
      <c r="I21" s="29" t="s">
        <v>18</v>
      </c>
      <c r="J21" s="29" t="s">
        <v>257</v>
      </c>
      <c r="K21" s="29">
        <v>25767866</v>
      </c>
      <c r="L21" s="29" t="s">
        <v>235</v>
      </c>
      <c r="M21" s="29" t="s">
        <v>236</v>
      </c>
      <c r="N21" s="29">
        <v>2</v>
      </c>
      <c r="O21" s="29" t="s">
        <v>237</v>
      </c>
      <c r="P21" s="29">
        <v>43830</v>
      </c>
      <c r="Q21" s="30">
        <v>44743</v>
      </c>
      <c r="R21" s="31" t="s">
        <v>238</v>
      </c>
      <c r="S21" s="31" t="s">
        <v>584</v>
      </c>
      <c r="T21" s="31">
        <v>4326</v>
      </c>
      <c r="U21" s="31">
        <v>0</v>
      </c>
      <c r="V21" s="31">
        <v>4326</v>
      </c>
      <c r="W21" s="36" t="s">
        <v>579</v>
      </c>
    </row>
    <row r="22" spans="1:23" ht="15.75" thickBot="1" x14ac:dyDescent="0.3">
      <c r="A22" s="18">
        <v>10</v>
      </c>
      <c r="B22" s="29" t="s">
        <v>8</v>
      </c>
      <c r="C22" s="29" t="s">
        <v>8</v>
      </c>
      <c r="D22" s="29" t="s">
        <v>231</v>
      </c>
      <c r="E22" s="29" t="s">
        <v>258</v>
      </c>
      <c r="F22" s="29"/>
      <c r="G22" s="29" t="s">
        <v>241</v>
      </c>
      <c r="H22" s="29" t="s">
        <v>242</v>
      </c>
      <c r="I22" s="29" t="s">
        <v>19</v>
      </c>
      <c r="J22" s="29" t="s">
        <v>259</v>
      </c>
      <c r="K22" s="29">
        <v>26221646</v>
      </c>
      <c r="L22" s="29" t="s">
        <v>235</v>
      </c>
      <c r="M22" s="29" t="s">
        <v>236</v>
      </c>
      <c r="N22" s="29">
        <v>1</v>
      </c>
      <c r="O22" s="29" t="s">
        <v>237</v>
      </c>
      <c r="P22" s="29">
        <v>43830</v>
      </c>
      <c r="Q22" s="30">
        <v>44743</v>
      </c>
      <c r="R22" s="31" t="s">
        <v>238</v>
      </c>
      <c r="S22" s="31" t="s">
        <v>584</v>
      </c>
      <c r="T22" s="31">
        <v>3131</v>
      </c>
      <c r="U22" s="31">
        <v>0</v>
      </c>
      <c r="V22" s="31">
        <v>3131</v>
      </c>
      <c r="W22" s="36" t="s">
        <v>579</v>
      </c>
    </row>
    <row r="23" spans="1:23" ht="15.75" thickBot="1" x14ac:dyDescent="0.3">
      <c r="A23" s="18">
        <v>11</v>
      </c>
      <c r="B23" s="29" t="s">
        <v>8</v>
      </c>
      <c r="C23" s="29" t="s">
        <v>8</v>
      </c>
      <c r="D23" s="29" t="s">
        <v>231</v>
      </c>
      <c r="E23" s="29" t="s">
        <v>260</v>
      </c>
      <c r="F23" s="29"/>
      <c r="G23" s="29" t="s">
        <v>241</v>
      </c>
      <c r="H23" s="29" t="s">
        <v>242</v>
      </c>
      <c r="I23" s="29" t="s">
        <v>20</v>
      </c>
      <c r="J23" s="29" t="s">
        <v>261</v>
      </c>
      <c r="K23" s="29">
        <v>25813857</v>
      </c>
      <c r="L23" s="29" t="s">
        <v>235</v>
      </c>
      <c r="M23" s="29" t="s">
        <v>236</v>
      </c>
      <c r="N23" s="29">
        <v>5</v>
      </c>
      <c r="O23" s="29" t="s">
        <v>237</v>
      </c>
      <c r="P23" s="29">
        <v>43830</v>
      </c>
      <c r="Q23" s="30">
        <v>44743</v>
      </c>
      <c r="R23" s="31" t="s">
        <v>238</v>
      </c>
      <c r="S23" s="31" t="s">
        <v>584</v>
      </c>
      <c r="T23" s="31">
        <v>3374</v>
      </c>
      <c r="U23" s="31">
        <v>0</v>
      </c>
      <c r="V23" s="31">
        <v>3374</v>
      </c>
      <c r="W23" s="36" t="s">
        <v>579</v>
      </c>
    </row>
    <row r="24" spans="1:23" ht="15.75" thickBot="1" x14ac:dyDescent="0.3">
      <c r="A24" s="18">
        <v>12</v>
      </c>
      <c r="B24" s="29" t="s">
        <v>8</v>
      </c>
      <c r="C24" s="29" t="s">
        <v>8</v>
      </c>
      <c r="D24" s="29" t="s">
        <v>231</v>
      </c>
      <c r="E24" s="29" t="s">
        <v>262</v>
      </c>
      <c r="F24" s="29"/>
      <c r="G24" s="29" t="s">
        <v>241</v>
      </c>
      <c r="H24" s="29" t="s">
        <v>242</v>
      </c>
      <c r="I24" s="29" t="s">
        <v>21</v>
      </c>
      <c r="J24" s="29" t="s">
        <v>263</v>
      </c>
      <c r="K24" s="29">
        <v>1206932</v>
      </c>
      <c r="L24" s="29" t="s">
        <v>235</v>
      </c>
      <c r="M24" s="29" t="s">
        <v>236</v>
      </c>
      <c r="N24" s="29">
        <v>1</v>
      </c>
      <c r="O24" s="29" t="s">
        <v>237</v>
      </c>
      <c r="P24" s="29">
        <v>43830</v>
      </c>
      <c r="Q24" s="30">
        <v>44743</v>
      </c>
      <c r="R24" s="31" t="s">
        <v>238</v>
      </c>
      <c r="S24" s="31" t="s">
        <v>584</v>
      </c>
      <c r="T24" s="31">
        <v>2999</v>
      </c>
      <c r="U24" s="31">
        <v>0</v>
      </c>
      <c r="V24" s="31">
        <v>2999</v>
      </c>
      <c r="W24" s="36" t="s">
        <v>579</v>
      </c>
    </row>
    <row r="25" spans="1:23" ht="15.75" thickBot="1" x14ac:dyDescent="0.3">
      <c r="A25" s="18">
        <v>13</v>
      </c>
      <c r="B25" s="29" t="s">
        <v>8</v>
      </c>
      <c r="C25" s="29" t="s">
        <v>8</v>
      </c>
      <c r="D25" s="29" t="s">
        <v>231</v>
      </c>
      <c r="E25" s="29" t="s">
        <v>260</v>
      </c>
      <c r="F25" s="29"/>
      <c r="G25" s="29" t="s">
        <v>241</v>
      </c>
      <c r="H25" s="29" t="s">
        <v>242</v>
      </c>
      <c r="I25" s="29" t="s">
        <v>22</v>
      </c>
      <c r="J25" s="29" t="s">
        <v>264</v>
      </c>
      <c r="K25" s="29">
        <v>167790</v>
      </c>
      <c r="L25" s="29" t="s">
        <v>235</v>
      </c>
      <c r="M25" s="29" t="s">
        <v>236</v>
      </c>
      <c r="N25" s="29">
        <v>6</v>
      </c>
      <c r="O25" s="29" t="s">
        <v>237</v>
      </c>
      <c r="P25" s="29">
        <v>43830</v>
      </c>
      <c r="Q25" s="30">
        <v>44743</v>
      </c>
      <c r="R25" s="31" t="s">
        <v>238</v>
      </c>
      <c r="S25" s="31" t="s">
        <v>584</v>
      </c>
      <c r="T25" s="31">
        <v>5528</v>
      </c>
      <c r="U25" s="31">
        <v>0</v>
      </c>
      <c r="V25" s="31">
        <v>5528</v>
      </c>
      <c r="W25" s="36" t="s">
        <v>579</v>
      </c>
    </row>
    <row r="26" spans="1:23" ht="15.75" thickBot="1" x14ac:dyDescent="0.3">
      <c r="A26" s="18">
        <v>14</v>
      </c>
      <c r="B26" s="29" t="s">
        <v>8</v>
      </c>
      <c r="C26" s="29" t="s">
        <v>8</v>
      </c>
      <c r="D26" s="29" t="s">
        <v>231</v>
      </c>
      <c r="E26" s="29" t="s">
        <v>265</v>
      </c>
      <c r="F26" s="29"/>
      <c r="G26" s="29" t="s">
        <v>241</v>
      </c>
      <c r="H26" s="29" t="s">
        <v>242</v>
      </c>
      <c r="I26" s="29" t="s">
        <v>23</v>
      </c>
      <c r="J26" s="29" t="s">
        <v>266</v>
      </c>
      <c r="K26" s="29">
        <v>167799</v>
      </c>
      <c r="L26" s="29" t="s">
        <v>235</v>
      </c>
      <c r="M26" s="29" t="s">
        <v>236</v>
      </c>
      <c r="N26" s="29">
        <v>5</v>
      </c>
      <c r="O26" s="29" t="s">
        <v>237</v>
      </c>
      <c r="P26" s="29">
        <v>43830</v>
      </c>
      <c r="Q26" s="30">
        <v>44743</v>
      </c>
      <c r="R26" s="31" t="s">
        <v>238</v>
      </c>
      <c r="S26" s="31" t="s">
        <v>584</v>
      </c>
      <c r="T26" s="31">
        <v>5399</v>
      </c>
      <c r="U26" s="31">
        <v>0</v>
      </c>
      <c r="V26" s="31">
        <v>5399</v>
      </c>
      <c r="W26" s="36" t="s">
        <v>579</v>
      </c>
    </row>
    <row r="27" spans="1:23" ht="15.75" thickBot="1" x14ac:dyDescent="0.3">
      <c r="A27" s="18">
        <v>15</v>
      </c>
      <c r="B27" s="29" t="s">
        <v>8</v>
      </c>
      <c r="C27" s="29" t="s">
        <v>8</v>
      </c>
      <c r="D27" s="29" t="s">
        <v>231</v>
      </c>
      <c r="E27" s="29" t="s">
        <v>267</v>
      </c>
      <c r="F27" s="29">
        <v>4</v>
      </c>
      <c r="G27" s="29" t="s">
        <v>268</v>
      </c>
      <c r="H27" s="29" t="s">
        <v>247</v>
      </c>
      <c r="I27" s="29" t="s">
        <v>24</v>
      </c>
      <c r="J27" s="29" t="s">
        <v>269</v>
      </c>
      <c r="K27" s="29">
        <v>25833461</v>
      </c>
      <c r="L27" s="29" t="s">
        <v>235</v>
      </c>
      <c r="M27" s="29" t="s">
        <v>236</v>
      </c>
      <c r="N27" s="29">
        <v>2</v>
      </c>
      <c r="O27" s="29" t="s">
        <v>237</v>
      </c>
      <c r="P27" s="29">
        <v>43830</v>
      </c>
      <c r="Q27" s="30">
        <v>44743</v>
      </c>
      <c r="R27" s="31" t="s">
        <v>238</v>
      </c>
      <c r="S27" s="31" t="s">
        <v>584</v>
      </c>
      <c r="T27" s="31">
        <v>1889</v>
      </c>
      <c r="U27" s="31">
        <v>0</v>
      </c>
      <c r="V27" s="31">
        <v>1889</v>
      </c>
      <c r="W27" s="36" t="s">
        <v>579</v>
      </c>
    </row>
    <row r="28" spans="1:23" ht="15.75" thickBot="1" x14ac:dyDescent="0.3">
      <c r="A28" s="18">
        <v>16</v>
      </c>
      <c r="B28" s="29" t="s">
        <v>8</v>
      </c>
      <c r="C28" s="29" t="s">
        <v>8</v>
      </c>
      <c r="D28" s="29" t="s">
        <v>231</v>
      </c>
      <c r="E28" s="29" t="s">
        <v>267</v>
      </c>
      <c r="F28" s="29"/>
      <c r="G28" s="29" t="s">
        <v>268</v>
      </c>
      <c r="H28" s="29" t="s">
        <v>247</v>
      </c>
      <c r="I28" s="29" t="s">
        <v>25</v>
      </c>
      <c r="J28" s="29" t="s">
        <v>270</v>
      </c>
      <c r="K28" s="29">
        <v>24098949</v>
      </c>
      <c r="L28" s="29" t="s">
        <v>235</v>
      </c>
      <c r="M28" s="29" t="s">
        <v>236</v>
      </c>
      <c r="N28" s="29">
        <v>2</v>
      </c>
      <c r="O28" s="29" t="s">
        <v>237</v>
      </c>
      <c r="P28" s="29">
        <v>43830</v>
      </c>
      <c r="Q28" s="30">
        <v>44743</v>
      </c>
      <c r="R28" s="31" t="s">
        <v>238</v>
      </c>
      <c r="S28" s="31" t="s">
        <v>584</v>
      </c>
      <c r="T28" s="31">
        <v>2276</v>
      </c>
      <c r="U28" s="31">
        <v>0</v>
      </c>
      <c r="V28" s="31">
        <v>2276</v>
      </c>
      <c r="W28" s="36" t="s">
        <v>579</v>
      </c>
    </row>
    <row r="29" spans="1:23" ht="15.75" thickBot="1" x14ac:dyDescent="0.3">
      <c r="A29" s="18">
        <v>17</v>
      </c>
      <c r="B29" s="29" t="s">
        <v>8</v>
      </c>
      <c r="C29" s="29" t="s">
        <v>8</v>
      </c>
      <c r="D29" s="29" t="s">
        <v>231</v>
      </c>
      <c r="E29" s="29" t="s">
        <v>271</v>
      </c>
      <c r="F29" s="29"/>
      <c r="G29" s="29" t="s">
        <v>241</v>
      </c>
      <c r="H29" s="29" t="s">
        <v>242</v>
      </c>
      <c r="I29" s="29" t="s">
        <v>26</v>
      </c>
      <c r="J29" s="29" t="s">
        <v>272</v>
      </c>
      <c r="K29" s="29">
        <v>9262810</v>
      </c>
      <c r="L29" s="29" t="s">
        <v>235</v>
      </c>
      <c r="M29" s="29" t="s">
        <v>236</v>
      </c>
      <c r="N29" s="29">
        <v>7</v>
      </c>
      <c r="O29" s="29" t="s">
        <v>237</v>
      </c>
      <c r="P29" s="29">
        <v>43830</v>
      </c>
      <c r="Q29" s="30">
        <v>44743</v>
      </c>
      <c r="R29" s="31" t="s">
        <v>238</v>
      </c>
      <c r="S29" s="31" t="s">
        <v>584</v>
      </c>
      <c r="T29" s="31">
        <v>4920</v>
      </c>
      <c r="U29" s="31">
        <v>0</v>
      </c>
      <c r="V29" s="31">
        <v>4920</v>
      </c>
      <c r="W29" s="36" t="s">
        <v>579</v>
      </c>
    </row>
    <row r="30" spans="1:23" ht="15.75" thickBot="1" x14ac:dyDescent="0.3">
      <c r="A30" s="18">
        <v>18</v>
      </c>
      <c r="B30" s="29" t="s">
        <v>8</v>
      </c>
      <c r="C30" s="29" t="s">
        <v>8</v>
      </c>
      <c r="D30" s="29" t="s">
        <v>231</v>
      </c>
      <c r="E30" s="29" t="s">
        <v>273</v>
      </c>
      <c r="F30" s="29"/>
      <c r="G30" s="29" t="s">
        <v>241</v>
      </c>
      <c r="H30" s="29" t="s">
        <v>242</v>
      </c>
      <c r="I30" s="29" t="s">
        <v>27</v>
      </c>
      <c r="J30" s="29" t="s">
        <v>274</v>
      </c>
      <c r="K30" s="29">
        <v>9402062</v>
      </c>
      <c r="L30" s="29" t="s">
        <v>235</v>
      </c>
      <c r="M30" s="29" t="s">
        <v>236</v>
      </c>
      <c r="N30" s="29">
        <v>4</v>
      </c>
      <c r="O30" s="29" t="s">
        <v>237</v>
      </c>
      <c r="P30" s="29">
        <v>43830</v>
      </c>
      <c r="Q30" s="30">
        <v>44743</v>
      </c>
      <c r="R30" s="31" t="s">
        <v>238</v>
      </c>
      <c r="S30" s="31" t="s">
        <v>584</v>
      </c>
      <c r="T30" s="31">
        <v>8511</v>
      </c>
      <c r="U30" s="31">
        <v>0</v>
      </c>
      <c r="V30" s="31">
        <v>8511</v>
      </c>
      <c r="W30" s="36" t="s">
        <v>579</v>
      </c>
    </row>
    <row r="31" spans="1:23" ht="15.75" thickBot="1" x14ac:dyDescent="0.3">
      <c r="A31" s="18">
        <v>19</v>
      </c>
      <c r="B31" s="29" t="s">
        <v>8</v>
      </c>
      <c r="C31" s="29" t="s">
        <v>8</v>
      </c>
      <c r="D31" s="29" t="s">
        <v>231</v>
      </c>
      <c r="E31" s="29" t="s">
        <v>275</v>
      </c>
      <c r="F31" s="29"/>
      <c r="G31" s="29" t="s">
        <v>241</v>
      </c>
      <c r="H31" s="29" t="s">
        <v>242</v>
      </c>
      <c r="I31" s="29" t="s">
        <v>28</v>
      </c>
      <c r="J31" s="29" t="s">
        <v>276</v>
      </c>
      <c r="K31" s="29">
        <v>370099</v>
      </c>
      <c r="L31" s="29" t="s">
        <v>235</v>
      </c>
      <c r="M31" s="29" t="s">
        <v>236</v>
      </c>
      <c r="N31" s="29">
        <v>7</v>
      </c>
      <c r="O31" s="29" t="s">
        <v>237</v>
      </c>
      <c r="P31" s="29">
        <v>43830</v>
      </c>
      <c r="Q31" s="30">
        <v>44743</v>
      </c>
      <c r="R31" s="31" t="s">
        <v>238</v>
      </c>
      <c r="S31" s="31" t="s">
        <v>584</v>
      </c>
      <c r="T31" s="31">
        <v>8591</v>
      </c>
      <c r="U31" s="31">
        <v>0</v>
      </c>
      <c r="V31" s="31">
        <v>8591</v>
      </c>
      <c r="W31" s="36" t="s">
        <v>579</v>
      </c>
    </row>
    <row r="32" spans="1:23" ht="15.75" thickBot="1" x14ac:dyDescent="0.3">
      <c r="A32" s="18">
        <v>20</v>
      </c>
      <c r="B32" s="29" t="s">
        <v>8</v>
      </c>
      <c r="C32" s="29" t="s">
        <v>8</v>
      </c>
      <c r="D32" s="29" t="s">
        <v>231</v>
      </c>
      <c r="E32" s="29" t="s">
        <v>271</v>
      </c>
      <c r="F32" s="29"/>
      <c r="G32" s="29" t="s">
        <v>241</v>
      </c>
      <c r="H32" s="29" t="s">
        <v>242</v>
      </c>
      <c r="I32" s="29" t="s">
        <v>29</v>
      </c>
      <c r="J32" s="29" t="s">
        <v>277</v>
      </c>
      <c r="K32" s="29">
        <v>9787042</v>
      </c>
      <c r="L32" s="29" t="s">
        <v>235</v>
      </c>
      <c r="M32" s="29" t="s">
        <v>236</v>
      </c>
      <c r="N32" s="29">
        <v>7</v>
      </c>
      <c r="O32" s="29" t="s">
        <v>237</v>
      </c>
      <c r="P32" s="29">
        <v>43830</v>
      </c>
      <c r="Q32" s="30">
        <v>44743</v>
      </c>
      <c r="R32" s="31" t="s">
        <v>238</v>
      </c>
      <c r="S32" s="31" t="s">
        <v>584</v>
      </c>
      <c r="T32" s="31">
        <v>6686</v>
      </c>
      <c r="U32" s="31">
        <v>0</v>
      </c>
      <c r="V32" s="31">
        <v>6686</v>
      </c>
      <c r="W32" s="36" t="s">
        <v>579</v>
      </c>
    </row>
    <row r="33" spans="1:23" ht="15.75" thickBot="1" x14ac:dyDescent="0.3">
      <c r="A33" s="18">
        <v>21</v>
      </c>
      <c r="B33" s="29" t="s">
        <v>8</v>
      </c>
      <c r="C33" s="29" t="s">
        <v>8</v>
      </c>
      <c r="D33" s="29" t="s">
        <v>231</v>
      </c>
      <c r="E33" s="29" t="s">
        <v>271</v>
      </c>
      <c r="F33" s="29"/>
      <c r="G33" s="29" t="s">
        <v>241</v>
      </c>
      <c r="H33" s="29" t="s">
        <v>242</v>
      </c>
      <c r="I33" s="29" t="s">
        <v>30</v>
      </c>
      <c r="J33" s="29" t="s">
        <v>278</v>
      </c>
      <c r="K33" s="29">
        <v>8619445</v>
      </c>
      <c r="L33" s="29" t="s">
        <v>235</v>
      </c>
      <c r="M33" s="29" t="s">
        <v>236</v>
      </c>
      <c r="N33" s="29">
        <v>7</v>
      </c>
      <c r="O33" s="29" t="s">
        <v>237</v>
      </c>
      <c r="P33" s="29">
        <v>43830</v>
      </c>
      <c r="Q33" s="30">
        <v>44743</v>
      </c>
      <c r="R33" s="31" t="s">
        <v>238</v>
      </c>
      <c r="S33" s="31" t="s">
        <v>584</v>
      </c>
      <c r="T33" s="31">
        <v>5715</v>
      </c>
      <c r="U33" s="31">
        <v>0</v>
      </c>
      <c r="V33" s="31">
        <v>5715</v>
      </c>
      <c r="W33" s="36" t="s">
        <v>579</v>
      </c>
    </row>
    <row r="34" spans="1:23" ht="15.75" thickBot="1" x14ac:dyDescent="0.3">
      <c r="A34" s="18">
        <v>22</v>
      </c>
      <c r="B34" s="29" t="s">
        <v>8</v>
      </c>
      <c r="C34" s="29" t="s">
        <v>8</v>
      </c>
      <c r="D34" s="29" t="s">
        <v>231</v>
      </c>
      <c r="E34" s="29" t="s">
        <v>279</v>
      </c>
      <c r="F34" s="29"/>
      <c r="G34" s="29" t="s">
        <v>241</v>
      </c>
      <c r="H34" s="29" t="s">
        <v>242</v>
      </c>
      <c r="I34" s="29" t="s">
        <v>31</v>
      </c>
      <c r="J34" s="29" t="s">
        <v>280</v>
      </c>
      <c r="K34" s="29">
        <v>8758638</v>
      </c>
      <c r="L34" s="29" t="s">
        <v>235</v>
      </c>
      <c r="M34" s="29" t="s">
        <v>236</v>
      </c>
      <c r="N34" s="29">
        <v>4</v>
      </c>
      <c r="O34" s="29" t="s">
        <v>237</v>
      </c>
      <c r="P34" s="29">
        <v>43830</v>
      </c>
      <c r="Q34" s="30">
        <v>44743</v>
      </c>
      <c r="R34" s="31" t="s">
        <v>238</v>
      </c>
      <c r="S34" s="31" t="s">
        <v>584</v>
      </c>
      <c r="T34" s="31">
        <v>11613</v>
      </c>
      <c r="U34" s="31">
        <v>0</v>
      </c>
      <c r="V34" s="31">
        <v>11613</v>
      </c>
      <c r="W34" s="36" t="s">
        <v>579</v>
      </c>
    </row>
    <row r="35" spans="1:23" ht="15.75" thickBot="1" x14ac:dyDescent="0.3">
      <c r="A35" s="18">
        <v>23</v>
      </c>
      <c r="B35" s="29" t="s">
        <v>8</v>
      </c>
      <c r="C35" s="29" t="s">
        <v>8</v>
      </c>
      <c r="D35" s="29" t="s">
        <v>231</v>
      </c>
      <c r="E35" s="29" t="s">
        <v>281</v>
      </c>
      <c r="F35" s="29"/>
      <c r="G35" s="29" t="s">
        <v>241</v>
      </c>
      <c r="H35" s="29" t="s">
        <v>242</v>
      </c>
      <c r="I35" s="29" t="s">
        <v>32</v>
      </c>
      <c r="J35" s="29" t="s">
        <v>282</v>
      </c>
      <c r="K35" s="29">
        <v>13925314</v>
      </c>
      <c r="L35" s="29" t="s">
        <v>235</v>
      </c>
      <c r="M35" s="29" t="s">
        <v>236</v>
      </c>
      <c r="N35" s="29">
        <v>5</v>
      </c>
      <c r="O35" s="29" t="s">
        <v>237</v>
      </c>
      <c r="P35" s="29">
        <v>43830</v>
      </c>
      <c r="Q35" s="30">
        <v>44743</v>
      </c>
      <c r="R35" s="31" t="s">
        <v>238</v>
      </c>
      <c r="S35" s="31" t="s">
        <v>584</v>
      </c>
      <c r="T35" s="31">
        <v>10167</v>
      </c>
      <c r="U35" s="31">
        <v>0</v>
      </c>
      <c r="V35" s="31">
        <v>10167</v>
      </c>
      <c r="W35" s="36" t="s">
        <v>579</v>
      </c>
    </row>
    <row r="36" spans="1:23" ht="15.75" thickBot="1" x14ac:dyDescent="0.3">
      <c r="A36" s="18">
        <v>24</v>
      </c>
      <c r="B36" s="29" t="s">
        <v>8</v>
      </c>
      <c r="C36" s="29" t="s">
        <v>8</v>
      </c>
      <c r="D36" s="29" t="s">
        <v>231</v>
      </c>
      <c r="E36" s="29" t="s">
        <v>283</v>
      </c>
      <c r="F36" s="29"/>
      <c r="G36" s="29" t="s">
        <v>241</v>
      </c>
      <c r="H36" s="29" t="s">
        <v>242</v>
      </c>
      <c r="I36" s="29" t="s">
        <v>33</v>
      </c>
      <c r="J36" s="29" t="s">
        <v>284</v>
      </c>
      <c r="K36" s="29">
        <v>26109313</v>
      </c>
      <c r="L36" s="29" t="s">
        <v>235</v>
      </c>
      <c r="M36" s="29" t="s">
        <v>236</v>
      </c>
      <c r="N36" s="29">
        <v>4</v>
      </c>
      <c r="O36" s="29" t="s">
        <v>237</v>
      </c>
      <c r="P36" s="29">
        <v>43830</v>
      </c>
      <c r="Q36" s="30">
        <v>44743</v>
      </c>
      <c r="R36" s="31" t="s">
        <v>238</v>
      </c>
      <c r="S36" s="31" t="s">
        <v>584</v>
      </c>
      <c r="T36" s="31">
        <v>4539</v>
      </c>
      <c r="U36" s="31">
        <v>0</v>
      </c>
      <c r="V36" s="31">
        <v>4539</v>
      </c>
      <c r="W36" s="36" t="s">
        <v>579</v>
      </c>
    </row>
    <row r="37" spans="1:23" ht="15.75" thickBot="1" x14ac:dyDescent="0.3">
      <c r="A37" s="18">
        <v>25</v>
      </c>
      <c r="B37" s="29" t="s">
        <v>8</v>
      </c>
      <c r="C37" s="29" t="s">
        <v>8</v>
      </c>
      <c r="D37" s="29" t="s">
        <v>231</v>
      </c>
      <c r="E37" s="29" t="s">
        <v>285</v>
      </c>
      <c r="F37" s="29"/>
      <c r="G37" s="29" t="s">
        <v>241</v>
      </c>
      <c r="H37" s="29" t="s">
        <v>242</v>
      </c>
      <c r="I37" s="29" t="s">
        <v>34</v>
      </c>
      <c r="J37" s="29" t="s">
        <v>286</v>
      </c>
      <c r="K37" s="29">
        <v>282617</v>
      </c>
      <c r="L37" s="29" t="s">
        <v>235</v>
      </c>
      <c r="M37" s="29" t="s">
        <v>236</v>
      </c>
      <c r="N37" s="29">
        <v>7</v>
      </c>
      <c r="O37" s="29" t="s">
        <v>237</v>
      </c>
      <c r="P37" s="29">
        <v>43830</v>
      </c>
      <c r="Q37" s="30">
        <v>44743</v>
      </c>
      <c r="R37" s="31" t="s">
        <v>238</v>
      </c>
      <c r="S37" s="31" t="s">
        <v>584</v>
      </c>
      <c r="T37" s="31">
        <v>3993</v>
      </c>
      <c r="U37" s="31">
        <v>0</v>
      </c>
      <c r="V37" s="31">
        <v>3993</v>
      </c>
      <c r="W37" s="36" t="s">
        <v>579</v>
      </c>
    </row>
    <row r="38" spans="1:23" ht="15.75" thickBot="1" x14ac:dyDescent="0.3">
      <c r="A38" s="18">
        <v>26</v>
      </c>
      <c r="B38" s="29" t="s">
        <v>8</v>
      </c>
      <c r="C38" s="29" t="s">
        <v>8</v>
      </c>
      <c r="D38" s="29" t="s">
        <v>231</v>
      </c>
      <c r="E38" s="29" t="s">
        <v>285</v>
      </c>
      <c r="F38" s="29"/>
      <c r="G38" s="29" t="s">
        <v>241</v>
      </c>
      <c r="H38" s="29" t="s">
        <v>242</v>
      </c>
      <c r="I38" s="29" t="s">
        <v>35</v>
      </c>
      <c r="J38" s="29" t="s">
        <v>287</v>
      </c>
      <c r="K38" s="29">
        <v>78214</v>
      </c>
      <c r="L38" s="29" t="s">
        <v>235</v>
      </c>
      <c r="M38" s="29" t="s">
        <v>236</v>
      </c>
      <c r="N38" s="29">
        <v>7</v>
      </c>
      <c r="O38" s="29" t="s">
        <v>237</v>
      </c>
      <c r="P38" s="29">
        <v>43830</v>
      </c>
      <c r="Q38" s="30">
        <v>44743</v>
      </c>
      <c r="R38" s="31" t="s">
        <v>238</v>
      </c>
      <c r="S38" s="31" t="s">
        <v>584</v>
      </c>
      <c r="T38" s="31">
        <v>23363</v>
      </c>
      <c r="U38" s="31">
        <v>0</v>
      </c>
      <c r="V38" s="31">
        <v>23363</v>
      </c>
      <c r="W38" s="36" t="s">
        <v>579</v>
      </c>
    </row>
    <row r="39" spans="1:23" ht="15.75" thickBot="1" x14ac:dyDescent="0.3">
      <c r="A39" s="18">
        <v>27</v>
      </c>
      <c r="B39" s="29" t="s">
        <v>8</v>
      </c>
      <c r="C39" s="29" t="s">
        <v>8</v>
      </c>
      <c r="D39" s="29" t="s">
        <v>231</v>
      </c>
      <c r="E39" s="29" t="s">
        <v>288</v>
      </c>
      <c r="F39" s="29">
        <v>1</v>
      </c>
      <c r="G39" s="29" t="s">
        <v>241</v>
      </c>
      <c r="H39" s="29" t="s">
        <v>242</v>
      </c>
      <c r="I39" s="29" t="s">
        <v>36</v>
      </c>
      <c r="J39" s="29" t="s">
        <v>289</v>
      </c>
      <c r="K39" s="29">
        <v>25931302</v>
      </c>
      <c r="L39" s="29" t="s">
        <v>235</v>
      </c>
      <c r="M39" s="29" t="s">
        <v>236</v>
      </c>
      <c r="N39" s="29">
        <v>4</v>
      </c>
      <c r="O39" s="29" t="s">
        <v>237</v>
      </c>
      <c r="P39" s="29">
        <v>43830</v>
      </c>
      <c r="Q39" s="30">
        <v>44743</v>
      </c>
      <c r="R39" s="31" t="s">
        <v>238</v>
      </c>
      <c r="S39" s="31" t="s">
        <v>584</v>
      </c>
      <c r="T39" s="31">
        <v>6668</v>
      </c>
      <c r="U39" s="31">
        <v>0</v>
      </c>
      <c r="V39" s="31">
        <v>6668</v>
      </c>
      <c r="W39" s="36" t="s">
        <v>579</v>
      </c>
    </row>
    <row r="40" spans="1:23" ht="15.75" thickBot="1" x14ac:dyDescent="0.3">
      <c r="A40" s="18">
        <v>28</v>
      </c>
      <c r="B40" s="29" t="s">
        <v>8</v>
      </c>
      <c r="C40" s="29" t="s">
        <v>8</v>
      </c>
      <c r="D40" s="29" t="s">
        <v>231</v>
      </c>
      <c r="E40" s="29" t="s">
        <v>290</v>
      </c>
      <c r="F40" s="29">
        <v>7</v>
      </c>
      <c r="G40" s="29" t="s">
        <v>241</v>
      </c>
      <c r="H40" s="29" t="s">
        <v>242</v>
      </c>
      <c r="I40" s="29" t="s">
        <v>37</v>
      </c>
      <c r="J40" s="29" t="s">
        <v>291</v>
      </c>
      <c r="K40" s="29">
        <v>7813216</v>
      </c>
      <c r="L40" s="29" t="s">
        <v>235</v>
      </c>
      <c r="M40" s="29" t="s">
        <v>236</v>
      </c>
      <c r="N40" s="29">
        <v>7</v>
      </c>
      <c r="O40" s="29" t="s">
        <v>237</v>
      </c>
      <c r="P40" s="29">
        <v>43830</v>
      </c>
      <c r="Q40" s="30">
        <v>44743</v>
      </c>
      <c r="R40" s="31" t="s">
        <v>238</v>
      </c>
      <c r="S40" s="31" t="s">
        <v>584</v>
      </c>
      <c r="T40" s="31">
        <v>9060</v>
      </c>
      <c r="U40" s="31">
        <v>0</v>
      </c>
      <c r="V40" s="31">
        <v>9060</v>
      </c>
      <c r="W40" s="36" t="s">
        <v>579</v>
      </c>
    </row>
    <row r="41" spans="1:23" ht="15.75" thickBot="1" x14ac:dyDescent="0.3">
      <c r="A41" s="18">
        <v>29</v>
      </c>
      <c r="B41" s="29" t="s">
        <v>8</v>
      </c>
      <c r="C41" s="29" t="s">
        <v>8</v>
      </c>
      <c r="D41" s="29" t="s">
        <v>231</v>
      </c>
      <c r="E41" s="29" t="s">
        <v>292</v>
      </c>
      <c r="F41" s="29"/>
      <c r="G41" s="29" t="s">
        <v>241</v>
      </c>
      <c r="H41" s="29" t="s">
        <v>242</v>
      </c>
      <c r="I41" s="29" t="s">
        <v>38</v>
      </c>
      <c r="J41" s="29" t="s">
        <v>293</v>
      </c>
      <c r="K41" s="29">
        <v>8680293</v>
      </c>
      <c r="L41" s="29" t="s">
        <v>235</v>
      </c>
      <c r="M41" s="29" t="s">
        <v>236</v>
      </c>
      <c r="N41" s="29">
        <v>4</v>
      </c>
      <c r="O41" s="29" t="s">
        <v>237</v>
      </c>
      <c r="P41" s="29">
        <v>43830</v>
      </c>
      <c r="Q41" s="30">
        <v>44743</v>
      </c>
      <c r="R41" s="31" t="s">
        <v>238</v>
      </c>
      <c r="S41" s="31" t="s">
        <v>584</v>
      </c>
      <c r="T41" s="31">
        <v>6888</v>
      </c>
      <c r="U41" s="31">
        <v>0</v>
      </c>
      <c r="V41" s="31">
        <v>6888</v>
      </c>
      <c r="W41" s="36" t="s">
        <v>579</v>
      </c>
    </row>
    <row r="42" spans="1:23" ht="15.75" thickBot="1" x14ac:dyDescent="0.3">
      <c r="A42" s="18">
        <v>30</v>
      </c>
      <c r="B42" s="29" t="s">
        <v>8</v>
      </c>
      <c r="C42" s="29" t="s">
        <v>8</v>
      </c>
      <c r="D42" s="29" t="s">
        <v>231</v>
      </c>
      <c r="E42" s="29" t="s">
        <v>294</v>
      </c>
      <c r="F42" s="29"/>
      <c r="G42" s="29" t="s">
        <v>241</v>
      </c>
      <c r="H42" s="29" t="s">
        <v>242</v>
      </c>
      <c r="I42" s="29" t="s">
        <v>39</v>
      </c>
      <c r="J42" s="29" t="s">
        <v>295</v>
      </c>
      <c r="K42" s="29">
        <v>13930627</v>
      </c>
      <c r="L42" s="29" t="s">
        <v>235</v>
      </c>
      <c r="M42" s="29" t="s">
        <v>236</v>
      </c>
      <c r="N42" s="29">
        <v>4</v>
      </c>
      <c r="O42" s="29" t="s">
        <v>237</v>
      </c>
      <c r="P42" s="29">
        <v>43830</v>
      </c>
      <c r="Q42" s="30">
        <v>44743</v>
      </c>
      <c r="R42" s="31" t="s">
        <v>238</v>
      </c>
      <c r="S42" s="31" t="s">
        <v>584</v>
      </c>
      <c r="T42" s="31">
        <v>9524</v>
      </c>
      <c r="U42" s="31">
        <v>0</v>
      </c>
      <c r="V42" s="31">
        <v>9524</v>
      </c>
      <c r="W42" s="36" t="s">
        <v>579</v>
      </c>
    </row>
    <row r="43" spans="1:23" ht="15.75" thickBot="1" x14ac:dyDescent="0.3">
      <c r="A43" s="18">
        <v>31</v>
      </c>
      <c r="B43" s="29" t="s">
        <v>8</v>
      </c>
      <c r="C43" s="29" t="s">
        <v>8</v>
      </c>
      <c r="D43" s="29" t="s">
        <v>231</v>
      </c>
      <c r="E43" s="29" t="s">
        <v>296</v>
      </c>
      <c r="F43" s="29"/>
      <c r="G43" s="29" t="s">
        <v>241</v>
      </c>
      <c r="H43" s="29" t="s">
        <v>242</v>
      </c>
      <c r="I43" s="29" t="s">
        <v>40</v>
      </c>
      <c r="J43" s="29" t="s">
        <v>297</v>
      </c>
      <c r="K43" s="29">
        <v>282625</v>
      </c>
      <c r="L43" s="29" t="s">
        <v>235</v>
      </c>
      <c r="M43" s="29" t="s">
        <v>236</v>
      </c>
      <c r="N43" s="29">
        <v>5</v>
      </c>
      <c r="O43" s="29" t="s">
        <v>237</v>
      </c>
      <c r="P43" s="29">
        <v>43830</v>
      </c>
      <c r="Q43" s="30">
        <v>44743</v>
      </c>
      <c r="R43" s="31" t="s">
        <v>238</v>
      </c>
      <c r="S43" s="31" t="s">
        <v>584</v>
      </c>
      <c r="T43" s="31">
        <v>11463</v>
      </c>
      <c r="U43" s="31">
        <v>0</v>
      </c>
      <c r="V43" s="31">
        <v>11463</v>
      </c>
      <c r="W43" s="36" t="s">
        <v>579</v>
      </c>
    </row>
    <row r="44" spans="1:23" ht="15.75" thickBot="1" x14ac:dyDescent="0.3">
      <c r="A44" s="18">
        <v>32</v>
      </c>
      <c r="B44" s="29" t="s">
        <v>8</v>
      </c>
      <c r="C44" s="29" t="s">
        <v>8</v>
      </c>
      <c r="D44" s="29" t="s">
        <v>231</v>
      </c>
      <c r="E44" s="29" t="s">
        <v>260</v>
      </c>
      <c r="F44" s="29"/>
      <c r="G44" s="29" t="s">
        <v>241</v>
      </c>
      <c r="H44" s="29" t="s">
        <v>242</v>
      </c>
      <c r="I44" s="29" t="s">
        <v>41</v>
      </c>
      <c r="J44" s="29" t="s">
        <v>298</v>
      </c>
      <c r="K44" s="29">
        <v>83105337</v>
      </c>
      <c r="L44" s="29" t="s">
        <v>235</v>
      </c>
      <c r="M44" s="29" t="s">
        <v>236</v>
      </c>
      <c r="N44" s="29">
        <v>4</v>
      </c>
      <c r="O44" s="29" t="s">
        <v>237</v>
      </c>
      <c r="P44" s="29">
        <v>43830</v>
      </c>
      <c r="Q44" s="30">
        <v>44743</v>
      </c>
      <c r="R44" s="31" t="s">
        <v>238</v>
      </c>
      <c r="S44" s="31" t="s">
        <v>584</v>
      </c>
      <c r="T44" s="31">
        <v>2150</v>
      </c>
      <c r="U44" s="31">
        <v>0</v>
      </c>
      <c r="V44" s="31">
        <v>2150</v>
      </c>
      <c r="W44" s="36" t="s">
        <v>579</v>
      </c>
    </row>
    <row r="45" spans="1:23" ht="15.75" thickBot="1" x14ac:dyDescent="0.3">
      <c r="A45" s="18">
        <v>33</v>
      </c>
      <c r="B45" s="29" t="s">
        <v>8</v>
      </c>
      <c r="C45" s="29" t="s">
        <v>8</v>
      </c>
      <c r="D45" s="29" t="s">
        <v>231</v>
      </c>
      <c r="E45" s="29" t="s">
        <v>299</v>
      </c>
      <c r="F45" s="29"/>
      <c r="G45" s="29" t="s">
        <v>241</v>
      </c>
      <c r="H45" s="29" t="s">
        <v>242</v>
      </c>
      <c r="I45" s="29" t="s">
        <v>42</v>
      </c>
      <c r="J45" s="29" t="s">
        <v>300</v>
      </c>
      <c r="K45" s="29">
        <v>80515205</v>
      </c>
      <c r="L45" s="29" t="s">
        <v>235</v>
      </c>
      <c r="M45" s="29" t="s">
        <v>236</v>
      </c>
      <c r="N45" s="29">
        <v>1</v>
      </c>
      <c r="O45" s="29" t="s">
        <v>237</v>
      </c>
      <c r="P45" s="29">
        <v>43830</v>
      </c>
      <c r="Q45" s="30">
        <v>44743</v>
      </c>
      <c r="R45" s="31" t="s">
        <v>238</v>
      </c>
      <c r="S45" s="31" t="s">
        <v>584</v>
      </c>
      <c r="T45" s="31">
        <v>3261</v>
      </c>
      <c r="U45" s="31">
        <v>0</v>
      </c>
      <c r="V45" s="31">
        <v>3261</v>
      </c>
      <c r="W45" s="36" t="s">
        <v>579</v>
      </c>
    </row>
    <row r="46" spans="1:23" ht="15.75" thickBot="1" x14ac:dyDescent="0.3">
      <c r="A46" s="18">
        <v>34</v>
      </c>
      <c r="B46" s="29" t="s">
        <v>8</v>
      </c>
      <c r="C46" s="29" t="s">
        <v>8</v>
      </c>
      <c r="D46" s="29" t="s">
        <v>231</v>
      </c>
      <c r="E46" s="29" t="s">
        <v>301</v>
      </c>
      <c r="F46" s="29"/>
      <c r="G46" s="29" t="s">
        <v>241</v>
      </c>
      <c r="H46" s="29" t="s">
        <v>242</v>
      </c>
      <c r="I46" s="29" t="s">
        <v>43</v>
      </c>
      <c r="J46" s="29" t="s">
        <v>302</v>
      </c>
      <c r="K46" s="29">
        <v>22946887</v>
      </c>
      <c r="L46" s="29" t="s">
        <v>235</v>
      </c>
      <c r="M46" s="29" t="s">
        <v>236</v>
      </c>
      <c r="N46" s="29">
        <v>4</v>
      </c>
      <c r="O46" s="29" t="s">
        <v>237</v>
      </c>
      <c r="P46" s="29">
        <v>43830</v>
      </c>
      <c r="Q46" s="30">
        <v>44743</v>
      </c>
      <c r="R46" s="31" t="s">
        <v>238</v>
      </c>
      <c r="S46" s="31" t="s">
        <v>584</v>
      </c>
      <c r="T46" s="31">
        <v>12147</v>
      </c>
      <c r="U46" s="31">
        <v>0</v>
      </c>
      <c r="V46" s="31">
        <v>12147</v>
      </c>
      <c r="W46" s="36" t="s">
        <v>579</v>
      </c>
    </row>
    <row r="47" spans="1:23" ht="15.75" thickBot="1" x14ac:dyDescent="0.3">
      <c r="A47" s="18">
        <v>35</v>
      </c>
      <c r="B47" s="29" t="s">
        <v>8</v>
      </c>
      <c r="C47" s="29" t="s">
        <v>8</v>
      </c>
      <c r="D47" s="29" t="s">
        <v>231</v>
      </c>
      <c r="E47" s="29" t="s">
        <v>301</v>
      </c>
      <c r="F47" s="29"/>
      <c r="G47" s="29" t="s">
        <v>241</v>
      </c>
      <c r="H47" s="29" t="s">
        <v>242</v>
      </c>
      <c r="I47" s="29" t="s">
        <v>44</v>
      </c>
      <c r="J47" s="29" t="s">
        <v>303</v>
      </c>
      <c r="K47" s="29">
        <v>80552270</v>
      </c>
      <c r="L47" s="29" t="s">
        <v>235</v>
      </c>
      <c r="M47" s="29" t="s">
        <v>236</v>
      </c>
      <c r="N47" s="29">
        <v>3</v>
      </c>
      <c r="O47" s="29" t="s">
        <v>237</v>
      </c>
      <c r="P47" s="29">
        <v>43830</v>
      </c>
      <c r="Q47" s="30">
        <v>44743</v>
      </c>
      <c r="R47" s="31" t="s">
        <v>238</v>
      </c>
      <c r="S47" s="31" t="s">
        <v>584</v>
      </c>
      <c r="T47" s="31">
        <v>6516</v>
      </c>
      <c r="U47" s="31">
        <v>0</v>
      </c>
      <c r="V47" s="31">
        <v>6516</v>
      </c>
      <c r="W47" s="36" t="s">
        <v>579</v>
      </c>
    </row>
    <row r="48" spans="1:23" ht="15.75" thickBot="1" x14ac:dyDescent="0.3">
      <c r="A48" s="18">
        <v>36</v>
      </c>
      <c r="B48" s="29" t="s">
        <v>8</v>
      </c>
      <c r="C48" s="29" t="s">
        <v>8</v>
      </c>
      <c r="D48" s="29" t="s">
        <v>231</v>
      </c>
      <c r="E48" s="29" t="s">
        <v>304</v>
      </c>
      <c r="F48" s="29">
        <v>2</v>
      </c>
      <c r="G48" s="29" t="s">
        <v>241</v>
      </c>
      <c r="H48" s="29" t="s">
        <v>242</v>
      </c>
      <c r="I48" s="29" t="s">
        <v>45</v>
      </c>
      <c r="J48" s="29" t="s">
        <v>305</v>
      </c>
      <c r="K48" s="29">
        <v>13504080</v>
      </c>
      <c r="L48" s="29" t="s">
        <v>235</v>
      </c>
      <c r="M48" s="29" t="s">
        <v>236</v>
      </c>
      <c r="N48" s="29">
        <v>3</v>
      </c>
      <c r="O48" s="29" t="s">
        <v>237</v>
      </c>
      <c r="P48" s="29">
        <v>43830</v>
      </c>
      <c r="Q48" s="30">
        <v>44743</v>
      </c>
      <c r="R48" s="31" t="s">
        <v>238</v>
      </c>
      <c r="S48" s="31" t="s">
        <v>584</v>
      </c>
      <c r="T48" s="31">
        <v>5999</v>
      </c>
      <c r="U48" s="31">
        <v>0</v>
      </c>
      <c r="V48" s="31">
        <v>5999</v>
      </c>
      <c r="W48" s="36" t="s">
        <v>579</v>
      </c>
    </row>
    <row r="49" spans="1:23" ht="15.75" thickBot="1" x14ac:dyDescent="0.3">
      <c r="A49" s="18">
        <v>37</v>
      </c>
      <c r="B49" s="29" t="s">
        <v>8</v>
      </c>
      <c r="C49" s="29" t="s">
        <v>8</v>
      </c>
      <c r="D49" s="29" t="s">
        <v>231</v>
      </c>
      <c r="E49" s="29" t="s">
        <v>304</v>
      </c>
      <c r="F49" s="29">
        <v>1</v>
      </c>
      <c r="G49" s="29" t="s">
        <v>241</v>
      </c>
      <c r="H49" s="29" t="s">
        <v>242</v>
      </c>
      <c r="I49" s="29" t="s">
        <v>46</v>
      </c>
      <c r="J49" s="29" t="s">
        <v>306</v>
      </c>
      <c r="K49" s="29">
        <v>13827834</v>
      </c>
      <c r="L49" s="29" t="s">
        <v>235</v>
      </c>
      <c r="M49" s="29" t="s">
        <v>236</v>
      </c>
      <c r="N49" s="29">
        <v>5</v>
      </c>
      <c r="O49" s="29" t="s">
        <v>237</v>
      </c>
      <c r="P49" s="29">
        <v>43830</v>
      </c>
      <c r="Q49" s="30">
        <v>44743</v>
      </c>
      <c r="R49" s="31" t="s">
        <v>238</v>
      </c>
      <c r="S49" s="31" t="s">
        <v>584</v>
      </c>
      <c r="T49" s="31">
        <v>9011</v>
      </c>
      <c r="U49" s="31">
        <v>0</v>
      </c>
      <c r="V49" s="31">
        <v>9011</v>
      </c>
      <c r="W49" s="36" t="s">
        <v>579</v>
      </c>
    </row>
    <row r="50" spans="1:23" ht="15.75" thickBot="1" x14ac:dyDescent="0.3">
      <c r="A50" s="18">
        <v>38</v>
      </c>
      <c r="B50" s="29" t="s">
        <v>8</v>
      </c>
      <c r="C50" s="29" t="s">
        <v>8</v>
      </c>
      <c r="D50" s="29" t="s">
        <v>231</v>
      </c>
      <c r="E50" s="29" t="s">
        <v>250</v>
      </c>
      <c r="F50" s="29"/>
      <c r="G50" s="29" t="s">
        <v>268</v>
      </c>
      <c r="H50" s="29" t="s">
        <v>247</v>
      </c>
      <c r="I50" s="29" t="s">
        <v>47</v>
      </c>
      <c r="J50" s="29" t="s">
        <v>307</v>
      </c>
      <c r="K50" s="29">
        <v>25892749</v>
      </c>
      <c r="L50" s="29" t="s">
        <v>235</v>
      </c>
      <c r="M50" s="29" t="s">
        <v>236</v>
      </c>
      <c r="N50" s="29">
        <v>2</v>
      </c>
      <c r="O50" s="29" t="s">
        <v>237</v>
      </c>
      <c r="P50" s="29">
        <v>43830</v>
      </c>
      <c r="Q50" s="30">
        <v>44743</v>
      </c>
      <c r="R50" s="31" t="s">
        <v>238</v>
      </c>
      <c r="S50" s="31" t="s">
        <v>584</v>
      </c>
      <c r="T50" s="31">
        <v>4743</v>
      </c>
      <c r="U50" s="31">
        <v>0</v>
      </c>
      <c r="V50" s="31">
        <v>4743</v>
      </c>
      <c r="W50" s="36" t="s">
        <v>579</v>
      </c>
    </row>
    <row r="51" spans="1:23" ht="15.75" thickBot="1" x14ac:dyDescent="0.3">
      <c r="A51" s="18">
        <v>39</v>
      </c>
      <c r="B51" s="29" t="s">
        <v>8</v>
      </c>
      <c r="C51" s="29" t="s">
        <v>8</v>
      </c>
      <c r="D51" s="29" t="s">
        <v>231</v>
      </c>
      <c r="E51" s="29" t="s">
        <v>250</v>
      </c>
      <c r="F51" s="29"/>
      <c r="G51" s="29" t="s">
        <v>268</v>
      </c>
      <c r="H51" s="29" t="s">
        <v>247</v>
      </c>
      <c r="I51" s="29" t="s">
        <v>48</v>
      </c>
      <c r="J51" s="29" t="s">
        <v>308</v>
      </c>
      <c r="K51" s="29">
        <v>26197400</v>
      </c>
      <c r="L51" s="29" t="s">
        <v>235</v>
      </c>
      <c r="M51" s="29" t="s">
        <v>236</v>
      </c>
      <c r="N51" s="29">
        <v>2</v>
      </c>
      <c r="O51" s="29" t="s">
        <v>237</v>
      </c>
      <c r="P51" s="29">
        <v>43830</v>
      </c>
      <c r="Q51" s="30">
        <v>44743</v>
      </c>
      <c r="R51" s="31" t="s">
        <v>238</v>
      </c>
      <c r="S51" s="31" t="s">
        <v>584</v>
      </c>
      <c r="T51" s="31">
        <v>6294</v>
      </c>
      <c r="U51" s="31">
        <v>0</v>
      </c>
      <c r="V51" s="31">
        <v>6294</v>
      </c>
      <c r="W51" s="36" t="s">
        <v>579</v>
      </c>
    </row>
    <row r="52" spans="1:23" ht="15.75" thickBot="1" x14ac:dyDescent="0.3">
      <c r="A52" s="18">
        <v>40</v>
      </c>
      <c r="B52" s="29" t="s">
        <v>8</v>
      </c>
      <c r="C52" s="29" t="s">
        <v>8</v>
      </c>
      <c r="D52" s="29" t="s">
        <v>231</v>
      </c>
      <c r="E52" s="29" t="s">
        <v>247</v>
      </c>
      <c r="F52" s="29">
        <v>1</v>
      </c>
      <c r="G52" s="29" t="s">
        <v>268</v>
      </c>
      <c r="H52" s="29" t="s">
        <v>247</v>
      </c>
      <c r="I52" s="29" t="s">
        <v>49</v>
      </c>
      <c r="J52" s="29" t="s">
        <v>309</v>
      </c>
      <c r="K52" s="29">
        <v>10752562</v>
      </c>
      <c r="L52" s="29" t="s">
        <v>235</v>
      </c>
      <c r="M52" s="29" t="s">
        <v>236</v>
      </c>
      <c r="N52" s="29">
        <v>3</v>
      </c>
      <c r="O52" s="29" t="s">
        <v>237</v>
      </c>
      <c r="P52" s="29">
        <v>43830</v>
      </c>
      <c r="Q52" s="30">
        <v>44743</v>
      </c>
      <c r="R52" s="31" t="s">
        <v>238</v>
      </c>
      <c r="S52" s="31" t="s">
        <v>584</v>
      </c>
      <c r="T52" s="31">
        <v>6524</v>
      </c>
      <c r="U52" s="31">
        <v>0</v>
      </c>
      <c r="V52" s="31">
        <v>6524</v>
      </c>
      <c r="W52" s="36" t="s">
        <v>579</v>
      </c>
    </row>
    <row r="53" spans="1:23" ht="15.75" thickBot="1" x14ac:dyDescent="0.3">
      <c r="A53" s="18">
        <v>41</v>
      </c>
      <c r="B53" s="29" t="s">
        <v>8</v>
      </c>
      <c r="C53" s="29" t="s">
        <v>8</v>
      </c>
      <c r="D53" s="29" t="s">
        <v>231</v>
      </c>
      <c r="E53" s="29" t="s">
        <v>247</v>
      </c>
      <c r="F53" s="29"/>
      <c r="G53" s="29" t="s">
        <v>268</v>
      </c>
      <c r="H53" s="29" t="s">
        <v>247</v>
      </c>
      <c r="I53" s="29" t="s">
        <v>50</v>
      </c>
      <c r="J53" s="29" t="s">
        <v>310</v>
      </c>
      <c r="K53" s="29">
        <v>83500417</v>
      </c>
      <c r="L53" s="29" t="s">
        <v>235</v>
      </c>
      <c r="M53" s="29" t="s">
        <v>236</v>
      </c>
      <c r="N53" s="29">
        <v>2</v>
      </c>
      <c r="O53" s="29" t="s">
        <v>237</v>
      </c>
      <c r="P53" s="29">
        <v>43830</v>
      </c>
      <c r="Q53" s="30">
        <v>44743</v>
      </c>
      <c r="R53" s="31" t="s">
        <v>238</v>
      </c>
      <c r="S53" s="31" t="s">
        <v>584</v>
      </c>
      <c r="T53" s="31">
        <v>4043</v>
      </c>
      <c r="U53" s="31">
        <v>0</v>
      </c>
      <c r="V53" s="31">
        <v>4043</v>
      </c>
      <c r="W53" s="36" t="s">
        <v>579</v>
      </c>
    </row>
    <row r="54" spans="1:23" ht="15.75" thickBot="1" x14ac:dyDescent="0.3">
      <c r="A54" s="18">
        <v>42</v>
      </c>
      <c r="B54" s="29" t="s">
        <v>8</v>
      </c>
      <c r="C54" s="29" t="s">
        <v>8</v>
      </c>
      <c r="D54" s="29" t="s">
        <v>231</v>
      </c>
      <c r="E54" s="29" t="s">
        <v>247</v>
      </c>
      <c r="F54" s="29">
        <v>3</v>
      </c>
      <c r="G54" s="29" t="s">
        <v>268</v>
      </c>
      <c r="H54" s="29" t="s">
        <v>247</v>
      </c>
      <c r="I54" s="29" t="s">
        <v>51</v>
      </c>
      <c r="J54" s="29" t="s">
        <v>311</v>
      </c>
      <c r="K54" s="29">
        <v>83500307</v>
      </c>
      <c r="L54" s="58" t="s">
        <v>15</v>
      </c>
      <c r="M54" s="58" t="s">
        <v>235</v>
      </c>
      <c r="N54" s="29">
        <v>2</v>
      </c>
      <c r="O54" s="29" t="s">
        <v>237</v>
      </c>
      <c r="P54" s="29">
        <v>43830</v>
      </c>
      <c r="Q54" s="30">
        <v>44743</v>
      </c>
      <c r="R54" s="31" t="s">
        <v>238</v>
      </c>
      <c r="S54" s="31" t="s">
        <v>584</v>
      </c>
      <c r="T54" s="31">
        <v>5843</v>
      </c>
      <c r="U54" s="31">
        <v>0</v>
      </c>
      <c r="V54" s="31">
        <v>5843</v>
      </c>
      <c r="W54" s="36" t="s">
        <v>579</v>
      </c>
    </row>
    <row r="55" spans="1:23" ht="15.75" thickBot="1" x14ac:dyDescent="0.3">
      <c r="A55" s="18">
        <v>43</v>
      </c>
      <c r="B55" s="29" t="s">
        <v>8</v>
      </c>
      <c r="C55" s="29" t="s">
        <v>8</v>
      </c>
      <c r="D55" s="29" t="s">
        <v>231</v>
      </c>
      <c r="E55" s="29" t="s">
        <v>207</v>
      </c>
      <c r="F55" s="29">
        <v>56</v>
      </c>
      <c r="G55" s="29" t="s">
        <v>241</v>
      </c>
      <c r="H55" s="29" t="s">
        <v>242</v>
      </c>
      <c r="I55" s="29" t="s">
        <v>52</v>
      </c>
      <c r="J55" s="29" t="s">
        <v>312</v>
      </c>
      <c r="K55" s="29">
        <v>1534838</v>
      </c>
      <c r="L55" s="29" t="s">
        <v>235</v>
      </c>
      <c r="M55" s="29" t="s">
        <v>236</v>
      </c>
      <c r="N55" s="29">
        <v>4</v>
      </c>
      <c r="O55" s="29" t="s">
        <v>237</v>
      </c>
      <c r="P55" s="29">
        <v>43830</v>
      </c>
      <c r="Q55" s="30">
        <v>44743</v>
      </c>
      <c r="R55" s="31" t="s">
        <v>238</v>
      </c>
      <c r="S55" s="31" t="s">
        <v>584</v>
      </c>
      <c r="T55" s="31">
        <v>9458</v>
      </c>
      <c r="U55" s="31">
        <v>0</v>
      </c>
      <c r="V55" s="31">
        <v>9458</v>
      </c>
      <c r="W55" s="36" t="s">
        <v>579</v>
      </c>
    </row>
    <row r="56" spans="1:23" ht="15.75" thickBot="1" x14ac:dyDescent="0.3">
      <c r="A56" s="18">
        <v>44</v>
      </c>
      <c r="B56" s="29" t="s">
        <v>8</v>
      </c>
      <c r="C56" s="29" t="s">
        <v>8</v>
      </c>
      <c r="D56" s="29" t="s">
        <v>231</v>
      </c>
      <c r="E56" s="29" t="s">
        <v>313</v>
      </c>
      <c r="F56" s="29"/>
      <c r="G56" s="29" t="s">
        <v>241</v>
      </c>
      <c r="H56" s="29" t="s">
        <v>242</v>
      </c>
      <c r="I56" s="29" t="s">
        <v>53</v>
      </c>
      <c r="J56" s="29" t="s">
        <v>314</v>
      </c>
      <c r="K56" s="29">
        <v>9800209</v>
      </c>
      <c r="L56" s="29" t="s">
        <v>235</v>
      </c>
      <c r="M56" s="29" t="s">
        <v>236</v>
      </c>
      <c r="N56" s="29">
        <v>4</v>
      </c>
      <c r="O56" s="29" t="s">
        <v>237</v>
      </c>
      <c r="P56" s="29">
        <v>43830</v>
      </c>
      <c r="Q56" s="30">
        <v>44743</v>
      </c>
      <c r="R56" s="31" t="s">
        <v>238</v>
      </c>
      <c r="S56" s="31" t="s">
        <v>584</v>
      </c>
      <c r="T56" s="31">
        <v>7938</v>
      </c>
      <c r="U56" s="31">
        <v>0</v>
      </c>
      <c r="V56" s="31">
        <v>7938</v>
      </c>
      <c r="W56" s="36" t="s">
        <v>579</v>
      </c>
    </row>
    <row r="57" spans="1:23" ht="15.75" thickBot="1" x14ac:dyDescent="0.3">
      <c r="A57" s="18">
        <v>45</v>
      </c>
      <c r="B57" s="29" t="s">
        <v>8</v>
      </c>
      <c r="C57" s="29" t="s">
        <v>8</v>
      </c>
      <c r="D57" s="29" t="s">
        <v>231</v>
      </c>
      <c r="E57" s="29" t="s">
        <v>245</v>
      </c>
      <c r="F57" s="29"/>
      <c r="G57" s="29" t="s">
        <v>241</v>
      </c>
      <c r="H57" s="29" t="s">
        <v>242</v>
      </c>
      <c r="I57" s="29" t="s">
        <v>54</v>
      </c>
      <c r="J57" s="29" t="s">
        <v>315</v>
      </c>
      <c r="K57" s="29">
        <v>8622019</v>
      </c>
      <c r="L57" s="29" t="s">
        <v>235</v>
      </c>
      <c r="M57" s="29" t="s">
        <v>236</v>
      </c>
      <c r="N57" s="29">
        <v>5</v>
      </c>
      <c r="O57" s="29" t="s">
        <v>237</v>
      </c>
      <c r="P57" s="29">
        <v>43830</v>
      </c>
      <c r="Q57" s="30">
        <v>44743</v>
      </c>
      <c r="R57" s="31" t="s">
        <v>238</v>
      </c>
      <c r="S57" s="31" t="s">
        <v>584</v>
      </c>
      <c r="T57" s="31">
        <v>14192</v>
      </c>
      <c r="U57" s="31">
        <v>0</v>
      </c>
      <c r="V57" s="31">
        <v>14192</v>
      </c>
      <c r="W57" s="36" t="s">
        <v>579</v>
      </c>
    </row>
    <row r="58" spans="1:23" ht="15.75" thickBot="1" x14ac:dyDescent="0.3">
      <c r="A58" s="18">
        <v>46</v>
      </c>
      <c r="B58" s="29" t="s">
        <v>8</v>
      </c>
      <c r="C58" s="29" t="s">
        <v>8</v>
      </c>
      <c r="D58" s="29" t="s">
        <v>231</v>
      </c>
      <c r="E58" s="29" t="s">
        <v>316</v>
      </c>
      <c r="F58" s="29"/>
      <c r="G58" s="29" t="s">
        <v>268</v>
      </c>
      <c r="H58" s="29" t="s">
        <v>247</v>
      </c>
      <c r="I58" s="29" t="s">
        <v>55</v>
      </c>
      <c r="J58" s="29" t="s">
        <v>317</v>
      </c>
      <c r="K58" s="29">
        <v>212674</v>
      </c>
      <c r="L58" s="29" t="s">
        <v>235</v>
      </c>
      <c r="M58" s="29" t="s">
        <v>236</v>
      </c>
      <c r="N58" s="29">
        <v>2</v>
      </c>
      <c r="O58" s="29" t="s">
        <v>237</v>
      </c>
      <c r="P58" s="29">
        <v>43830</v>
      </c>
      <c r="Q58" s="30">
        <v>44743</v>
      </c>
      <c r="R58" s="31" t="s">
        <v>238</v>
      </c>
      <c r="S58" s="31" t="s">
        <v>584</v>
      </c>
      <c r="T58" s="31">
        <v>3227</v>
      </c>
      <c r="U58" s="31">
        <v>0</v>
      </c>
      <c r="V58" s="31">
        <v>3227</v>
      </c>
      <c r="W58" s="36" t="s">
        <v>579</v>
      </c>
    </row>
    <row r="59" spans="1:23" ht="15.75" thickBot="1" x14ac:dyDescent="0.3">
      <c r="A59" s="18">
        <v>47</v>
      </c>
      <c r="B59" s="29" t="s">
        <v>8</v>
      </c>
      <c r="C59" s="29" t="s">
        <v>8</v>
      </c>
      <c r="D59" s="29" t="s">
        <v>231</v>
      </c>
      <c r="E59" s="29" t="s">
        <v>318</v>
      </c>
      <c r="F59" s="29"/>
      <c r="G59" s="29" t="s">
        <v>268</v>
      </c>
      <c r="H59" s="29" t="s">
        <v>247</v>
      </c>
      <c r="I59" s="29" t="s">
        <v>56</v>
      </c>
      <c r="J59" s="29" t="s">
        <v>319</v>
      </c>
      <c r="K59" s="29">
        <v>1492866</v>
      </c>
      <c r="L59" s="29" t="s">
        <v>235</v>
      </c>
      <c r="M59" s="29" t="s">
        <v>236</v>
      </c>
      <c r="N59" s="29">
        <v>2</v>
      </c>
      <c r="O59" s="29" t="s">
        <v>237</v>
      </c>
      <c r="P59" s="29">
        <v>43830</v>
      </c>
      <c r="Q59" s="30">
        <v>44743</v>
      </c>
      <c r="R59" s="31" t="s">
        <v>238</v>
      </c>
      <c r="S59" s="31" t="s">
        <v>584</v>
      </c>
      <c r="T59" s="31">
        <v>1643</v>
      </c>
      <c r="U59" s="31">
        <v>0</v>
      </c>
      <c r="V59" s="31">
        <v>1643</v>
      </c>
      <c r="W59" s="36" t="s">
        <v>579</v>
      </c>
    </row>
    <row r="60" spans="1:23" ht="15.75" thickBot="1" x14ac:dyDescent="0.3">
      <c r="A60" s="18">
        <v>48</v>
      </c>
      <c r="B60" s="29" t="s">
        <v>8</v>
      </c>
      <c r="C60" s="29" t="s">
        <v>8</v>
      </c>
      <c r="D60" s="29" t="s">
        <v>231</v>
      </c>
      <c r="E60" s="29" t="s">
        <v>318</v>
      </c>
      <c r="F60" s="29"/>
      <c r="G60" s="29" t="s">
        <v>268</v>
      </c>
      <c r="H60" s="29" t="s">
        <v>247</v>
      </c>
      <c r="I60" s="29" t="s">
        <v>57</v>
      </c>
      <c r="J60" s="29" t="s">
        <v>320</v>
      </c>
      <c r="K60" s="29">
        <v>219134</v>
      </c>
      <c r="L60" s="29" t="s">
        <v>235</v>
      </c>
      <c r="M60" s="29" t="s">
        <v>236</v>
      </c>
      <c r="N60" s="29">
        <v>3</v>
      </c>
      <c r="O60" s="29" t="s">
        <v>237</v>
      </c>
      <c r="P60" s="29">
        <v>43830</v>
      </c>
      <c r="Q60" s="30">
        <v>44743</v>
      </c>
      <c r="R60" s="31" t="s">
        <v>238</v>
      </c>
      <c r="S60" s="31" t="s">
        <v>584</v>
      </c>
      <c r="T60" s="31">
        <v>6420</v>
      </c>
      <c r="U60" s="31">
        <v>0</v>
      </c>
      <c r="V60" s="31">
        <v>6420</v>
      </c>
      <c r="W60" s="36" t="s">
        <v>579</v>
      </c>
    </row>
    <row r="61" spans="1:23" ht="15.75" thickBot="1" x14ac:dyDescent="0.3">
      <c r="A61" s="18">
        <v>49</v>
      </c>
      <c r="B61" s="29" t="s">
        <v>8</v>
      </c>
      <c r="C61" s="29" t="s">
        <v>8</v>
      </c>
      <c r="D61" s="29" t="s">
        <v>231</v>
      </c>
      <c r="E61" s="29" t="s">
        <v>321</v>
      </c>
      <c r="F61" s="29"/>
      <c r="G61" s="29" t="s">
        <v>268</v>
      </c>
      <c r="H61" s="29" t="s">
        <v>247</v>
      </c>
      <c r="I61" s="29" t="s">
        <v>58</v>
      </c>
      <c r="J61" s="29" t="s">
        <v>322</v>
      </c>
      <c r="K61" s="29">
        <v>80303391</v>
      </c>
      <c r="L61" s="29" t="s">
        <v>235</v>
      </c>
      <c r="M61" s="29" t="s">
        <v>236</v>
      </c>
      <c r="N61" s="29">
        <v>2</v>
      </c>
      <c r="O61" s="29" t="s">
        <v>237</v>
      </c>
      <c r="P61" s="29">
        <v>43830</v>
      </c>
      <c r="Q61" s="30">
        <v>44743</v>
      </c>
      <c r="R61" s="31" t="s">
        <v>238</v>
      </c>
      <c r="S61" s="31" t="s">
        <v>584</v>
      </c>
      <c r="T61" s="31">
        <v>3576</v>
      </c>
      <c r="U61" s="31">
        <v>0</v>
      </c>
      <c r="V61" s="31">
        <v>3576</v>
      </c>
      <c r="W61" s="36" t="s">
        <v>579</v>
      </c>
    </row>
    <row r="62" spans="1:23" ht="15.75" thickBot="1" x14ac:dyDescent="0.3">
      <c r="A62" s="18">
        <v>50</v>
      </c>
      <c r="B62" s="29" t="s">
        <v>8</v>
      </c>
      <c r="C62" s="29" t="s">
        <v>8</v>
      </c>
      <c r="D62" s="29" t="s">
        <v>231</v>
      </c>
      <c r="E62" s="29" t="s">
        <v>321</v>
      </c>
      <c r="F62" s="29"/>
      <c r="G62" s="29" t="s">
        <v>268</v>
      </c>
      <c r="H62" s="29" t="s">
        <v>247</v>
      </c>
      <c r="I62" s="29" t="s">
        <v>59</v>
      </c>
      <c r="J62" s="29" t="s">
        <v>323</v>
      </c>
      <c r="K62" s="29">
        <v>1484426</v>
      </c>
      <c r="L62" s="29" t="s">
        <v>235</v>
      </c>
      <c r="M62" s="29" t="s">
        <v>236</v>
      </c>
      <c r="N62" s="29">
        <v>2</v>
      </c>
      <c r="O62" s="29" t="s">
        <v>237</v>
      </c>
      <c r="P62" s="29">
        <v>43830</v>
      </c>
      <c r="Q62" s="30">
        <v>44743</v>
      </c>
      <c r="R62" s="31" t="s">
        <v>238</v>
      </c>
      <c r="S62" s="31" t="s">
        <v>584</v>
      </c>
      <c r="T62" s="31">
        <v>2166</v>
      </c>
      <c r="U62" s="31">
        <v>0</v>
      </c>
      <c r="V62" s="31">
        <v>2166</v>
      </c>
      <c r="W62" s="36" t="s">
        <v>579</v>
      </c>
    </row>
    <row r="63" spans="1:23" ht="15.75" thickBot="1" x14ac:dyDescent="0.3">
      <c r="A63" s="18">
        <v>51</v>
      </c>
      <c r="B63" s="29" t="s">
        <v>8</v>
      </c>
      <c r="C63" s="29" t="s">
        <v>8</v>
      </c>
      <c r="D63" s="29" t="s">
        <v>231</v>
      </c>
      <c r="E63" s="29" t="s">
        <v>324</v>
      </c>
      <c r="F63" s="29"/>
      <c r="G63" s="29" t="s">
        <v>241</v>
      </c>
      <c r="H63" s="29" t="s">
        <v>242</v>
      </c>
      <c r="I63" s="29" t="s">
        <v>60</v>
      </c>
      <c r="J63" s="29" t="s">
        <v>325</v>
      </c>
      <c r="K63" s="29">
        <v>26109318</v>
      </c>
      <c r="L63" s="29" t="s">
        <v>235</v>
      </c>
      <c r="M63" s="29" t="s">
        <v>236</v>
      </c>
      <c r="N63" s="29">
        <v>4</v>
      </c>
      <c r="O63" s="29" t="s">
        <v>237</v>
      </c>
      <c r="P63" s="29">
        <v>43830</v>
      </c>
      <c r="Q63" s="30">
        <v>44743</v>
      </c>
      <c r="R63" s="31" t="s">
        <v>238</v>
      </c>
      <c r="S63" s="31" t="s">
        <v>584</v>
      </c>
      <c r="T63" s="31">
        <v>8579</v>
      </c>
      <c r="U63" s="31">
        <v>0</v>
      </c>
      <c r="V63" s="31">
        <v>8579</v>
      </c>
      <c r="W63" s="36" t="s">
        <v>579</v>
      </c>
    </row>
    <row r="64" spans="1:23" ht="15.75" thickBot="1" x14ac:dyDescent="0.3">
      <c r="A64" s="18">
        <v>52</v>
      </c>
      <c r="B64" s="29" t="s">
        <v>8</v>
      </c>
      <c r="C64" s="29" t="s">
        <v>8</v>
      </c>
      <c r="D64" s="29" t="s">
        <v>231</v>
      </c>
      <c r="E64" s="29" t="s">
        <v>267</v>
      </c>
      <c r="F64" s="29"/>
      <c r="G64" s="29" t="s">
        <v>268</v>
      </c>
      <c r="H64" s="29" t="s">
        <v>247</v>
      </c>
      <c r="I64" s="29" t="s">
        <v>61</v>
      </c>
      <c r="J64" s="29" t="s">
        <v>326</v>
      </c>
      <c r="K64" s="29">
        <v>23410477</v>
      </c>
      <c r="L64" s="29" t="s">
        <v>235</v>
      </c>
      <c r="M64" s="29" t="s">
        <v>236</v>
      </c>
      <c r="N64" s="29">
        <v>4</v>
      </c>
      <c r="O64" s="29" t="s">
        <v>237</v>
      </c>
      <c r="P64" s="29">
        <v>43830</v>
      </c>
      <c r="Q64" s="30">
        <v>44743</v>
      </c>
      <c r="R64" s="31" t="s">
        <v>238</v>
      </c>
      <c r="S64" s="31" t="s">
        <v>584</v>
      </c>
      <c r="T64" s="31">
        <v>3717</v>
      </c>
      <c r="U64" s="31">
        <v>0</v>
      </c>
      <c r="V64" s="31">
        <v>3717</v>
      </c>
      <c r="W64" s="36" t="s">
        <v>579</v>
      </c>
    </row>
    <row r="65" spans="1:23" ht="15.75" thickBot="1" x14ac:dyDescent="0.3">
      <c r="A65" s="18">
        <v>53</v>
      </c>
      <c r="B65" s="29" t="s">
        <v>8</v>
      </c>
      <c r="C65" s="29" t="s">
        <v>8</v>
      </c>
      <c r="D65" s="29" t="s">
        <v>231</v>
      </c>
      <c r="E65" s="29" t="s">
        <v>267</v>
      </c>
      <c r="F65" s="29"/>
      <c r="G65" s="29" t="s">
        <v>268</v>
      </c>
      <c r="H65" s="29" t="s">
        <v>247</v>
      </c>
      <c r="I65" s="29" t="s">
        <v>62</v>
      </c>
      <c r="J65" s="29" t="s">
        <v>327</v>
      </c>
      <c r="K65" s="29">
        <v>1408447</v>
      </c>
      <c r="L65" s="29" t="s">
        <v>235</v>
      </c>
      <c r="M65" s="29" t="s">
        <v>236</v>
      </c>
      <c r="N65" s="29">
        <v>4</v>
      </c>
      <c r="O65" s="29" t="s">
        <v>237</v>
      </c>
      <c r="P65" s="29">
        <v>43830</v>
      </c>
      <c r="Q65" s="30">
        <v>44743</v>
      </c>
      <c r="R65" s="31" t="s">
        <v>238</v>
      </c>
      <c r="S65" s="31" t="s">
        <v>584</v>
      </c>
      <c r="T65" s="31">
        <v>6041</v>
      </c>
      <c r="U65" s="31">
        <v>0</v>
      </c>
      <c r="V65" s="31">
        <v>6041</v>
      </c>
      <c r="W65" s="36" t="s">
        <v>579</v>
      </c>
    </row>
    <row r="66" spans="1:23" ht="15.75" thickBot="1" x14ac:dyDescent="0.3">
      <c r="A66" s="18">
        <v>54</v>
      </c>
      <c r="B66" s="29" t="s">
        <v>8</v>
      </c>
      <c r="C66" s="29" t="s">
        <v>8</v>
      </c>
      <c r="D66" s="29" t="s">
        <v>231</v>
      </c>
      <c r="E66" s="29" t="s">
        <v>328</v>
      </c>
      <c r="F66" s="29"/>
      <c r="G66" s="29" t="s">
        <v>268</v>
      </c>
      <c r="H66" s="29" t="s">
        <v>247</v>
      </c>
      <c r="I66" s="29" t="s">
        <v>63</v>
      </c>
      <c r="J66" s="29" t="s">
        <v>329</v>
      </c>
      <c r="K66" s="29">
        <v>1408454</v>
      </c>
      <c r="L66" s="29" t="s">
        <v>235</v>
      </c>
      <c r="M66" s="29" t="s">
        <v>236</v>
      </c>
      <c r="N66" s="29">
        <v>3</v>
      </c>
      <c r="O66" s="29" t="s">
        <v>237</v>
      </c>
      <c r="P66" s="29">
        <v>43830</v>
      </c>
      <c r="Q66" s="30">
        <v>44743</v>
      </c>
      <c r="R66" s="31" t="s">
        <v>238</v>
      </c>
      <c r="S66" s="31" t="s">
        <v>584</v>
      </c>
      <c r="T66" s="31">
        <v>3441</v>
      </c>
      <c r="U66" s="31">
        <v>0</v>
      </c>
      <c r="V66" s="31">
        <v>3441</v>
      </c>
      <c r="W66" s="36" t="s">
        <v>579</v>
      </c>
    </row>
    <row r="67" spans="1:23" ht="15.75" thickBot="1" x14ac:dyDescent="0.3">
      <c r="A67" s="18">
        <v>55</v>
      </c>
      <c r="B67" s="29" t="s">
        <v>8</v>
      </c>
      <c r="C67" s="29" t="s">
        <v>8</v>
      </c>
      <c r="D67" s="29" t="s">
        <v>231</v>
      </c>
      <c r="E67" s="29" t="s">
        <v>330</v>
      </c>
      <c r="F67" s="29"/>
      <c r="G67" s="29" t="s">
        <v>268</v>
      </c>
      <c r="H67" s="29" t="s">
        <v>247</v>
      </c>
      <c r="I67" s="29" t="s">
        <v>64</v>
      </c>
      <c r="J67" s="29" t="s">
        <v>331</v>
      </c>
      <c r="K67" s="29">
        <v>1534835</v>
      </c>
      <c r="L67" s="29" t="s">
        <v>235</v>
      </c>
      <c r="M67" s="29" t="s">
        <v>236</v>
      </c>
      <c r="N67" s="29">
        <v>2</v>
      </c>
      <c r="O67" s="29" t="s">
        <v>237</v>
      </c>
      <c r="P67" s="29">
        <v>43830</v>
      </c>
      <c r="Q67" s="30">
        <v>44743</v>
      </c>
      <c r="R67" s="31" t="s">
        <v>238</v>
      </c>
      <c r="S67" s="31" t="s">
        <v>584</v>
      </c>
      <c r="T67" s="31">
        <v>1751</v>
      </c>
      <c r="U67" s="31">
        <v>0</v>
      </c>
      <c r="V67" s="31">
        <v>1751</v>
      </c>
      <c r="W67" s="36" t="s">
        <v>579</v>
      </c>
    </row>
    <row r="68" spans="1:23" ht="15.75" thickBot="1" x14ac:dyDescent="0.3">
      <c r="A68" s="18">
        <v>56</v>
      </c>
      <c r="B68" s="29" t="s">
        <v>8</v>
      </c>
      <c r="C68" s="29" t="s">
        <v>8</v>
      </c>
      <c r="D68" s="29" t="s">
        <v>231</v>
      </c>
      <c r="E68" s="29" t="s">
        <v>332</v>
      </c>
      <c r="F68" s="29"/>
      <c r="G68" s="29" t="s">
        <v>268</v>
      </c>
      <c r="H68" s="29" t="s">
        <v>247</v>
      </c>
      <c r="I68" s="29" t="s">
        <v>65</v>
      </c>
      <c r="J68" s="29" t="s">
        <v>333</v>
      </c>
      <c r="K68" s="29">
        <v>24856485</v>
      </c>
      <c r="L68" s="29" t="s">
        <v>235</v>
      </c>
      <c r="M68" s="29" t="s">
        <v>236</v>
      </c>
      <c r="N68" s="29">
        <v>4</v>
      </c>
      <c r="O68" s="29" t="s">
        <v>237</v>
      </c>
      <c r="P68" s="29">
        <v>43830</v>
      </c>
      <c r="Q68" s="30">
        <v>44743</v>
      </c>
      <c r="R68" s="31" t="s">
        <v>238</v>
      </c>
      <c r="S68" s="31" t="s">
        <v>584</v>
      </c>
      <c r="T68" s="31">
        <v>3437</v>
      </c>
      <c r="U68" s="31">
        <v>0</v>
      </c>
      <c r="V68" s="31">
        <v>3437</v>
      </c>
      <c r="W68" s="36" t="s">
        <v>579</v>
      </c>
    </row>
    <row r="69" spans="1:23" ht="15.75" thickBot="1" x14ac:dyDescent="0.3">
      <c r="A69" s="18">
        <v>57</v>
      </c>
      <c r="B69" s="29" t="s">
        <v>8</v>
      </c>
      <c r="C69" s="29" t="s">
        <v>8</v>
      </c>
      <c r="D69" s="29" t="s">
        <v>231</v>
      </c>
      <c r="E69" s="29" t="s">
        <v>334</v>
      </c>
      <c r="F69" s="29"/>
      <c r="G69" s="29" t="s">
        <v>268</v>
      </c>
      <c r="H69" s="29" t="s">
        <v>247</v>
      </c>
      <c r="I69" s="29" t="s">
        <v>66</v>
      </c>
      <c r="J69" s="29" t="s">
        <v>335</v>
      </c>
      <c r="K69" s="29">
        <v>1408438</v>
      </c>
      <c r="L69" s="29" t="s">
        <v>235</v>
      </c>
      <c r="M69" s="29" t="s">
        <v>236</v>
      </c>
      <c r="N69" s="29">
        <v>2</v>
      </c>
      <c r="O69" s="29" t="s">
        <v>237</v>
      </c>
      <c r="P69" s="29">
        <v>43830</v>
      </c>
      <c r="Q69" s="30">
        <v>44743</v>
      </c>
      <c r="R69" s="31" t="s">
        <v>238</v>
      </c>
      <c r="S69" s="31" t="s">
        <v>584</v>
      </c>
      <c r="T69" s="31">
        <v>2897</v>
      </c>
      <c r="U69" s="31">
        <v>0</v>
      </c>
      <c r="V69" s="31">
        <v>2897</v>
      </c>
      <c r="W69" s="36" t="s">
        <v>579</v>
      </c>
    </row>
    <row r="70" spans="1:23" ht="15.75" thickBot="1" x14ac:dyDescent="0.3">
      <c r="A70" s="18">
        <v>58</v>
      </c>
      <c r="B70" s="29" t="s">
        <v>8</v>
      </c>
      <c r="C70" s="29" t="s">
        <v>8</v>
      </c>
      <c r="D70" s="29" t="s">
        <v>231</v>
      </c>
      <c r="E70" s="29" t="s">
        <v>336</v>
      </c>
      <c r="F70" s="29"/>
      <c r="G70" s="29" t="s">
        <v>241</v>
      </c>
      <c r="H70" s="29" t="s">
        <v>242</v>
      </c>
      <c r="I70" s="29" t="s">
        <v>67</v>
      </c>
      <c r="J70" s="29" t="s">
        <v>337</v>
      </c>
      <c r="K70" s="29">
        <v>25945562</v>
      </c>
      <c r="L70" s="29" t="s">
        <v>235</v>
      </c>
      <c r="M70" s="29" t="s">
        <v>236</v>
      </c>
      <c r="N70" s="29">
        <v>1</v>
      </c>
      <c r="O70" s="29" t="s">
        <v>237</v>
      </c>
      <c r="P70" s="29">
        <v>43830</v>
      </c>
      <c r="Q70" s="30">
        <v>44743</v>
      </c>
      <c r="R70" s="31" t="s">
        <v>238</v>
      </c>
      <c r="S70" s="31" t="s">
        <v>584</v>
      </c>
      <c r="T70" s="31">
        <v>968</v>
      </c>
      <c r="U70" s="31">
        <v>0</v>
      </c>
      <c r="V70" s="31">
        <v>968</v>
      </c>
      <c r="W70" s="36" t="s">
        <v>579</v>
      </c>
    </row>
    <row r="71" spans="1:23" ht="15.75" thickBot="1" x14ac:dyDescent="0.3">
      <c r="A71" s="18">
        <v>59</v>
      </c>
      <c r="B71" s="29" t="s">
        <v>8</v>
      </c>
      <c r="C71" s="29" t="s">
        <v>8</v>
      </c>
      <c r="D71" s="29" t="s">
        <v>231</v>
      </c>
      <c r="E71" s="29" t="s">
        <v>336</v>
      </c>
      <c r="F71" s="29"/>
      <c r="G71" s="29" t="s">
        <v>241</v>
      </c>
      <c r="H71" s="29" t="s">
        <v>242</v>
      </c>
      <c r="I71" s="29" t="s">
        <v>68</v>
      </c>
      <c r="J71" s="29" t="s">
        <v>338</v>
      </c>
      <c r="K71" s="29">
        <v>1377385</v>
      </c>
      <c r="L71" s="29" t="s">
        <v>235</v>
      </c>
      <c r="M71" s="29" t="s">
        <v>236</v>
      </c>
      <c r="N71" s="29">
        <v>1</v>
      </c>
      <c r="O71" s="29" t="s">
        <v>237</v>
      </c>
      <c r="P71" s="29">
        <v>43830</v>
      </c>
      <c r="Q71" s="30">
        <v>44743</v>
      </c>
      <c r="R71" s="31" t="s">
        <v>238</v>
      </c>
      <c r="S71" s="31" t="s">
        <v>584</v>
      </c>
      <c r="T71" s="31">
        <v>2552</v>
      </c>
      <c r="U71" s="31">
        <v>0</v>
      </c>
      <c r="V71" s="31">
        <v>2552</v>
      </c>
      <c r="W71" s="36" t="s">
        <v>579</v>
      </c>
    </row>
    <row r="72" spans="1:23" ht="15.75" thickBot="1" x14ac:dyDescent="0.3">
      <c r="A72" s="18">
        <v>60</v>
      </c>
      <c r="B72" s="29" t="s">
        <v>8</v>
      </c>
      <c r="C72" s="29" t="s">
        <v>8</v>
      </c>
      <c r="D72" s="29" t="s">
        <v>231</v>
      </c>
      <c r="E72" s="29" t="s">
        <v>339</v>
      </c>
      <c r="F72" s="29"/>
      <c r="G72" s="29" t="s">
        <v>241</v>
      </c>
      <c r="H72" s="29" t="s">
        <v>242</v>
      </c>
      <c r="I72" s="29" t="s">
        <v>69</v>
      </c>
      <c r="J72" s="29" t="s">
        <v>340</v>
      </c>
      <c r="K72" s="29">
        <v>80304617</v>
      </c>
      <c r="L72" s="29" t="s">
        <v>235</v>
      </c>
      <c r="M72" s="29" t="s">
        <v>236</v>
      </c>
      <c r="N72" s="29">
        <v>2</v>
      </c>
      <c r="O72" s="29" t="s">
        <v>237</v>
      </c>
      <c r="P72" s="29">
        <v>43830</v>
      </c>
      <c r="Q72" s="30">
        <v>44743</v>
      </c>
      <c r="R72" s="31" t="s">
        <v>238</v>
      </c>
      <c r="S72" s="31" t="s">
        <v>584</v>
      </c>
      <c r="T72" s="31">
        <v>3333</v>
      </c>
      <c r="U72" s="31">
        <v>0</v>
      </c>
      <c r="V72" s="31">
        <v>3333</v>
      </c>
      <c r="W72" s="36" t="s">
        <v>579</v>
      </c>
    </row>
    <row r="73" spans="1:23" ht="15.75" thickBot="1" x14ac:dyDescent="0.3">
      <c r="A73" s="18">
        <v>61</v>
      </c>
      <c r="B73" s="29" t="s">
        <v>8</v>
      </c>
      <c r="C73" s="29" t="s">
        <v>8</v>
      </c>
      <c r="D73" s="29" t="s">
        <v>231</v>
      </c>
      <c r="E73" s="29" t="s">
        <v>207</v>
      </c>
      <c r="F73" s="29"/>
      <c r="G73" s="29" t="s">
        <v>241</v>
      </c>
      <c r="H73" s="29" t="s">
        <v>242</v>
      </c>
      <c r="I73" s="29" t="s">
        <v>70</v>
      </c>
      <c r="J73" s="29" t="s">
        <v>341</v>
      </c>
      <c r="K73" s="29">
        <v>1364218</v>
      </c>
      <c r="L73" s="29" t="s">
        <v>235</v>
      </c>
      <c r="M73" s="29" t="s">
        <v>236</v>
      </c>
      <c r="N73" s="29">
        <v>4</v>
      </c>
      <c r="O73" s="29" t="s">
        <v>237</v>
      </c>
      <c r="P73" s="29">
        <v>43830</v>
      </c>
      <c r="Q73" s="30">
        <v>44743</v>
      </c>
      <c r="R73" s="31" t="s">
        <v>238</v>
      </c>
      <c r="S73" s="31" t="s">
        <v>584</v>
      </c>
      <c r="T73" s="31">
        <v>5208</v>
      </c>
      <c r="U73" s="31">
        <v>0</v>
      </c>
      <c r="V73" s="31">
        <v>5208</v>
      </c>
      <c r="W73" s="36" t="s">
        <v>579</v>
      </c>
    </row>
    <row r="74" spans="1:23" ht="15.75" thickBot="1" x14ac:dyDescent="0.3">
      <c r="A74" s="18">
        <v>62</v>
      </c>
      <c r="B74" s="29" t="s">
        <v>8</v>
      </c>
      <c r="C74" s="29" t="s">
        <v>8</v>
      </c>
      <c r="D74" s="29" t="s">
        <v>231</v>
      </c>
      <c r="E74" s="29" t="s">
        <v>342</v>
      </c>
      <c r="F74" s="29"/>
      <c r="G74" s="29" t="s">
        <v>268</v>
      </c>
      <c r="H74" s="29" t="s">
        <v>247</v>
      </c>
      <c r="I74" s="29" t="s">
        <v>71</v>
      </c>
      <c r="J74" s="29" t="s">
        <v>343</v>
      </c>
      <c r="K74" s="29">
        <v>1493906</v>
      </c>
      <c r="L74" s="29" t="s">
        <v>235</v>
      </c>
      <c r="M74" s="29" t="s">
        <v>236</v>
      </c>
      <c r="N74" s="29">
        <v>3</v>
      </c>
      <c r="O74" s="29" t="s">
        <v>237</v>
      </c>
      <c r="P74" s="29">
        <v>43830</v>
      </c>
      <c r="Q74" s="30">
        <v>44743</v>
      </c>
      <c r="R74" s="31" t="s">
        <v>238</v>
      </c>
      <c r="S74" s="31" t="s">
        <v>584</v>
      </c>
      <c r="T74" s="31">
        <v>4143</v>
      </c>
      <c r="U74" s="31">
        <v>0</v>
      </c>
      <c r="V74" s="31">
        <v>4143</v>
      </c>
      <c r="W74" s="36" t="s">
        <v>579</v>
      </c>
    </row>
    <row r="75" spans="1:23" ht="15.75" thickBot="1" x14ac:dyDescent="0.3">
      <c r="A75" s="18">
        <v>63</v>
      </c>
      <c r="B75" s="29" t="s">
        <v>8</v>
      </c>
      <c r="C75" s="29" t="s">
        <v>8</v>
      </c>
      <c r="D75" s="29" t="s">
        <v>231</v>
      </c>
      <c r="E75" s="29" t="s">
        <v>344</v>
      </c>
      <c r="F75" s="29"/>
      <c r="G75" s="29" t="s">
        <v>241</v>
      </c>
      <c r="H75" s="29" t="s">
        <v>242</v>
      </c>
      <c r="I75" s="29" t="s">
        <v>72</v>
      </c>
      <c r="J75" s="29" t="s">
        <v>345</v>
      </c>
      <c r="K75" s="29">
        <v>1341700</v>
      </c>
      <c r="L75" s="29" t="s">
        <v>235</v>
      </c>
      <c r="M75" s="29" t="s">
        <v>236</v>
      </c>
      <c r="N75" s="29">
        <v>4</v>
      </c>
      <c r="O75" s="29" t="s">
        <v>237</v>
      </c>
      <c r="P75" s="29">
        <v>43830</v>
      </c>
      <c r="Q75" s="30">
        <v>44743</v>
      </c>
      <c r="R75" s="31" t="s">
        <v>238</v>
      </c>
      <c r="S75" s="31" t="s">
        <v>584</v>
      </c>
      <c r="T75" s="31">
        <v>2786</v>
      </c>
      <c r="U75" s="31">
        <v>0</v>
      </c>
      <c r="V75" s="31">
        <v>2786</v>
      </c>
      <c r="W75" s="36" t="s">
        <v>579</v>
      </c>
    </row>
    <row r="76" spans="1:23" ht="15.75" thickBot="1" x14ac:dyDescent="0.3">
      <c r="A76" s="18">
        <v>64</v>
      </c>
      <c r="B76" s="29" t="s">
        <v>8</v>
      </c>
      <c r="C76" s="29" t="s">
        <v>8</v>
      </c>
      <c r="D76" s="29" t="s">
        <v>231</v>
      </c>
      <c r="E76" s="29" t="s">
        <v>346</v>
      </c>
      <c r="F76" s="29"/>
      <c r="G76" s="29" t="s">
        <v>241</v>
      </c>
      <c r="H76" s="29" t="s">
        <v>242</v>
      </c>
      <c r="I76" s="29" t="s">
        <v>73</v>
      </c>
      <c r="J76" s="29" t="s">
        <v>347</v>
      </c>
      <c r="K76" s="29">
        <v>26813512</v>
      </c>
      <c r="L76" s="29" t="s">
        <v>235</v>
      </c>
      <c r="M76" s="29" t="s">
        <v>236</v>
      </c>
      <c r="N76" s="29">
        <v>4</v>
      </c>
      <c r="O76" s="29" t="s">
        <v>237</v>
      </c>
      <c r="P76" s="29">
        <v>43830</v>
      </c>
      <c r="Q76" s="30">
        <v>44743</v>
      </c>
      <c r="R76" s="31" t="s">
        <v>238</v>
      </c>
      <c r="S76" s="31" t="s">
        <v>584</v>
      </c>
      <c r="T76" s="31">
        <v>2163</v>
      </c>
      <c r="U76" s="31">
        <v>0</v>
      </c>
      <c r="V76" s="31">
        <v>2163</v>
      </c>
      <c r="W76" s="36" t="s">
        <v>579</v>
      </c>
    </row>
    <row r="77" spans="1:23" ht="15.75" thickBot="1" x14ac:dyDescent="0.3">
      <c r="A77" s="18">
        <v>65</v>
      </c>
      <c r="B77" s="29" t="s">
        <v>8</v>
      </c>
      <c r="C77" s="29" t="s">
        <v>8</v>
      </c>
      <c r="D77" s="29" t="s">
        <v>231</v>
      </c>
      <c r="E77" s="29" t="s">
        <v>346</v>
      </c>
      <c r="F77" s="29"/>
      <c r="G77" s="29" t="s">
        <v>241</v>
      </c>
      <c r="H77" s="29" t="s">
        <v>242</v>
      </c>
      <c r="I77" s="29" t="s">
        <v>74</v>
      </c>
      <c r="J77" s="29" t="s">
        <v>348</v>
      </c>
      <c r="K77" s="29">
        <v>25743300</v>
      </c>
      <c r="L77" s="29" t="s">
        <v>235</v>
      </c>
      <c r="M77" s="29" t="s">
        <v>236</v>
      </c>
      <c r="N77" s="29">
        <v>4</v>
      </c>
      <c r="O77" s="29" t="s">
        <v>237</v>
      </c>
      <c r="P77" s="29">
        <v>43830</v>
      </c>
      <c r="Q77" s="30">
        <v>44743</v>
      </c>
      <c r="R77" s="31" t="s">
        <v>238</v>
      </c>
      <c r="S77" s="31" t="s">
        <v>584</v>
      </c>
      <c r="T77" s="31">
        <v>3447</v>
      </c>
      <c r="U77" s="31">
        <v>0</v>
      </c>
      <c r="V77" s="31">
        <v>3447</v>
      </c>
      <c r="W77" s="36" t="s">
        <v>579</v>
      </c>
    </row>
    <row r="78" spans="1:23" ht="15.75" thickBot="1" x14ac:dyDescent="0.3">
      <c r="A78" s="18">
        <v>66</v>
      </c>
      <c r="B78" s="29" t="s">
        <v>8</v>
      </c>
      <c r="C78" s="29" t="s">
        <v>8</v>
      </c>
      <c r="D78" s="29" t="s">
        <v>231</v>
      </c>
      <c r="E78" s="29" t="s">
        <v>299</v>
      </c>
      <c r="F78" s="29"/>
      <c r="G78" s="29" t="s">
        <v>241</v>
      </c>
      <c r="H78" s="29" t="s">
        <v>242</v>
      </c>
      <c r="I78" s="29" t="s">
        <v>75</v>
      </c>
      <c r="J78" s="29" t="s">
        <v>349</v>
      </c>
      <c r="K78" s="29">
        <v>25760592</v>
      </c>
      <c r="L78" s="29" t="s">
        <v>235</v>
      </c>
      <c r="M78" s="29" t="s">
        <v>236</v>
      </c>
      <c r="N78" s="29">
        <v>1</v>
      </c>
      <c r="O78" s="29" t="s">
        <v>237</v>
      </c>
      <c r="P78" s="29">
        <v>43830</v>
      </c>
      <c r="Q78" s="30">
        <v>44743</v>
      </c>
      <c r="R78" s="31" t="s">
        <v>238</v>
      </c>
      <c r="S78" s="31" t="s">
        <v>584</v>
      </c>
      <c r="T78" s="31">
        <v>1979</v>
      </c>
      <c r="U78" s="31">
        <v>0</v>
      </c>
      <c r="V78" s="31">
        <v>1979</v>
      </c>
      <c r="W78" s="36" t="s">
        <v>579</v>
      </c>
    </row>
    <row r="79" spans="1:23" ht="15.75" thickBot="1" x14ac:dyDescent="0.3">
      <c r="A79" s="18">
        <v>67</v>
      </c>
      <c r="B79" s="29" t="s">
        <v>8</v>
      </c>
      <c r="C79" s="29" t="s">
        <v>8</v>
      </c>
      <c r="D79" s="29" t="s">
        <v>231</v>
      </c>
      <c r="E79" s="29" t="s">
        <v>350</v>
      </c>
      <c r="F79" s="29"/>
      <c r="G79" s="29" t="s">
        <v>268</v>
      </c>
      <c r="H79" s="29" t="s">
        <v>247</v>
      </c>
      <c r="I79" s="29" t="s">
        <v>76</v>
      </c>
      <c r="J79" s="29" t="s">
        <v>351</v>
      </c>
      <c r="K79" s="29">
        <v>29827823</v>
      </c>
      <c r="L79" s="29" t="s">
        <v>235</v>
      </c>
      <c r="M79" s="29" t="s">
        <v>236</v>
      </c>
      <c r="N79" s="29">
        <v>3</v>
      </c>
      <c r="O79" s="29" t="s">
        <v>237</v>
      </c>
      <c r="P79" s="29">
        <v>43830</v>
      </c>
      <c r="Q79" s="30">
        <v>44743</v>
      </c>
      <c r="R79" s="31" t="s">
        <v>238</v>
      </c>
      <c r="S79" s="31" t="s">
        <v>584</v>
      </c>
      <c r="T79" s="31">
        <v>12426</v>
      </c>
      <c r="U79" s="31">
        <v>0</v>
      </c>
      <c r="V79" s="31">
        <v>12426</v>
      </c>
      <c r="W79" s="36" t="s">
        <v>579</v>
      </c>
    </row>
    <row r="80" spans="1:23" ht="15.75" thickBot="1" x14ac:dyDescent="0.3">
      <c r="A80" s="18">
        <v>68</v>
      </c>
      <c r="B80" s="29" t="s">
        <v>8</v>
      </c>
      <c r="C80" s="29" t="s">
        <v>8</v>
      </c>
      <c r="D80" s="29" t="s">
        <v>231</v>
      </c>
      <c r="E80" s="29" t="s">
        <v>352</v>
      </c>
      <c r="F80" s="29"/>
      <c r="G80" s="29" t="s">
        <v>241</v>
      </c>
      <c r="H80" s="29" t="s">
        <v>242</v>
      </c>
      <c r="I80" s="29" t="s">
        <v>77</v>
      </c>
      <c r="J80" s="29" t="s">
        <v>353</v>
      </c>
      <c r="K80" s="29">
        <v>23047057</v>
      </c>
      <c r="L80" s="29" t="s">
        <v>235</v>
      </c>
      <c r="M80" s="29" t="s">
        <v>236</v>
      </c>
      <c r="N80" s="29">
        <v>2</v>
      </c>
      <c r="O80" s="29" t="s">
        <v>237</v>
      </c>
      <c r="P80" s="29">
        <v>43830</v>
      </c>
      <c r="Q80" s="30">
        <v>44743</v>
      </c>
      <c r="R80" s="31" t="s">
        <v>238</v>
      </c>
      <c r="S80" s="31" t="s">
        <v>584</v>
      </c>
      <c r="T80" s="31">
        <v>2510</v>
      </c>
      <c r="U80" s="31">
        <v>0</v>
      </c>
      <c r="V80" s="31">
        <v>2510</v>
      </c>
      <c r="W80" s="36" t="s">
        <v>579</v>
      </c>
    </row>
    <row r="81" spans="1:23" ht="15.75" thickBot="1" x14ac:dyDescent="0.3">
      <c r="A81" s="18">
        <v>69</v>
      </c>
      <c r="B81" s="29" t="s">
        <v>8</v>
      </c>
      <c r="C81" s="29" t="s">
        <v>8</v>
      </c>
      <c r="D81" s="29" t="s">
        <v>231</v>
      </c>
      <c r="E81" s="29" t="s">
        <v>262</v>
      </c>
      <c r="F81" s="29"/>
      <c r="G81" s="29" t="s">
        <v>241</v>
      </c>
      <c r="H81" s="29" t="s">
        <v>242</v>
      </c>
      <c r="I81" s="29" t="s">
        <v>78</v>
      </c>
      <c r="J81" s="29" t="s">
        <v>354</v>
      </c>
      <c r="K81" s="29">
        <v>80369225</v>
      </c>
      <c r="L81" s="29" t="s">
        <v>235</v>
      </c>
      <c r="M81" s="29" t="s">
        <v>236</v>
      </c>
      <c r="N81" s="29">
        <v>2</v>
      </c>
      <c r="O81" s="29" t="s">
        <v>237</v>
      </c>
      <c r="P81" s="29">
        <v>43830</v>
      </c>
      <c r="Q81" s="30">
        <v>44743</v>
      </c>
      <c r="R81" s="31" t="s">
        <v>238</v>
      </c>
      <c r="S81" s="31" t="s">
        <v>584</v>
      </c>
      <c r="T81" s="31">
        <v>2023</v>
      </c>
      <c r="U81" s="31">
        <v>0</v>
      </c>
      <c r="V81" s="31">
        <v>2023</v>
      </c>
      <c r="W81" s="36" t="s">
        <v>579</v>
      </c>
    </row>
    <row r="82" spans="1:23" ht="15.75" thickBot="1" x14ac:dyDescent="0.3">
      <c r="A82" s="18">
        <v>70</v>
      </c>
      <c r="B82" s="29" t="s">
        <v>8</v>
      </c>
      <c r="C82" s="29" t="s">
        <v>8</v>
      </c>
      <c r="D82" s="29" t="s">
        <v>231</v>
      </c>
      <c r="E82" s="29" t="s">
        <v>207</v>
      </c>
      <c r="F82" s="29"/>
      <c r="G82" s="29" t="s">
        <v>241</v>
      </c>
      <c r="H82" s="29" t="s">
        <v>242</v>
      </c>
      <c r="I82" s="29" t="s">
        <v>79</v>
      </c>
      <c r="J82" s="29" t="s">
        <v>355</v>
      </c>
      <c r="K82" s="29">
        <v>1349376</v>
      </c>
      <c r="L82" s="29" t="s">
        <v>235</v>
      </c>
      <c r="M82" s="29" t="s">
        <v>236</v>
      </c>
      <c r="N82" s="29">
        <v>4</v>
      </c>
      <c r="O82" s="29" t="s">
        <v>237</v>
      </c>
      <c r="P82" s="29">
        <v>43830</v>
      </c>
      <c r="Q82" s="30">
        <v>44743</v>
      </c>
      <c r="R82" s="31" t="s">
        <v>238</v>
      </c>
      <c r="S82" s="31" t="s">
        <v>584</v>
      </c>
      <c r="T82" s="31">
        <v>2879</v>
      </c>
      <c r="U82" s="31">
        <v>0</v>
      </c>
      <c r="V82" s="31">
        <v>2879</v>
      </c>
      <c r="W82" s="36" t="s">
        <v>579</v>
      </c>
    </row>
    <row r="83" spans="1:23" ht="15.75" thickBot="1" x14ac:dyDescent="0.3">
      <c r="A83" s="18">
        <v>71</v>
      </c>
      <c r="B83" s="29" t="s">
        <v>8</v>
      </c>
      <c r="C83" s="29" t="s">
        <v>8</v>
      </c>
      <c r="D83" s="29" t="s">
        <v>231</v>
      </c>
      <c r="E83" s="29" t="s">
        <v>356</v>
      </c>
      <c r="F83" s="29"/>
      <c r="G83" s="29" t="s">
        <v>241</v>
      </c>
      <c r="H83" s="29" t="s">
        <v>242</v>
      </c>
      <c r="I83" s="29" t="s">
        <v>80</v>
      </c>
      <c r="J83" s="29" t="s">
        <v>357</v>
      </c>
      <c r="K83" s="29">
        <v>80420631</v>
      </c>
      <c r="L83" s="29" t="s">
        <v>235</v>
      </c>
      <c r="M83" s="29" t="s">
        <v>236</v>
      </c>
      <c r="N83" s="29">
        <v>4</v>
      </c>
      <c r="O83" s="29" t="s">
        <v>237</v>
      </c>
      <c r="P83" s="29">
        <v>43830</v>
      </c>
      <c r="Q83" s="30">
        <v>44743</v>
      </c>
      <c r="R83" s="31" t="s">
        <v>238</v>
      </c>
      <c r="S83" s="31" t="s">
        <v>584</v>
      </c>
      <c r="T83" s="31">
        <v>2752</v>
      </c>
      <c r="U83" s="31">
        <v>0</v>
      </c>
      <c r="V83" s="31">
        <v>2752</v>
      </c>
      <c r="W83" s="36" t="s">
        <v>579</v>
      </c>
    </row>
    <row r="84" spans="1:23" ht="15.75" thickBot="1" x14ac:dyDescent="0.3">
      <c r="A84" s="18">
        <v>72</v>
      </c>
      <c r="B84" s="29" t="s">
        <v>8</v>
      </c>
      <c r="C84" s="29" t="s">
        <v>8</v>
      </c>
      <c r="D84" s="29" t="s">
        <v>231</v>
      </c>
      <c r="E84" s="29" t="s">
        <v>358</v>
      </c>
      <c r="F84" s="29"/>
      <c r="G84" s="29" t="s">
        <v>268</v>
      </c>
      <c r="H84" s="29" t="s">
        <v>247</v>
      </c>
      <c r="I84" s="29" t="s">
        <v>81</v>
      </c>
      <c r="J84" s="29" t="s">
        <v>359</v>
      </c>
      <c r="K84" s="29">
        <v>83105341</v>
      </c>
      <c r="L84" s="29" t="s">
        <v>235</v>
      </c>
      <c r="M84" s="29" t="s">
        <v>236</v>
      </c>
      <c r="N84" s="29">
        <v>2</v>
      </c>
      <c r="O84" s="29" t="s">
        <v>237</v>
      </c>
      <c r="P84" s="29">
        <v>43830</v>
      </c>
      <c r="Q84" s="30">
        <v>44743</v>
      </c>
      <c r="R84" s="31" t="s">
        <v>238</v>
      </c>
      <c r="S84" s="31" t="s">
        <v>584</v>
      </c>
      <c r="T84" s="31">
        <v>1290</v>
      </c>
      <c r="U84" s="31">
        <v>0</v>
      </c>
      <c r="V84" s="31">
        <v>1290</v>
      </c>
      <c r="W84" s="36" t="s">
        <v>579</v>
      </c>
    </row>
    <row r="85" spans="1:23" ht="15.75" thickBot="1" x14ac:dyDescent="0.3">
      <c r="A85" s="18">
        <v>73</v>
      </c>
      <c r="B85" s="29" t="s">
        <v>8</v>
      </c>
      <c r="C85" s="29" t="s">
        <v>8</v>
      </c>
      <c r="D85" s="29" t="s">
        <v>231</v>
      </c>
      <c r="E85" s="29" t="s">
        <v>360</v>
      </c>
      <c r="F85" s="29"/>
      <c r="G85" s="29" t="s">
        <v>241</v>
      </c>
      <c r="H85" s="29" t="s">
        <v>242</v>
      </c>
      <c r="I85" s="29" t="s">
        <v>82</v>
      </c>
      <c r="J85" s="29" t="s">
        <v>361</v>
      </c>
      <c r="K85" s="29">
        <v>92446587</v>
      </c>
      <c r="L85" s="29" t="s">
        <v>235</v>
      </c>
      <c r="M85" s="29" t="s">
        <v>236</v>
      </c>
      <c r="N85" s="29">
        <v>2</v>
      </c>
      <c r="O85" s="29" t="s">
        <v>237</v>
      </c>
      <c r="P85" s="29">
        <v>43830</v>
      </c>
      <c r="Q85" s="30">
        <v>44743</v>
      </c>
      <c r="R85" s="31" t="s">
        <v>238</v>
      </c>
      <c r="S85" s="31" t="s">
        <v>584</v>
      </c>
      <c r="T85" s="31">
        <v>2214</v>
      </c>
      <c r="U85" s="31">
        <v>0</v>
      </c>
      <c r="V85" s="31">
        <v>2214</v>
      </c>
      <c r="W85" s="36" t="s">
        <v>579</v>
      </c>
    </row>
    <row r="86" spans="1:23" ht="15.75" thickBot="1" x14ac:dyDescent="0.3">
      <c r="A86" s="18">
        <v>74</v>
      </c>
      <c r="B86" s="29" t="s">
        <v>8</v>
      </c>
      <c r="C86" s="29" t="s">
        <v>8</v>
      </c>
      <c r="D86" s="29" t="s">
        <v>231</v>
      </c>
      <c r="E86" s="29" t="s">
        <v>362</v>
      </c>
      <c r="F86" s="29"/>
      <c r="G86" s="29" t="s">
        <v>241</v>
      </c>
      <c r="H86" s="29" t="s">
        <v>242</v>
      </c>
      <c r="I86" s="29" t="s">
        <v>83</v>
      </c>
      <c r="J86" s="29" t="s">
        <v>363</v>
      </c>
      <c r="K86" s="29">
        <v>9877430</v>
      </c>
      <c r="L86" s="29" t="s">
        <v>235</v>
      </c>
      <c r="M86" s="29" t="s">
        <v>236</v>
      </c>
      <c r="N86" s="29">
        <v>4</v>
      </c>
      <c r="O86" s="29" t="s">
        <v>237</v>
      </c>
      <c r="P86" s="29">
        <v>43830</v>
      </c>
      <c r="Q86" s="30">
        <v>44743</v>
      </c>
      <c r="R86" s="31" t="s">
        <v>238</v>
      </c>
      <c r="S86" s="31" t="s">
        <v>584</v>
      </c>
      <c r="T86" s="31">
        <v>9147</v>
      </c>
      <c r="U86" s="31">
        <v>0</v>
      </c>
      <c r="V86" s="31">
        <v>9147</v>
      </c>
      <c r="W86" s="36" t="s">
        <v>579</v>
      </c>
    </row>
    <row r="87" spans="1:23" ht="15.75" thickBot="1" x14ac:dyDescent="0.3">
      <c r="A87" s="18">
        <v>75</v>
      </c>
      <c r="B87" s="29" t="s">
        <v>8</v>
      </c>
      <c r="C87" s="29" t="s">
        <v>8</v>
      </c>
      <c r="D87" s="29" t="s">
        <v>231</v>
      </c>
      <c r="E87" s="29" t="s">
        <v>258</v>
      </c>
      <c r="F87" s="29"/>
      <c r="G87" s="29" t="s">
        <v>241</v>
      </c>
      <c r="H87" s="29" t="s">
        <v>242</v>
      </c>
      <c r="I87" s="29" t="s">
        <v>84</v>
      </c>
      <c r="J87" s="29" t="s">
        <v>364</v>
      </c>
      <c r="K87" s="29">
        <v>83500312</v>
      </c>
      <c r="L87" s="29" t="s">
        <v>235</v>
      </c>
      <c r="M87" s="29" t="s">
        <v>236</v>
      </c>
      <c r="N87" s="29">
        <v>3</v>
      </c>
      <c r="O87" s="29" t="s">
        <v>237</v>
      </c>
      <c r="P87" s="29">
        <v>43830</v>
      </c>
      <c r="Q87" s="30">
        <v>44743</v>
      </c>
      <c r="R87" s="31" t="s">
        <v>238</v>
      </c>
      <c r="S87" s="31" t="s">
        <v>584</v>
      </c>
      <c r="T87" s="31">
        <v>6149</v>
      </c>
      <c r="U87" s="31">
        <v>0</v>
      </c>
      <c r="V87" s="31">
        <v>6149</v>
      </c>
      <c r="W87" s="36" t="s">
        <v>579</v>
      </c>
    </row>
    <row r="88" spans="1:23" ht="15.75" thickBot="1" x14ac:dyDescent="0.3">
      <c r="A88" s="18">
        <v>76</v>
      </c>
      <c r="B88" s="29" t="s">
        <v>8</v>
      </c>
      <c r="C88" s="29" t="s">
        <v>8</v>
      </c>
      <c r="D88" s="29" t="s">
        <v>231</v>
      </c>
      <c r="E88" s="29" t="s">
        <v>299</v>
      </c>
      <c r="F88" s="29">
        <v>20</v>
      </c>
      <c r="G88" s="29" t="s">
        <v>241</v>
      </c>
      <c r="H88" s="29" t="s">
        <v>242</v>
      </c>
      <c r="I88" s="29" t="s">
        <v>85</v>
      </c>
      <c r="J88" s="29" t="s">
        <v>365</v>
      </c>
      <c r="K88" s="29">
        <v>19169073</v>
      </c>
      <c r="L88" s="29" t="s">
        <v>235</v>
      </c>
      <c r="M88" s="29" t="s">
        <v>236</v>
      </c>
      <c r="N88" s="29">
        <v>1</v>
      </c>
      <c r="O88" s="29" t="s">
        <v>237</v>
      </c>
      <c r="P88" s="29">
        <v>43830</v>
      </c>
      <c r="Q88" s="30">
        <v>44743</v>
      </c>
      <c r="R88" s="31" t="s">
        <v>238</v>
      </c>
      <c r="S88" s="31" t="s">
        <v>584</v>
      </c>
      <c r="T88" s="31">
        <v>4298</v>
      </c>
      <c r="U88" s="31">
        <v>0</v>
      </c>
      <c r="V88" s="31">
        <v>4298</v>
      </c>
      <c r="W88" s="36" t="s">
        <v>579</v>
      </c>
    </row>
    <row r="89" spans="1:23" ht="15.75" thickBot="1" x14ac:dyDescent="0.3">
      <c r="A89" s="18">
        <v>77</v>
      </c>
      <c r="B89" s="29" t="s">
        <v>8</v>
      </c>
      <c r="C89" s="29" t="s">
        <v>8</v>
      </c>
      <c r="D89" s="29" t="s">
        <v>231</v>
      </c>
      <c r="E89" s="29" t="s">
        <v>260</v>
      </c>
      <c r="F89" s="29"/>
      <c r="G89" s="29" t="s">
        <v>268</v>
      </c>
      <c r="H89" s="29" t="s">
        <v>242</v>
      </c>
      <c r="I89" s="29" t="s">
        <v>86</v>
      </c>
      <c r="J89" s="29" t="s">
        <v>366</v>
      </c>
      <c r="K89" s="29">
        <v>14254422</v>
      </c>
      <c r="L89" s="29" t="s">
        <v>235</v>
      </c>
      <c r="M89" s="29" t="s">
        <v>236</v>
      </c>
      <c r="N89" s="29">
        <v>1</v>
      </c>
      <c r="O89" s="29" t="s">
        <v>237</v>
      </c>
      <c r="P89" s="29">
        <v>43830</v>
      </c>
      <c r="Q89" s="30">
        <v>44743</v>
      </c>
      <c r="R89" s="31" t="s">
        <v>238</v>
      </c>
      <c r="S89" s="31" t="s">
        <v>584</v>
      </c>
      <c r="T89" s="31">
        <v>1583</v>
      </c>
      <c r="U89" s="31">
        <v>0</v>
      </c>
      <c r="V89" s="31">
        <v>1583</v>
      </c>
      <c r="W89" s="36" t="s">
        <v>579</v>
      </c>
    </row>
    <row r="90" spans="1:23" ht="15.75" thickBot="1" x14ac:dyDescent="0.3">
      <c r="A90" s="18">
        <v>78</v>
      </c>
      <c r="B90" s="29" t="s">
        <v>8</v>
      </c>
      <c r="C90" s="29" t="s">
        <v>8</v>
      </c>
      <c r="D90" s="29" t="s">
        <v>231</v>
      </c>
      <c r="E90" s="29" t="s">
        <v>332</v>
      </c>
      <c r="F90" s="29">
        <v>20</v>
      </c>
      <c r="G90" s="29" t="s">
        <v>268</v>
      </c>
      <c r="H90" s="29" t="s">
        <v>247</v>
      </c>
      <c r="I90" s="29" t="s">
        <v>87</v>
      </c>
      <c r="J90" s="29" t="s">
        <v>367</v>
      </c>
      <c r="K90" s="29">
        <v>26881236</v>
      </c>
      <c r="L90" s="29" t="s">
        <v>235</v>
      </c>
      <c r="M90" s="29" t="s">
        <v>236</v>
      </c>
      <c r="N90" s="29">
        <v>1</v>
      </c>
      <c r="O90" s="29" t="s">
        <v>237</v>
      </c>
      <c r="P90" s="29">
        <v>43830</v>
      </c>
      <c r="Q90" s="30">
        <v>44743</v>
      </c>
      <c r="R90" s="31" t="s">
        <v>238</v>
      </c>
      <c r="S90" s="31" t="s">
        <v>584</v>
      </c>
      <c r="T90" s="31">
        <v>2001</v>
      </c>
      <c r="U90" s="31">
        <v>0</v>
      </c>
      <c r="V90" s="31">
        <v>2001</v>
      </c>
      <c r="W90" s="36" t="s">
        <v>579</v>
      </c>
    </row>
    <row r="91" spans="1:23" ht="15.75" thickBot="1" x14ac:dyDescent="0.3">
      <c r="A91" s="18">
        <v>79</v>
      </c>
      <c r="B91" s="29" t="s">
        <v>8</v>
      </c>
      <c r="C91" s="29" t="s">
        <v>8</v>
      </c>
      <c r="D91" s="29" t="s">
        <v>231</v>
      </c>
      <c r="E91" s="29" t="s">
        <v>332</v>
      </c>
      <c r="F91" s="29"/>
      <c r="G91" s="29" t="s">
        <v>268</v>
      </c>
      <c r="H91" s="29" t="s">
        <v>247</v>
      </c>
      <c r="I91" s="29" t="s">
        <v>88</v>
      </c>
      <c r="J91" s="29" t="s">
        <v>368</v>
      </c>
      <c r="K91" s="29">
        <v>24516719</v>
      </c>
      <c r="L91" s="29" t="s">
        <v>235</v>
      </c>
      <c r="M91" s="29" t="s">
        <v>236</v>
      </c>
      <c r="N91" s="29">
        <v>1</v>
      </c>
      <c r="O91" s="29" t="s">
        <v>237</v>
      </c>
      <c r="P91" s="29">
        <v>43830</v>
      </c>
      <c r="Q91" s="30">
        <v>44743</v>
      </c>
      <c r="R91" s="31" t="s">
        <v>238</v>
      </c>
      <c r="S91" s="31" t="s">
        <v>584</v>
      </c>
      <c r="T91" s="31">
        <v>1730</v>
      </c>
      <c r="U91" s="31">
        <v>0</v>
      </c>
      <c r="V91" s="31">
        <v>1730</v>
      </c>
      <c r="W91" s="36" t="s">
        <v>579</v>
      </c>
    </row>
    <row r="92" spans="1:23" ht="15.75" thickBot="1" x14ac:dyDescent="0.3">
      <c r="A92" s="18">
        <v>80</v>
      </c>
      <c r="B92" s="29" t="s">
        <v>8</v>
      </c>
      <c r="C92" s="29" t="s">
        <v>8</v>
      </c>
      <c r="D92" s="29" t="s">
        <v>231</v>
      </c>
      <c r="E92" s="29" t="s">
        <v>247</v>
      </c>
      <c r="F92" s="29"/>
      <c r="G92" s="29" t="s">
        <v>268</v>
      </c>
      <c r="H92" s="29" t="s">
        <v>247</v>
      </c>
      <c r="I92" s="29" t="s">
        <v>89</v>
      </c>
      <c r="J92" s="29" t="s">
        <v>369</v>
      </c>
      <c r="K92" s="29">
        <v>20665810</v>
      </c>
      <c r="L92" s="29" t="s">
        <v>235</v>
      </c>
      <c r="M92" s="29" t="s">
        <v>236</v>
      </c>
      <c r="N92" s="29">
        <v>1</v>
      </c>
      <c r="O92" s="29" t="s">
        <v>237</v>
      </c>
      <c r="P92" s="29">
        <v>43830</v>
      </c>
      <c r="Q92" s="30">
        <v>44743</v>
      </c>
      <c r="R92" s="31" t="s">
        <v>238</v>
      </c>
      <c r="S92" s="31" t="s">
        <v>584</v>
      </c>
      <c r="T92" s="31">
        <v>749</v>
      </c>
      <c r="U92" s="31">
        <v>0</v>
      </c>
      <c r="V92" s="31">
        <v>749</v>
      </c>
      <c r="W92" s="36" t="s">
        <v>579</v>
      </c>
    </row>
    <row r="93" spans="1:23" ht="15.75" thickBot="1" x14ac:dyDescent="0.3">
      <c r="A93" s="18">
        <v>81</v>
      </c>
      <c r="B93" s="29" t="s">
        <v>8</v>
      </c>
      <c r="C93" s="29" t="s">
        <v>8</v>
      </c>
      <c r="D93" s="29" t="s">
        <v>231</v>
      </c>
      <c r="E93" s="29" t="s">
        <v>267</v>
      </c>
      <c r="F93" s="29"/>
      <c r="G93" s="29" t="s">
        <v>268</v>
      </c>
      <c r="H93" s="29" t="s">
        <v>247</v>
      </c>
      <c r="I93" s="29" t="s">
        <v>90</v>
      </c>
      <c r="J93" s="29" t="s">
        <v>370</v>
      </c>
      <c r="K93" s="29">
        <v>26415426</v>
      </c>
      <c r="L93" s="29" t="s">
        <v>235</v>
      </c>
      <c r="M93" s="29" t="s">
        <v>236</v>
      </c>
      <c r="N93" s="29">
        <v>1</v>
      </c>
      <c r="O93" s="29" t="s">
        <v>237</v>
      </c>
      <c r="P93" s="29">
        <v>43830</v>
      </c>
      <c r="Q93" s="30">
        <v>44743</v>
      </c>
      <c r="R93" s="31" t="s">
        <v>238</v>
      </c>
      <c r="S93" s="31" t="s">
        <v>584</v>
      </c>
      <c r="T93" s="31">
        <v>834</v>
      </c>
      <c r="U93" s="31">
        <v>0</v>
      </c>
      <c r="V93" s="31">
        <v>834</v>
      </c>
      <c r="W93" s="36" t="s">
        <v>579</v>
      </c>
    </row>
    <row r="94" spans="1:23" ht="15.75" thickBot="1" x14ac:dyDescent="0.3">
      <c r="A94" s="18">
        <v>82</v>
      </c>
      <c r="B94" s="29" t="s">
        <v>8</v>
      </c>
      <c r="C94" s="29" t="s">
        <v>8</v>
      </c>
      <c r="D94" s="29" t="s">
        <v>231</v>
      </c>
      <c r="E94" s="29" t="s">
        <v>245</v>
      </c>
      <c r="F94" s="29"/>
      <c r="G94" s="29" t="s">
        <v>241</v>
      </c>
      <c r="H94" s="29" t="s">
        <v>242</v>
      </c>
      <c r="I94" s="29" t="s">
        <v>91</v>
      </c>
      <c r="J94" s="29" t="s">
        <v>371</v>
      </c>
      <c r="K94" s="29">
        <v>1194530</v>
      </c>
      <c r="L94" s="58" t="s">
        <v>10</v>
      </c>
      <c r="M94" s="58" t="s">
        <v>235</v>
      </c>
      <c r="N94" s="29">
        <v>1</v>
      </c>
      <c r="O94" s="29" t="s">
        <v>237</v>
      </c>
      <c r="P94" s="29">
        <v>43830</v>
      </c>
      <c r="Q94" s="30">
        <v>44743</v>
      </c>
      <c r="R94" s="31" t="s">
        <v>238</v>
      </c>
      <c r="S94" s="31" t="s">
        <v>584</v>
      </c>
      <c r="T94" s="31">
        <v>155</v>
      </c>
      <c r="U94" s="31">
        <v>176</v>
      </c>
      <c r="V94" s="31">
        <v>331</v>
      </c>
      <c r="W94" s="36" t="s">
        <v>579</v>
      </c>
    </row>
    <row r="95" spans="1:23" ht="15.75" thickBot="1" x14ac:dyDescent="0.3">
      <c r="A95" s="18">
        <v>83</v>
      </c>
      <c r="B95" s="29" t="s">
        <v>8</v>
      </c>
      <c r="C95" s="29" t="s">
        <v>8</v>
      </c>
      <c r="D95" s="29" t="s">
        <v>231</v>
      </c>
      <c r="E95" s="29" t="s">
        <v>207</v>
      </c>
      <c r="F95" s="29"/>
      <c r="G95" s="29" t="s">
        <v>241</v>
      </c>
      <c r="H95" s="29" t="s">
        <v>242</v>
      </c>
      <c r="I95" s="29" t="s">
        <v>92</v>
      </c>
      <c r="J95" s="29" t="s">
        <v>372</v>
      </c>
      <c r="K95" s="29">
        <v>21069189</v>
      </c>
      <c r="L95" s="29" t="s">
        <v>235</v>
      </c>
      <c r="M95" s="29" t="s">
        <v>236</v>
      </c>
      <c r="N95" s="29">
        <v>1</v>
      </c>
      <c r="O95" s="29" t="s">
        <v>237</v>
      </c>
      <c r="P95" s="29">
        <v>43830</v>
      </c>
      <c r="Q95" s="30">
        <v>44743</v>
      </c>
      <c r="R95" s="31" t="s">
        <v>238</v>
      </c>
      <c r="S95" s="31" t="s">
        <v>584</v>
      </c>
      <c r="T95" s="31">
        <v>2970</v>
      </c>
      <c r="U95" s="31">
        <v>0</v>
      </c>
      <c r="V95" s="31">
        <v>2970</v>
      </c>
      <c r="W95" s="36" t="s">
        <v>579</v>
      </c>
    </row>
    <row r="96" spans="1:23" ht="15.75" thickBot="1" x14ac:dyDescent="0.3">
      <c r="A96" s="18">
        <v>84</v>
      </c>
      <c r="B96" s="29" t="s">
        <v>8</v>
      </c>
      <c r="C96" s="29" t="s">
        <v>8</v>
      </c>
      <c r="D96" s="29" t="s">
        <v>231</v>
      </c>
      <c r="E96" s="29" t="s">
        <v>260</v>
      </c>
      <c r="F96" s="29"/>
      <c r="G96" s="29" t="s">
        <v>268</v>
      </c>
      <c r="H96" s="29" t="s">
        <v>242</v>
      </c>
      <c r="I96" s="29" t="s">
        <v>94</v>
      </c>
      <c r="J96" s="29" t="s">
        <v>373</v>
      </c>
      <c r="K96" s="29">
        <v>27037996</v>
      </c>
      <c r="L96" s="29" t="s">
        <v>235</v>
      </c>
      <c r="M96" s="29" t="s">
        <v>236</v>
      </c>
      <c r="N96" s="29">
        <v>1</v>
      </c>
      <c r="O96" s="29" t="s">
        <v>237</v>
      </c>
      <c r="P96" s="29">
        <v>43830</v>
      </c>
      <c r="Q96" s="30">
        <v>44743</v>
      </c>
      <c r="R96" s="31" t="s">
        <v>238</v>
      </c>
      <c r="S96" s="31" t="s">
        <v>584</v>
      </c>
      <c r="T96" s="31">
        <v>3287</v>
      </c>
      <c r="U96" s="31">
        <v>0</v>
      </c>
      <c r="V96" s="31">
        <v>3287</v>
      </c>
      <c r="W96" s="36" t="s">
        <v>579</v>
      </c>
    </row>
    <row r="97" spans="1:23" ht="15.75" thickBot="1" x14ac:dyDescent="0.3">
      <c r="A97" s="18">
        <v>85</v>
      </c>
      <c r="B97" s="29" t="s">
        <v>8</v>
      </c>
      <c r="C97" s="29" t="s">
        <v>8</v>
      </c>
      <c r="D97" s="29" t="s">
        <v>231</v>
      </c>
      <c r="E97" s="29" t="s">
        <v>350</v>
      </c>
      <c r="F97" s="29"/>
      <c r="G97" s="29" t="s">
        <v>268</v>
      </c>
      <c r="H97" s="29" t="s">
        <v>247</v>
      </c>
      <c r="I97" s="29" t="s">
        <v>95</v>
      </c>
      <c r="J97" s="29" t="s">
        <v>374</v>
      </c>
      <c r="K97" s="29">
        <v>21705265</v>
      </c>
      <c r="L97" s="29" t="s">
        <v>235</v>
      </c>
      <c r="M97" s="29" t="s">
        <v>236</v>
      </c>
      <c r="N97" s="29">
        <v>1</v>
      </c>
      <c r="O97" s="29" t="s">
        <v>237</v>
      </c>
      <c r="P97" s="29">
        <v>43830</v>
      </c>
      <c r="Q97" s="30">
        <v>44743</v>
      </c>
      <c r="R97" s="31" t="s">
        <v>238</v>
      </c>
      <c r="S97" s="31" t="s">
        <v>584</v>
      </c>
      <c r="T97" s="31">
        <v>2003</v>
      </c>
      <c r="U97" s="31">
        <v>0</v>
      </c>
      <c r="V97" s="31">
        <v>2003</v>
      </c>
      <c r="W97" s="36" t="s">
        <v>579</v>
      </c>
    </row>
    <row r="98" spans="1:23" ht="15.75" thickBot="1" x14ac:dyDescent="0.3">
      <c r="A98" s="18">
        <v>86</v>
      </c>
      <c r="B98" s="29" t="s">
        <v>8</v>
      </c>
      <c r="C98" s="29" t="s">
        <v>8</v>
      </c>
      <c r="D98" s="29" t="s">
        <v>231</v>
      </c>
      <c r="E98" s="29" t="s">
        <v>375</v>
      </c>
      <c r="F98" s="29"/>
      <c r="G98" s="29" t="s">
        <v>241</v>
      </c>
      <c r="H98" s="29" t="s">
        <v>242</v>
      </c>
      <c r="I98" s="29" t="s">
        <v>96</v>
      </c>
      <c r="J98" s="29" t="s">
        <v>376</v>
      </c>
      <c r="K98" s="29">
        <v>19115606</v>
      </c>
      <c r="L98" s="29" t="s">
        <v>235</v>
      </c>
      <c r="M98" s="29" t="s">
        <v>236</v>
      </c>
      <c r="N98" s="29">
        <v>1</v>
      </c>
      <c r="O98" s="29" t="s">
        <v>237</v>
      </c>
      <c r="P98" s="29">
        <v>43830</v>
      </c>
      <c r="Q98" s="30">
        <v>44743</v>
      </c>
      <c r="R98" s="31" t="s">
        <v>238</v>
      </c>
      <c r="S98" s="31" t="s">
        <v>584</v>
      </c>
      <c r="T98" s="31">
        <v>3893</v>
      </c>
      <c r="U98" s="31">
        <v>0</v>
      </c>
      <c r="V98" s="31">
        <v>3893</v>
      </c>
      <c r="W98" s="36" t="s">
        <v>579</v>
      </c>
    </row>
    <row r="99" spans="1:23" ht="15.75" thickBot="1" x14ac:dyDescent="0.3">
      <c r="A99" s="18">
        <v>87</v>
      </c>
      <c r="B99" s="29" t="s">
        <v>8</v>
      </c>
      <c r="C99" s="29" t="s">
        <v>8</v>
      </c>
      <c r="D99" s="29" t="s">
        <v>231</v>
      </c>
      <c r="E99" s="29" t="s">
        <v>375</v>
      </c>
      <c r="F99" s="29">
        <v>5</v>
      </c>
      <c r="G99" s="29" t="s">
        <v>241</v>
      </c>
      <c r="H99" s="29" t="s">
        <v>242</v>
      </c>
      <c r="I99" s="29" t="s">
        <v>97</v>
      </c>
      <c r="J99" s="29" t="s">
        <v>377</v>
      </c>
      <c r="K99" s="29">
        <v>21075923</v>
      </c>
      <c r="L99" s="29" t="s">
        <v>235</v>
      </c>
      <c r="M99" s="29" t="s">
        <v>236</v>
      </c>
      <c r="N99" s="29">
        <v>1</v>
      </c>
      <c r="O99" s="29" t="s">
        <v>237</v>
      </c>
      <c r="P99" s="29">
        <v>43830</v>
      </c>
      <c r="Q99" s="30">
        <v>44743</v>
      </c>
      <c r="R99" s="31" t="s">
        <v>238</v>
      </c>
      <c r="S99" s="31" t="s">
        <v>584</v>
      </c>
      <c r="T99" s="31">
        <v>1953</v>
      </c>
      <c r="U99" s="31">
        <v>0</v>
      </c>
      <c r="V99" s="31">
        <v>1953</v>
      </c>
      <c r="W99" s="36" t="s">
        <v>579</v>
      </c>
    </row>
    <row r="100" spans="1:23" ht="15.75" thickBot="1" x14ac:dyDescent="0.3">
      <c r="A100" s="18">
        <v>88</v>
      </c>
      <c r="B100" s="29" t="s">
        <v>8</v>
      </c>
      <c r="C100" s="29" t="s">
        <v>8</v>
      </c>
      <c r="D100" s="29" t="s">
        <v>231</v>
      </c>
      <c r="E100" s="29" t="s">
        <v>378</v>
      </c>
      <c r="F100" s="29"/>
      <c r="G100" s="29" t="s">
        <v>241</v>
      </c>
      <c r="H100" s="29" t="s">
        <v>242</v>
      </c>
      <c r="I100" s="29" t="s">
        <v>98</v>
      </c>
      <c r="J100" s="29" t="s">
        <v>379</v>
      </c>
      <c r="K100" s="29">
        <v>20517988</v>
      </c>
      <c r="L100" s="29" t="s">
        <v>235</v>
      </c>
      <c r="M100" s="29" t="s">
        <v>236</v>
      </c>
      <c r="N100" s="29">
        <v>1</v>
      </c>
      <c r="O100" s="29" t="s">
        <v>237</v>
      </c>
      <c r="P100" s="29">
        <v>43830</v>
      </c>
      <c r="Q100" s="30">
        <v>44743</v>
      </c>
      <c r="R100" s="31" t="s">
        <v>238</v>
      </c>
      <c r="S100" s="31" t="s">
        <v>584</v>
      </c>
      <c r="T100" s="31">
        <v>1716</v>
      </c>
      <c r="U100" s="31">
        <v>0</v>
      </c>
      <c r="V100" s="31">
        <v>1716</v>
      </c>
      <c r="W100" s="36" t="s">
        <v>579</v>
      </c>
    </row>
    <row r="101" spans="1:23" ht="15.75" thickBot="1" x14ac:dyDescent="0.3">
      <c r="A101" s="18">
        <v>89</v>
      </c>
      <c r="B101" s="29" t="s">
        <v>8</v>
      </c>
      <c r="C101" s="29" t="s">
        <v>8</v>
      </c>
      <c r="D101" s="29" t="s">
        <v>231</v>
      </c>
      <c r="E101" s="29" t="s">
        <v>378</v>
      </c>
      <c r="F101" s="29">
        <v>2</v>
      </c>
      <c r="G101" s="29" t="s">
        <v>241</v>
      </c>
      <c r="H101" s="29" t="s">
        <v>242</v>
      </c>
      <c r="I101" s="29" t="s">
        <v>99</v>
      </c>
      <c r="J101" s="29" t="s">
        <v>380</v>
      </c>
      <c r="K101" s="29">
        <v>21075922</v>
      </c>
      <c r="L101" s="29" t="s">
        <v>235</v>
      </c>
      <c r="M101" s="29" t="s">
        <v>236</v>
      </c>
      <c r="N101" s="29">
        <v>1</v>
      </c>
      <c r="O101" s="29" t="s">
        <v>237</v>
      </c>
      <c r="P101" s="29">
        <v>43830</v>
      </c>
      <c r="Q101" s="30">
        <v>44743</v>
      </c>
      <c r="R101" s="31" t="s">
        <v>238</v>
      </c>
      <c r="S101" s="31" t="s">
        <v>584</v>
      </c>
      <c r="T101" s="31">
        <v>1425</v>
      </c>
      <c r="U101" s="31">
        <v>0</v>
      </c>
      <c r="V101" s="31">
        <v>1425</v>
      </c>
      <c r="W101" s="36" t="s">
        <v>579</v>
      </c>
    </row>
    <row r="102" spans="1:23" ht="15.75" thickBot="1" x14ac:dyDescent="0.3">
      <c r="A102" s="18">
        <v>90</v>
      </c>
      <c r="B102" s="29" t="s">
        <v>8</v>
      </c>
      <c r="C102" s="29" t="s">
        <v>8</v>
      </c>
      <c r="D102" s="29" t="s">
        <v>231</v>
      </c>
      <c r="E102" s="29" t="s">
        <v>375</v>
      </c>
      <c r="F102" s="29"/>
      <c r="G102" s="29" t="s">
        <v>241</v>
      </c>
      <c r="H102" s="29" t="s">
        <v>242</v>
      </c>
      <c r="I102" s="29" t="s">
        <v>100</v>
      </c>
      <c r="J102" s="29" t="s">
        <v>381</v>
      </c>
      <c r="K102" s="29">
        <v>29496658</v>
      </c>
      <c r="L102" s="29" t="s">
        <v>235</v>
      </c>
      <c r="M102" s="29" t="s">
        <v>236</v>
      </c>
      <c r="N102" s="29">
        <v>1</v>
      </c>
      <c r="O102" s="29" t="s">
        <v>237</v>
      </c>
      <c r="P102" s="29">
        <v>43830</v>
      </c>
      <c r="Q102" s="30">
        <v>44743</v>
      </c>
      <c r="R102" s="31" t="s">
        <v>238</v>
      </c>
      <c r="S102" s="31" t="s">
        <v>584</v>
      </c>
      <c r="T102" s="31">
        <v>2000</v>
      </c>
      <c r="U102" s="31">
        <v>0</v>
      </c>
      <c r="V102" s="31">
        <v>2000</v>
      </c>
      <c r="W102" s="36" t="s">
        <v>579</v>
      </c>
    </row>
    <row r="103" spans="1:23" ht="15.75" thickBot="1" x14ac:dyDescent="0.3">
      <c r="A103" s="18">
        <v>91</v>
      </c>
      <c r="B103" s="29" t="s">
        <v>8</v>
      </c>
      <c r="C103" s="29" t="s">
        <v>8</v>
      </c>
      <c r="D103" s="29" t="s">
        <v>231</v>
      </c>
      <c r="E103" s="29" t="s">
        <v>267</v>
      </c>
      <c r="F103" s="29"/>
      <c r="G103" s="29" t="s">
        <v>268</v>
      </c>
      <c r="H103" s="29" t="s">
        <v>247</v>
      </c>
      <c r="I103" s="29" t="s">
        <v>101</v>
      </c>
      <c r="J103" s="29" t="s">
        <v>382</v>
      </c>
      <c r="K103" s="29">
        <v>26889210</v>
      </c>
      <c r="L103" s="29" t="s">
        <v>235</v>
      </c>
      <c r="M103" s="29" t="s">
        <v>236</v>
      </c>
      <c r="N103" s="29">
        <v>1</v>
      </c>
      <c r="O103" s="29" t="s">
        <v>237</v>
      </c>
      <c r="P103" s="29">
        <v>43830</v>
      </c>
      <c r="Q103" s="30">
        <v>44743</v>
      </c>
      <c r="R103" s="31" t="s">
        <v>238</v>
      </c>
      <c r="S103" s="31" t="s">
        <v>584</v>
      </c>
      <c r="T103" s="31">
        <v>1725</v>
      </c>
      <c r="U103" s="31">
        <v>0</v>
      </c>
      <c r="V103" s="31">
        <v>1725</v>
      </c>
      <c r="W103" s="36" t="s">
        <v>579</v>
      </c>
    </row>
    <row r="104" spans="1:23" ht="15.75" thickBot="1" x14ac:dyDescent="0.3">
      <c r="A104" s="18">
        <v>92</v>
      </c>
      <c r="B104" s="29" t="s">
        <v>8</v>
      </c>
      <c r="C104" s="29" t="s">
        <v>8</v>
      </c>
      <c r="D104" s="29" t="s">
        <v>231</v>
      </c>
      <c r="E104" s="29" t="s">
        <v>383</v>
      </c>
      <c r="F104" s="29"/>
      <c r="G104" s="29" t="s">
        <v>241</v>
      </c>
      <c r="H104" s="29" t="s">
        <v>242</v>
      </c>
      <c r="I104" s="29" t="s">
        <v>102</v>
      </c>
      <c r="J104" s="29" t="s">
        <v>384</v>
      </c>
      <c r="K104" s="29">
        <v>30521495</v>
      </c>
      <c r="L104" s="29" t="s">
        <v>235</v>
      </c>
      <c r="M104" s="29" t="s">
        <v>236</v>
      </c>
      <c r="N104" s="29">
        <v>2</v>
      </c>
      <c r="O104" s="29" t="s">
        <v>237</v>
      </c>
      <c r="P104" s="29">
        <v>43830</v>
      </c>
      <c r="Q104" s="30">
        <v>44743</v>
      </c>
      <c r="R104" s="31" t="s">
        <v>238</v>
      </c>
      <c r="S104" s="31" t="s">
        <v>584</v>
      </c>
      <c r="T104" s="31">
        <v>2225</v>
      </c>
      <c r="U104" s="31">
        <v>0</v>
      </c>
      <c r="V104" s="31">
        <v>2225</v>
      </c>
      <c r="W104" s="36" t="s">
        <v>579</v>
      </c>
    </row>
    <row r="105" spans="1:23" ht="15.75" thickBot="1" x14ac:dyDescent="0.3">
      <c r="A105" s="18">
        <v>93</v>
      </c>
      <c r="B105" s="29" t="s">
        <v>8</v>
      </c>
      <c r="C105" s="29" t="s">
        <v>8</v>
      </c>
      <c r="D105" s="29" t="s">
        <v>231</v>
      </c>
      <c r="E105" s="29" t="s">
        <v>385</v>
      </c>
      <c r="F105" s="29"/>
      <c r="G105" s="29" t="s">
        <v>241</v>
      </c>
      <c r="H105" s="29" t="s">
        <v>242</v>
      </c>
      <c r="I105" s="29" t="s">
        <v>103</v>
      </c>
      <c r="J105" s="29" t="s">
        <v>386</v>
      </c>
      <c r="K105" s="29">
        <v>24712966</v>
      </c>
      <c r="L105" s="29" t="s">
        <v>235</v>
      </c>
      <c r="M105" s="29" t="s">
        <v>236</v>
      </c>
      <c r="N105" s="29">
        <v>1</v>
      </c>
      <c r="O105" s="29" t="s">
        <v>237</v>
      </c>
      <c r="P105" s="29">
        <v>43830</v>
      </c>
      <c r="Q105" s="30">
        <v>44743</v>
      </c>
      <c r="R105" s="31" t="s">
        <v>238</v>
      </c>
      <c r="S105" s="31" t="s">
        <v>584</v>
      </c>
      <c r="T105" s="31">
        <v>513</v>
      </c>
      <c r="U105" s="31">
        <v>0</v>
      </c>
      <c r="V105" s="31">
        <v>513</v>
      </c>
      <c r="W105" s="36" t="s">
        <v>579</v>
      </c>
    </row>
    <row r="106" spans="1:23" ht="15.75" thickBot="1" x14ac:dyDescent="0.3">
      <c r="A106" s="18">
        <v>94</v>
      </c>
      <c r="B106" s="29" t="s">
        <v>8</v>
      </c>
      <c r="C106" s="29" t="s">
        <v>8</v>
      </c>
      <c r="D106" s="29" t="s">
        <v>231</v>
      </c>
      <c r="E106" s="29" t="s">
        <v>387</v>
      </c>
      <c r="F106" s="29"/>
      <c r="G106" s="29" t="s">
        <v>241</v>
      </c>
      <c r="H106" s="29" t="s">
        <v>242</v>
      </c>
      <c r="I106" s="29" t="s">
        <v>104</v>
      </c>
      <c r="J106" s="29" t="s">
        <v>388</v>
      </c>
      <c r="K106" s="29">
        <v>25837611</v>
      </c>
      <c r="L106" s="29" t="s">
        <v>235</v>
      </c>
      <c r="M106" s="29" t="s">
        <v>236</v>
      </c>
      <c r="N106" s="29">
        <v>1</v>
      </c>
      <c r="O106" s="29" t="s">
        <v>237</v>
      </c>
      <c r="P106" s="29">
        <v>43830</v>
      </c>
      <c r="Q106" s="30">
        <v>44743</v>
      </c>
      <c r="R106" s="31" t="s">
        <v>238</v>
      </c>
      <c r="S106" s="31" t="s">
        <v>584</v>
      </c>
      <c r="T106" s="31">
        <v>165</v>
      </c>
      <c r="U106" s="31">
        <v>0</v>
      </c>
      <c r="V106" s="31">
        <v>165</v>
      </c>
      <c r="W106" s="36" t="s">
        <v>579</v>
      </c>
    </row>
    <row r="107" spans="1:23" ht="15.75" thickBot="1" x14ac:dyDescent="0.3">
      <c r="A107" s="18">
        <v>95</v>
      </c>
      <c r="B107" s="29" t="s">
        <v>8</v>
      </c>
      <c r="C107" s="29" t="s">
        <v>8</v>
      </c>
      <c r="D107" s="29" t="s">
        <v>231</v>
      </c>
      <c r="E107" s="29" t="s">
        <v>389</v>
      </c>
      <c r="F107" s="29"/>
      <c r="G107" s="29" t="s">
        <v>268</v>
      </c>
      <c r="H107" s="29" t="s">
        <v>247</v>
      </c>
      <c r="I107" s="29" t="s">
        <v>105</v>
      </c>
      <c r="J107" s="29" t="s">
        <v>390</v>
      </c>
      <c r="K107" s="29">
        <v>80608322</v>
      </c>
      <c r="L107" s="29" t="s">
        <v>15</v>
      </c>
      <c r="M107" s="29" t="s">
        <v>236</v>
      </c>
      <c r="N107" s="29">
        <v>2</v>
      </c>
      <c r="O107" s="29" t="s">
        <v>237</v>
      </c>
      <c r="P107" s="29">
        <v>43830</v>
      </c>
      <c r="Q107" s="30">
        <v>44743</v>
      </c>
      <c r="R107" s="31" t="s">
        <v>238</v>
      </c>
      <c r="S107" s="31" t="s">
        <v>584</v>
      </c>
      <c r="T107" s="31">
        <v>581</v>
      </c>
      <c r="U107" s="31">
        <v>0</v>
      </c>
      <c r="V107" s="31">
        <v>581</v>
      </c>
      <c r="W107" s="36" t="s">
        <v>579</v>
      </c>
    </row>
    <row r="108" spans="1:23" ht="15.75" thickBot="1" x14ac:dyDescent="0.3">
      <c r="A108" s="18">
        <v>96</v>
      </c>
      <c r="B108" s="29" t="s">
        <v>8</v>
      </c>
      <c r="C108" s="29" t="s">
        <v>8</v>
      </c>
      <c r="D108" s="29" t="s">
        <v>231</v>
      </c>
      <c r="E108" s="29" t="s">
        <v>391</v>
      </c>
      <c r="F108" s="29"/>
      <c r="G108" s="29" t="s">
        <v>268</v>
      </c>
      <c r="H108" s="29" t="s">
        <v>247</v>
      </c>
      <c r="I108" s="29" t="s">
        <v>106</v>
      </c>
      <c r="J108" s="29" t="s">
        <v>392</v>
      </c>
      <c r="K108" s="29">
        <v>1321537</v>
      </c>
      <c r="L108" s="29" t="s">
        <v>15</v>
      </c>
      <c r="M108" s="29" t="s">
        <v>236</v>
      </c>
      <c r="N108" s="29">
        <v>3</v>
      </c>
      <c r="O108" s="29" t="s">
        <v>237</v>
      </c>
      <c r="P108" s="29">
        <v>43831</v>
      </c>
      <c r="Q108" s="30">
        <v>44743</v>
      </c>
      <c r="R108" s="31" t="s">
        <v>393</v>
      </c>
      <c r="S108" s="31" t="s">
        <v>584</v>
      </c>
      <c r="T108" s="31">
        <v>2576</v>
      </c>
      <c r="U108" s="31">
        <v>0</v>
      </c>
      <c r="V108" s="31">
        <v>2576</v>
      </c>
      <c r="W108" s="36" t="s">
        <v>579</v>
      </c>
    </row>
    <row r="109" spans="1:23" ht="15.75" thickBot="1" x14ac:dyDescent="0.3">
      <c r="A109" s="18">
        <v>97</v>
      </c>
      <c r="B109" s="29" t="s">
        <v>8</v>
      </c>
      <c r="C109" s="29" t="s">
        <v>8</v>
      </c>
      <c r="D109" s="29" t="s">
        <v>231</v>
      </c>
      <c r="E109" s="29" t="s">
        <v>375</v>
      </c>
      <c r="F109" s="29"/>
      <c r="G109" s="29" t="s">
        <v>241</v>
      </c>
      <c r="H109" s="29" t="s">
        <v>242</v>
      </c>
      <c r="I109" s="29" t="s">
        <v>107</v>
      </c>
      <c r="J109" s="29" t="s">
        <v>394</v>
      </c>
      <c r="K109" s="29">
        <v>25266848</v>
      </c>
      <c r="L109" s="29" t="s">
        <v>235</v>
      </c>
      <c r="M109" s="29" t="s">
        <v>236</v>
      </c>
      <c r="N109" s="29">
        <v>1</v>
      </c>
      <c r="O109" s="29" t="s">
        <v>237</v>
      </c>
      <c r="P109" s="29">
        <v>43830</v>
      </c>
      <c r="Q109" s="30">
        <v>44743</v>
      </c>
      <c r="R109" s="31" t="s">
        <v>238</v>
      </c>
      <c r="S109" s="31" t="s">
        <v>584</v>
      </c>
      <c r="T109" s="31">
        <v>1992</v>
      </c>
      <c r="U109" s="31">
        <v>0</v>
      </c>
      <c r="V109" s="31">
        <v>1992</v>
      </c>
      <c r="W109" s="36" t="s">
        <v>579</v>
      </c>
    </row>
    <row r="110" spans="1:23" ht="15.75" thickBot="1" x14ac:dyDescent="0.3">
      <c r="A110" s="18">
        <v>98</v>
      </c>
      <c r="B110" s="29" t="s">
        <v>8</v>
      </c>
      <c r="C110" s="29" t="s">
        <v>8</v>
      </c>
      <c r="D110" s="29" t="s">
        <v>231</v>
      </c>
      <c r="E110" s="29" t="s">
        <v>395</v>
      </c>
      <c r="F110" s="29"/>
      <c r="G110" s="29" t="s">
        <v>241</v>
      </c>
      <c r="H110" s="29" t="s">
        <v>242</v>
      </c>
      <c r="I110" s="29" t="s">
        <v>108</v>
      </c>
      <c r="J110" s="29" t="s">
        <v>396</v>
      </c>
      <c r="K110" s="29">
        <v>8251960</v>
      </c>
      <c r="L110" s="29" t="s">
        <v>235</v>
      </c>
      <c r="M110" s="29" t="s">
        <v>236</v>
      </c>
      <c r="N110" s="29">
        <v>7</v>
      </c>
      <c r="O110" s="29" t="s">
        <v>237</v>
      </c>
      <c r="P110" s="29">
        <v>43830</v>
      </c>
      <c r="Q110" s="30">
        <v>44743</v>
      </c>
      <c r="R110" s="31" t="s">
        <v>238</v>
      </c>
      <c r="S110" s="31" t="s">
        <v>584</v>
      </c>
      <c r="T110" s="31">
        <v>19494</v>
      </c>
      <c r="U110" s="31">
        <v>0</v>
      </c>
      <c r="V110" s="31">
        <v>19494</v>
      </c>
      <c r="W110" s="36" t="s">
        <v>579</v>
      </c>
    </row>
    <row r="111" spans="1:23" ht="15.75" thickBot="1" x14ac:dyDescent="0.3">
      <c r="A111" s="18">
        <v>99</v>
      </c>
      <c r="B111" s="29" t="s">
        <v>8</v>
      </c>
      <c r="C111" s="29" t="s">
        <v>8</v>
      </c>
      <c r="D111" s="29" t="s">
        <v>397</v>
      </c>
      <c r="E111" s="29" t="s">
        <v>332</v>
      </c>
      <c r="F111" s="29"/>
      <c r="G111" s="29" t="s">
        <v>268</v>
      </c>
      <c r="H111" s="29" t="s">
        <v>247</v>
      </c>
      <c r="I111" s="29" t="s">
        <v>109</v>
      </c>
      <c r="J111" s="29" t="s">
        <v>398</v>
      </c>
      <c r="K111" s="29">
        <v>248269</v>
      </c>
      <c r="L111" s="58" t="s">
        <v>15</v>
      </c>
      <c r="M111" s="58" t="s">
        <v>235</v>
      </c>
      <c r="N111" s="29">
        <v>11</v>
      </c>
      <c r="O111" s="29" t="s">
        <v>237</v>
      </c>
      <c r="P111" s="29">
        <v>43831</v>
      </c>
      <c r="Q111" s="30">
        <v>44743</v>
      </c>
      <c r="R111" s="31" t="s">
        <v>393</v>
      </c>
      <c r="S111" s="31" t="s">
        <v>584</v>
      </c>
      <c r="T111" s="31">
        <v>27934</v>
      </c>
      <c r="U111" s="31">
        <v>0</v>
      </c>
      <c r="V111" s="31">
        <v>27934</v>
      </c>
      <c r="W111" s="36" t="s">
        <v>579</v>
      </c>
    </row>
    <row r="112" spans="1:23" ht="15.75" thickBot="1" x14ac:dyDescent="0.3">
      <c r="A112" s="18">
        <v>100</v>
      </c>
      <c r="B112" s="29" t="s">
        <v>8</v>
      </c>
      <c r="C112" s="29" t="s">
        <v>8</v>
      </c>
      <c r="D112" s="29" t="s">
        <v>399</v>
      </c>
      <c r="E112" s="29" t="s">
        <v>260</v>
      </c>
      <c r="F112" s="29"/>
      <c r="G112" s="29" t="s">
        <v>241</v>
      </c>
      <c r="H112" s="29" t="s">
        <v>242</v>
      </c>
      <c r="I112" s="29" t="s">
        <v>110</v>
      </c>
      <c r="J112" s="29" t="s">
        <v>400</v>
      </c>
      <c r="K112" s="29">
        <v>248267</v>
      </c>
      <c r="L112" s="58" t="s">
        <v>15</v>
      </c>
      <c r="M112" s="58" t="s">
        <v>235</v>
      </c>
      <c r="N112" s="29">
        <v>7</v>
      </c>
      <c r="O112" s="29" t="s">
        <v>237</v>
      </c>
      <c r="P112" s="29">
        <v>43830</v>
      </c>
      <c r="Q112" s="30">
        <v>44743</v>
      </c>
      <c r="R112" s="31" t="s">
        <v>238</v>
      </c>
      <c r="S112" s="31" t="s">
        <v>584</v>
      </c>
      <c r="T112" s="31">
        <v>10770</v>
      </c>
      <c r="U112" s="31">
        <v>0</v>
      </c>
      <c r="V112" s="31">
        <v>10770</v>
      </c>
      <c r="W112" s="36" t="s">
        <v>579</v>
      </c>
    </row>
    <row r="113" spans="1:23" ht="15.75" thickBot="1" x14ac:dyDescent="0.3">
      <c r="A113" s="18">
        <v>101</v>
      </c>
      <c r="B113" s="29" t="s">
        <v>8</v>
      </c>
      <c r="C113" s="29" t="s">
        <v>8</v>
      </c>
      <c r="D113" s="29" t="s">
        <v>231</v>
      </c>
      <c r="E113" s="29" t="s">
        <v>318</v>
      </c>
      <c r="F113" s="29"/>
      <c r="G113" s="29" t="s">
        <v>268</v>
      </c>
      <c r="H113" s="29" t="s">
        <v>247</v>
      </c>
      <c r="I113" s="29" t="s">
        <v>111</v>
      </c>
      <c r="J113" s="29" t="s">
        <v>401</v>
      </c>
      <c r="K113" s="29">
        <v>1537441</v>
      </c>
      <c r="L113" s="58" t="s">
        <v>15</v>
      </c>
      <c r="M113" s="58" t="s">
        <v>235</v>
      </c>
      <c r="N113" s="29">
        <v>4</v>
      </c>
      <c r="O113" s="29" t="s">
        <v>237</v>
      </c>
      <c r="P113" s="29">
        <v>43830</v>
      </c>
      <c r="Q113" s="30">
        <v>44743</v>
      </c>
      <c r="R113" s="31" t="s">
        <v>238</v>
      </c>
      <c r="S113" s="31" t="s">
        <v>584</v>
      </c>
      <c r="T113" s="31">
        <v>6762</v>
      </c>
      <c r="U113" s="31">
        <v>0</v>
      </c>
      <c r="V113" s="31">
        <v>6762</v>
      </c>
      <c r="W113" s="36" t="s">
        <v>579</v>
      </c>
    </row>
    <row r="114" spans="1:23" ht="15.75" thickBot="1" x14ac:dyDescent="0.3">
      <c r="A114" s="18">
        <v>102</v>
      </c>
      <c r="B114" s="29" t="s">
        <v>8</v>
      </c>
      <c r="C114" s="29" t="s">
        <v>8</v>
      </c>
      <c r="D114" s="29" t="s">
        <v>231</v>
      </c>
      <c r="E114" s="29" t="s">
        <v>378</v>
      </c>
      <c r="F114" s="29"/>
      <c r="G114" s="29" t="s">
        <v>241</v>
      </c>
      <c r="H114" s="29" t="s">
        <v>242</v>
      </c>
      <c r="I114" s="29" t="s">
        <v>112</v>
      </c>
      <c r="J114" s="29" t="s">
        <v>402</v>
      </c>
      <c r="K114" s="29">
        <v>80304120</v>
      </c>
      <c r="L114" s="58" t="s">
        <v>15</v>
      </c>
      <c r="M114" s="58" t="s">
        <v>235</v>
      </c>
      <c r="N114" s="29">
        <v>3</v>
      </c>
      <c r="O114" s="29" t="s">
        <v>237</v>
      </c>
      <c r="P114" s="29">
        <v>43830</v>
      </c>
      <c r="Q114" s="30">
        <v>44743</v>
      </c>
      <c r="R114" s="31" t="s">
        <v>238</v>
      </c>
      <c r="S114" s="31" t="s">
        <v>584</v>
      </c>
      <c r="T114" s="31">
        <v>5712</v>
      </c>
      <c r="U114" s="31">
        <v>0</v>
      </c>
      <c r="V114" s="31">
        <v>5712</v>
      </c>
      <c r="W114" s="36" t="s">
        <v>579</v>
      </c>
    </row>
    <row r="115" spans="1:23" ht="15.75" thickBot="1" x14ac:dyDescent="0.3">
      <c r="A115" s="18">
        <v>103</v>
      </c>
      <c r="B115" s="29" t="s">
        <v>8</v>
      </c>
      <c r="C115" s="29" t="s">
        <v>8</v>
      </c>
      <c r="D115" s="29" t="s">
        <v>403</v>
      </c>
      <c r="E115" s="29" t="s">
        <v>404</v>
      </c>
      <c r="F115" s="29" t="s">
        <v>405</v>
      </c>
      <c r="G115" s="29" t="s">
        <v>241</v>
      </c>
      <c r="H115" s="29" t="s">
        <v>242</v>
      </c>
      <c r="I115" s="29" t="s">
        <v>113</v>
      </c>
      <c r="J115" s="29" t="s">
        <v>406</v>
      </c>
      <c r="K115" s="29">
        <v>83268186</v>
      </c>
      <c r="L115" s="29" t="s">
        <v>15</v>
      </c>
      <c r="M115" s="58" t="s">
        <v>235</v>
      </c>
      <c r="N115" s="29">
        <v>4</v>
      </c>
      <c r="O115" s="29" t="s">
        <v>237</v>
      </c>
      <c r="P115" s="29">
        <v>43830</v>
      </c>
      <c r="Q115" s="30">
        <v>44743</v>
      </c>
      <c r="R115" s="31" t="s">
        <v>238</v>
      </c>
      <c r="S115" s="31" t="s">
        <v>584</v>
      </c>
      <c r="T115" s="31">
        <v>3114</v>
      </c>
      <c r="U115" s="31">
        <v>0</v>
      </c>
      <c r="V115" s="31">
        <v>3114</v>
      </c>
      <c r="W115" s="36" t="s">
        <v>579</v>
      </c>
    </row>
    <row r="116" spans="1:23" ht="15.75" thickBot="1" x14ac:dyDescent="0.3">
      <c r="A116" s="18">
        <v>104</v>
      </c>
      <c r="B116" s="29" t="s">
        <v>8</v>
      </c>
      <c r="C116" s="29" t="s">
        <v>8</v>
      </c>
      <c r="D116" s="29" t="s">
        <v>407</v>
      </c>
      <c r="E116" s="29" t="s">
        <v>258</v>
      </c>
      <c r="F116" s="29" t="s">
        <v>408</v>
      </c>
      <c r="G116" s="29" t="s">
        <v>241</v>
      </c>
      <c r="H116" s="29" t="s">
        <v>242</v>
      </c>
      <c r="I116" s="29" t="s">
        <v>114</v>
      </c>
      <c r="J116" s="29" t="s">
        <v>409</v>
      </c>
      <c r="K116" s="29">
        <v>90639470</v>
      </c>
      <c r="L116" s="29" t="s">
        <v>235</v>
      </c>
      <c r="M116" s="29" t="s">
        <v>236</v>
      </c>
      <c r="N116" s="29">
        <v>10</v>
      </c>
      <c r="O116" s="29" t="s">
        <v>237</v>
      </c>
      <c r="P116" s="29">
        <v>43830</v>
      </c>
      <c r="Q116" s="30">
        <v>44743</v>
      </c>
      <c r="R116" s="31" t="s">
        <v>238</v>
      </c>
      <c r="S116" s="31" t="s">
        <v>584</v>
      </c>
      <c r="T116" s="31">
        <v>12120</v>
      </c>
      <c r="U116" s="31">
        <v>0</v>
      </c>
      <c r="V116" s="31">
        <v>12120</v>
      </c>
      <c r="W116" s="36" t="s">
        <v>579</v>
      </c>
    </row>
    <row r="117" spans="1:23" ht="15.75" thickBot="1" x14ac:dyDescent="0.3">
      <c r="A117" s="18">
        <v>105</v>
      </c>
      <c r="B117" s="29" t="s">
        <v>8</v>
      </c>
      <c r="C117" s="29" t="s">
        <v>8</v>
      </c>
      <c r="D117" s="29" t="s">
        <v>407</v>
      </c>
      <c r="E117" s="28" t="s">
        <v>410</v>
      </c>
      <c r="F117" s="29" t="s">
        <v>411</v>
      </c>
      <c r="G117" s="29" t="s">
        <v>241</v>
      </c>
      <c r="H117" s="29" t="s">
        <v>242</v>
      </c>
      <c r="I117" s="29" t="s">
        <v>115</v>
      </c>
      <c r="J117" s="29" t="s">
        <v>412</v>
      </c>
      <c r="K117" s="29">
        <v>90639352</v>
      </c>
      <c r="L117" s="29" t="s">
        <v>235</v>
      </c>
      <c r="M117" s="29" t="s">
        <v>236</v>
      </c>
      <c r="N117" s="29">
        <v>10</v>
      </c>
      <c r="O117" s="29" t="s">
        <v>237</v>
      </c>
      <c r="P117" s="29">
        <v>43830</v>
      </c>
      <c r="Q117" s="30">
        <v>44743</v>
      </c>
      <c r="R117" s="31" t="s">
        <v>238</v>
      </c>
      <c r="S117" s="31" t="s">
        <v>584</v>
      </c>
      <c r="T117" s="31">
        <v>11238</v>
      </c>
      <c r="U117" s="31">
        <v>0</v>
      </c>
      <c r="V117" s="31">
        <v>11238</v>
      </c>
      <c r="W117" s="36" t="s">
        <v>579</v>
      </c>
    </row>
    <row r="118" spans="1:23" ht="15.75" thickBot="1" x14ac:dyDescent="0.3">
      <c r="A118" s="18">
        <v>106</v>
      </c>
      <c r="B118" s="29" t="s">
        <v>8</v>
      </c>
      <c r="C118" s="29" t="s">
        <v>8</v>
      </c>
      <c r="D118" s="29" t="s">
        <v>407</v>
      </c>
      <c r="E118" s="28" t="s">
        <v>413</v>
      </c>
      <c r="F118" s="29" t="s">
        <v>414</v>
      </c>
      <c r="G118" s="29" t="s">
        <v>241</v>
      </c>
      <c r="H118" s="29" t="s">
        <v>242</v>
      </c>
      <c r="I118" s="29" t="s">
        <v>116</v>
      </c>
      <c r="J118" s="29" t="s">
        <v>415</v>
      </c>
      <c r="K118" s="29">
        <v>90639489</v>
      </c>
      <c r="L118" s="29" t="s">
        <v>235</v>
      </c>
      <c r="M118" s="29" t="s">
        <v>236</v>
      </c>
      <c r="N118" s="29">
        <v>10</v>
      </c>
      <c r="O118" s="29" t="s">
        <v>237</v>
      </c>
      <c r="P118" s="29">
        <v>43830</v>
      </c>
      <c r="Q118" s="30">
        <v>44743</v>
      </c>
      <c r="R118" s="31" t="s">
        <v>238</v>
      </c>
      <c r="S118" s="31" t="s">
        <v>584</v>
      </c>
      <c r="T118" s="31">
        <v>12246</v>
      </c>
      <c r="U118" s="31">
        <v>0</v>
      </c>
      <c r="V118" s="31">
        <v>12246</v>
      </c>
      <c r="W118" s="36" t="s">
        <v>579</v>
      </c>
    </row>
    <row r="119" spans="1:23" ht="15.75" thickBot="1" x14ac:dyDescent="0.3">
      <c r="A119" s="18">
        <v>107</v>
      </c>
      <c r="B119" s="29" t="s">
        <v>8</v>
      </c>
      <c r="C119" s="29" t="s">
        <v>8</v>
      </c>
      <c r="D119" s="29" t="s">
        <v>231</v>
      </c>
      <c r="E119" s="29" t="s">
        <v>416</v>
      </c>
      <c r="F119" s="29"/>
      <c r="G119" s="29" t="s">
        <v>241</v>
      </c>
      <c r="H119" s="29" t="s">
        <v>242</v>
      </c>
      <c r="I119" s="29" t="s">
        <v>117</v>
      </c>
      <c r="J119" s="29" t="s">
        <v>417</v>
      </c>
      <c r="K119" s="29">
        <v>83268295</v>
      </c>
      <c r="L119" s="29" t="s">
        <v>15</v>
      </c>
      <c r="M119" s="29" t="s">
        <v>236</v>
      </c>
      <c r="N119" s="29">
        <v>2</v>
      </c>
      <c r="O119" s="29" t="s">
        <v>237</v>
      </c>
      <c r="P119" s="29">
        <v>43830</v>
      </c>
      <c r="Q119" s="30">
        <v>44743</v>
      </c>
      <c r="R119" s="31" t="s">
        <v>393</v>
      </c>
      <c r="S119" s="31" t="s">
        <v>584</v>
      </c>
      <c r="T119" s="31">
        <v>846</v>
      </c>
      <c r="U119" s="31">
        <v>0</v>
      </c>
      <c r="V119" s="31">
        <v>846</v>
      </c>
      <c r="W119" s="36" t="s">
        <v>579</v>
      </c>
    </row>
    <row r="120" spans="1:23" ht="15.75" thickBot="1" x14ac:dyDescent="0.3">
      <c r="A120" s="18">
        <v>108</v>
      </c>
      <c r="B120" s="29" t="s">
        <v>8</v>
      </c>
      <c r="C120" s="29" t="s">
        <v>8</v>
      </c>
      <c r="D120" s="29" t="s">
        <v>407</v>
      </c>
      <c r="E120" s="29" t="s">
        <v>418</v>
      </c>
      <c r="F120" s="29"/>
      <c r="G120" s="29" t="s">
        <v>241</v>
      </c>
      <c r="H120" s="29" t="s">
        <v>242</v>
      </c>
      <c r="I120" s="29" t="s">
        <v>118</v>
      </c>
      <c r="J120" s="29" t="s">
        <v>419</v>
      </c>
      <c r="K120" s="29">
        <v>91351718</v>
      </c>
      <c r="L120" s="58" t="s">
        <v>15</v>
      </c>
      <c r="M120" s="58" t="s">
        <v>235</v>
      </c>
      <c r="N120" s="29">
        <v>7</v>
      </c>
      <c r="O120" s="29" t="s">
        <v>237</v>
      </c>
      <c r="P120" s="29">
        <v>43830</v>
      </c>
      <c r="Q120" s="30">
        <v>44743</v>
      </c>
      <c r="R120" s="31" t="s">
        <v>238</v>
      </c>
      <c r="S120" s="31" t="s">
        <v>584</v>
      </c>
      <c r="T120" s="31">
        <v>11064</v>
      </c>
      <c r="U120" s="31">
        <v>0</v>
      </c>
      <c r="V120" s="31">
        <v>11064</v>
      </c>
      <c r="W120" s="36" t="s">
        <v>579</v>
      </c>
    </row>
    <row r="121" spans="1:23" ht="15.75" thickBot="1" x14ac:dyDescent="0.3">
      <c r="A121" s="18">
        <v>109</v>
      </c>
      <c r="B121" s="29" t="s">
        <v>8</v>
      </c>
      <c r="C121" s="29" t="s">
        <v>8</v>
      </c>
      <c r="D121" s="29" t="s">
        <v>231</v>
      </c>
      <c r="E121" s="29" t="s">
        <v>332</v>
      </c>
      <c r="F121" s="29"/>
      <c r="G121" s="29" t="s">
        <v>268</v>
      </c>
      <c r="H121" s="29" t="s">
        <v>247</v>
      </c>
      <c r="I121" s="29" t="s">
        <v>119</v>
      </c>
      <c r="J121" s="29" t="s">
        <v>420</v>
      </c>
      <c r="K121" s="29">
        <v>92045896</v>
      </c>
      <c r="L121" s="29" t="s">
        <v>15</v>
      </c>
      <c r="M121" s="29" t="s">
        <v>236</v>
      </c>
      <c r="N121" s="29">
        <v>3</v>
      </c>
      <c r="O121" s="29" t="s">
        <v>237</v>
      </c>
      <c r="P121" s="29">
        <v>43830</v>
      </c>
      <c r="Q121" s="30">
        <v>44743</v>
      </c>
      <c r="R121" s="31" t="s">
        <v>393</v>
      </c>
      <c r="S121" s="31" t="s">
        <v>584</v>
      </c>
      <c r="T121" s="31">
        <v>5433</v>
      </c>
      <c r="U121" s="31">
        <v>0</v>
      </c>
      <c r="V121" s="31">
        <v>5433</v>
      </c>
      <c r="W121" s="36" t="s">
        <v>579</v>
      </c>
    </row>
    <row r="122" spans="1:23" ht="15.75" thickBot="1" x14ac:dyDescent="0.3">
      <c r="A122" s="18">
        <v>110</v>
      </c>
      <c r="B122" s="29" t="s">
        <v>8</v>
      </c>
      <c r="C122" s="29" t="s">
        <v>8</v>
      </c>
      <c r="D122" s="29" t="s">
        <v>231</v>
      </c>
      <c r="E122" s="29" t="s">
        <v>421</v>
      </c>
      <c r="F122" s="29"/>
      <c r="G122" s="29" t="s">
        <v>241</v>
      </c>
      <c r="H122" s="29" t="s">
        <v>242</v>
      </c>
      <c r="I122" s="29" t="s">
        <v>120</v>
      </c>
      <c r="J122" s="29" t="s">
        <v>422</v>
      </c>
      <c r="K122" s="29">
        <v>94395503</v>
      </c>
      <c r="L122" s="29" t="s">
        <v>235</v>
      </c>
      <c r="M122" s="29" t="s">
        <v>236</v>
      </c>
      <c r="N122" s="29">
        <v>6</v>
      </c>
      <c r="O122" s="29" t="s">
        <v>237</v>
      </c>
      <c r="P122" s="29">
        <v>43830</v>
      </c>
      <c r="Q122" s="30">
        <v>44743</v>
      </c>
      <c r="R122" s="31" t="s">
        <v>393</v>
      </c>
      <c r="S122" s="31" t="s">
        <v>584</v>
      </c>
      <c r="T122" s="31">
        <v>1998</v>
      </c>
      <c r="U122" s="31">
        <v>0</v>
      </c>
      <c r="V122" s="31">
        <v>1998</v>
      </c>
      <c r="W122" s="36" t="s">
        <v>579</v>
      </c>
    </row>
    <row r="123" spans="1:23" ht="15.75" thickBot="1" x14ac:dyDescent="0.3">
      <c r="A123" s="18">
        <v>111</v>
      </c>
      <c r="B123" s="29" t="s">
        <v>8</v>
      </c>
      <c r="C123" s="29" t="s">
        <v>8</v>
      </c>
      <c r="D123" s="29" t="s">
        <v>231</v>
      </c>
      <c r="E123" s="29" t="s">
        <v>288</v>
      </c>
      <c r="F123" s="29"/>
      <c r="G123" s="29" t="s">
        <v>241</v>
      </c>
      <c r="H123" s="29" t="s">
        <v>242</v>
      </c>
      <c r="I123" s="29" t="s">
        <v>121</v>
      </c>
      <c r="J123" s="29" t="s">
        <v>423</v>
      </c>
      <c r="K123" s="29">
        <v>1358670</v>
      </c>
      <c r="L123" s="29" t="s">
        <v>235</v>
      </c>
      <c r="M123" s="29" t="s">
        <v>236</v>
      </c>
      <c r="N123" s="29">
        <v>2</v>
      </c>
      <c r="O123" s="29" t="s">
        <v>237</v>
      </c>
      <c r="P123" s="29">
        <v>43830</v>
      </c>
      <c r="Q123" s="30">
        <v>44743</v>
      </c>
      <c r="R123" s="31" t="s">
        <v>238</v>
      </c>
      <c r="S123" s="31" t="s">
        <v>584</v>
      </c>
      <c r="T123" s="31">
        <v>3372</v>
      </c>
      <c r="U123" s="31">
        <v>0</v>
      </c>
      <c r="V123" s="31">
        <v>3372</v>
      </c>
      <c r="W123" s="36" t="s">
        <v>579</v>
      </c>
    </row>
    <row r="124" spans="1:23" ht="15.75" thickBot="1" x14ac:dyDescent="0.3">
      <c r="A124" s="18">
        <v>112</v>
      </c>
      <c r="B124" s="29" t="s">
        <v>8</v>
      </c>
      <c r="C124" s="29" t="s">
        <v>8</v>
      </c>
      <c r="D124" s="29" t="s">
        <v>231</v>
      </c>
      <c r="E124" s="29" t="s">
        <v>247</v>
      </c>
      <c r="F124" s="29"/>
      <c r="G124" s="29" t="s">
        <v>241</v>
      </c>
      <c r="H124" s="29" t="s">
        <v>242</v>
      </c>
      <c r="I124" s="29" t="s">
        <v>122</v>
      </c>
      <c r="J124" s="29" t="s">
        <v>424</v>
      </c>
      <c r="K124" s="29">
        <v>24830643</v>
      </c>
      <c r="L124" s="29" t="s">
        <v>235</v>
      </c>
      <c r="M124" s="29" t="s">
        <v>236</v>
      </c>
      <c r="N124" s="29">
        <v>1</v>
      </c>
      <c r="O124" s="29" t="s">
        <v>237</v>
      </c>
      <c r="P124" s="29">
        <v>43830</v>
      </c>
      <c r="Q124" s="30">
        <v>44743</v>
      </c>
      <c r="R124" s="31" t="s">
        <v>238</v>
      </c>
      <c r="S124" s="31" t="s">
        <v>584</v>
      </c>
      <c r="T124" s="31">
        <v>269</v>
      </c>
      <c r="U124" s="31">
        <v>0</v>
      </c>
      <c r="V124" s="31">
        <v>269</v>
      </c>
      <c r="W124" s="36" t="s">
        <v>579</v>
      </c>
    </row>
    <row r="125" spans="1:23" ht="15.75" thickBot="1" x14ac:dyDescent="0.3">
      <c r="A125" s="18">
        <v>113</v>
      </c>
      <c r="B125" s="29" t="s">
        <v>8</v>
      </c>
      <c r="C125" s="29" t="s">
        <v>8</v>
      </c>
      <c r="D125" s="29" t="s">
        <v>231</v>
      </c>
      <c r="E125" s="29" t="s">
        <v>313</v>
      </c>
      <c r="F125" s="29">
        <v>1</v>
      </c>
      <c r="G125" s="29" t="s">
        <v>241</v>
      </c>
      <c r="H125" s="29" t="s">
        <v>242</v>
      </c>
      <c r="I125" s="29" t="s">
        <v>123</v>
      </c>
      <c r="J125" s="29">
        <v>301006001</v>
      </c>
      <c r="K125" s="29">
        <v>87016074</v>
      </c>
      <c r="L125" s="29" t="s">
        <v>15</v>
      </c>
      <c r="M125" s="29" t="s">
        <v>236</v>
      </c>
      <c r="N125" s="29">
        <v>2</v>
      </c>
      <c r="O125" s="29" t="s">
        <v>237</v>
      </c>
      <c r="P125" s="29">
        <v>43830</v>
      </c>
      <c r="Q125" s="30">
        <v>44743</v>
      </c>
      <c r="R125" s="31" t="s">
        <v>238</v>
      </c>
      <c r="S125" s="31" t="s">
        <v>584</v>
      </c>
      <c r="T125" s="31">
        <v>3696</v>
      </c>
      <c r="U125" s="31">
        <v>0</v>
      </c>
      <c r="V125" s="31">
        <v>3696</v>
      </c>
      <c r="W125" s="57" t="s">
        <v>580</v>
      </c>
    </row>
    <row r="126" spans="1:23" ht="15.75" thickBot="1" x14ac:dyDescent="0.3">
      <c r="A126" s="18">
        <v>114</v>
      </c>
      <c r="B126" s="58" t="s">
        <v>8</v>
      </c>
      <c r="C126" s="58" t="s">
        <v>8</v>
      </c>
      <c r="D126" s="58" t="s">
        <v>231</v>
      </c>
      <c r="E126" s="60" t="s">
        <v>585</v>
      </c>
      <c r="F126" s="58"/>
      <c r="G126" s="58" t="str">
        <f t="shared" ref="G126:G130" si="0">G125</f>
        <v>96-515</v>
      </c>
      <c r="H126" s="58" t="s">
        <v>242</v>
      </c>
      <c r="I126" s="58" t="s">
        <v>586</v>
      </c>
      <c r="J126" s="58"/>
      <c r="K126" s="58"/>
      <c r="L126" s="58" t="s">
        <v>15</v>
      </c>
      <c r="M126" s="58" t="s">
        <v>235</v>
      </c>
      <c r="N126" s="58"/>
      <c r="O126" s="58" t="s">
        <v>237</v>
      </c>
      <c r="P126" s="58">
        <v>43830</v>
      </c>
      <c r="Q126" s="30">
        <v>44743</v>
      </c>
      <c r="R126" s="58" t="s">
        <v>238</v>
      </c>
      <c r="S126" s="58" t="s">
        <v>584</v>
      </c>
      <c r="T126" s="58">
        <v>500</v>
      </c>
      <c r="U126" s="58">
        <v>0</v>
      </c>
      <c r="V126" s="58">
        <f t="shared" ref="V126:V130" si="1">T126+U126</f>
        <v>500</v>
      </c>
      <c r="W126" s="58" t="str">
        <f>W123</f>
        <v>PGE Dystrybucja S.A. - Łódź - Obszar II</v>
      </c>
    </row>
    <row r="127" spans="1:23" ht="15.75" thickBot="1" x14ac:dyDescent="0.3">
      <c r="A127" s="18">
        <v>115</v>
      </c>
      <c r="B127" s="58" t="s">
        <v>8</v>
      </c>
      <c r="C127" s="58" t="s">
        <v>8</v>
      </c>
      <c r="D127" s="58" t="s">
        <v>231</v>
      </c>
      <c r="E127" s="60" t="s">
        <v>587</v>
      </c>
      <c r="F127" s="58"/>
      <c r="G127" s="58" t="str">
        <f t="shared" si="0"/>
        <v>96-515</v>
      </c>
      <c r="H127" s="58" t="s">
        <v>242</v>
      </c>
      <c r="I127" s="58" t="s">
        <v>588</v>
      </c>
      <c r="J127" s="58"/>
      <c r="K127" s="58"/>
      <c r="L127" s="58" t="str">
        <f>L126</f>
        <v>C11</v>
      </c>
      <c r="M127" s="58" t="s">
        <v>235</v>
      </c>
      <c r="N127" s="58"/>
      <c r="O127" s="58" t="s">
        <v>237</v>
      </c>
      <c r="P127" s="58">
        <v>43830</v>
      </c>
      <c r="Q127" s="30">
        <v>44743</v>
      </c>
      <c r="R127" s="58" t="s">
        <v>238</v>
      </c>
      <c r="S127" s="58" t="s">
        <v>584</v>
      </c>
      <c r="T127" s="58">
        <v>1500</v>
      </c>
      <c r="U127" s="58">
        <v>0</v>
      </c>
      <c r="V127" s="58">
        <f t="shared" si="1"/>
        <v>1500</v>
      </c>
      <c r="W127" s="58" t="str">
        <f>W124</f>
        <v>PGE Dystrybucja S.A. - Łódź - Obszar II</v>
      </c>
    </row>
    <row r="128" spans="1:23" ht="15.75" thickBot="1" x14ac:dyDescent="0.3">
      <c r="A128" s="18">
        <v>116</v>
      </c>
      <c r="B128" s="58" t="s">
        <v>8</v>
      </c>
      <c r="C128" s="58" t="s">
        <v>8</v>
      </c>
      <c r="D128" s="58" t="s">
        <v>231</v>
      </c>
      <c r="E128" s="60" t="s">
        <v>362</v>
      </c>
      <c r="F128" s="58"/>
      <c r="G128" s="58" t="str">
        <f t="shared" si="0"/>
        <v>96-515</v>
      </c>
      <c r="H128" s="58" t="s">
        <v>242</v>
      </c>
      <c r="I128" s="58" t="s">
        <v>589</v>
      </c>
      <c r="J128" s="58"/>
      <c r="K128" s="58"/>
      <c r="L128" s="58" t="str">
        <f>L127</f>
        <v>C11</v>
      </c>
      <c r="M128" s="58" t="s">
        <v>235</v>
      </c>
      <c r="N128" s="58"/>
      <c r="O128" s="58" t="s">
        <v>237</v>
      </c>
      <c r="P128" s="58">
        <f>P127</f>
        <v>43830</v>
      </c>
      <c r="Q128" s="30">
        <v>44743</v>
      </c>
      <c r="R128" s="58" t="s">
        <v>238</v>
      </c>
      <c r="S128" s="58" t="s">
        <v>584</v>
      </c>
      <c r="T128" s="58">
        <v>2500</v>
      </c>
      <c r="U128" s="58">
        <v>0</v>
      </c>
      <c r="V128" s="58">
        <f t="shared" si="1"/>
        <v>2500</v>
      </c>
      <c r="W128" s="58" t="str">
        <f>W127</f>
        <v>PGE Dystrybucja S.A. - Łódź - Obszar II</v>
      </c>
    </row>
    <row r="129" spans="1:23" ht="15.75" thickBot="1" x14ac:dyDescent="0.3">
      <c r="A129" s="18">
        <v>117</v>
      </c>
      <c r="B129" s="58" t="s">
        <v>8</v>
      </c>
      <c r="C129" s="58" t="s">
        <v>8</v>
      </c>
      <c r="D129" s="58" t="s">
        <v>231</v>
      </c>
      <c r="E129" s="60" t="s">
        <v>247</v>
      </c>
      <c r="F129" s="58"/>
      <c r="G129" s="58" t="str">
        <f t="shared" si="0"/>
        <v>96-515</v>
      </c>
      <c r="H129" s="58" t="s">
        <v>247</v>
      </c>
      <c r="I129" s="58" t="s">
        <v>590</v>
      </c>
      <c r="J129" s="58"/>
      <c r="K129" s="58"/>
      <c r="L129" s="58" t="str">
        <f>L128</f>
        <v>C11</v>
      </c>
      <c r="M129" s="58" t="s">
        <v>235</v>
      </c>
      <c r="N129" s="58"/>
      <c r="O129" s="58" t="s">
        <v>237</v>
      </c>
      <c r="P129" s="58">
        <f>P128</f>
        <v>43830</v>
      </c>
      <c r="Q129" s="30">
        <v>44743</v>
      </c>
      <c r="R129" s="58" t="s">
        <v>238</v>
      </c>
      <c r="S129" s="58" t="s">
        <v>584</v>
      </c>
      <c r="T129" s="58">
        <v>3500</v>
      </c>
      <c r="U129" s="58">
        <v>0</v>
      </c>
      <c r="V129" s="58">
        <f t="shared" si="1"/>
        <v>3500</v>
      </c>
      <c r="W129" s="58" t="str">
        <f>W128</f>
        <v>PGE Dystrybucja S.A. - Łódź - Obszar II</v>
      </c>
    </row>
    <row r="130" spans="1:23" ht="15.75" thickBot="1" x14ac:dyDescent="0.3">
      <c r="A130" s="18">
        <v>118</v>
      </c>
      <c r="B130" s="58" t="s">
        <v>8</v>
      </c>
      <c r="C130" s="58" t="s">
        <v>8</v>
      </c>
      <c r="D130" s="58" t="s">
        <v>231</v>
      </c>
      <c r="E130" s="60" t="s">
        <v>258</v>
      </c>
      <c r="F130" s="58" t="s">
        <v>591</v>
      </c>
      <c r="G130" s="58" t="str">
        <f t="shared" si="0"/>
        <v>96-515</v>
      </c>
      <c r="H130" s="58" t="s">
        <v>242</v>
      </c>
      <c r="I130" s="58" t="s">
        <v>592</v>
      </c>
      <c r="J130" s="58"/>
      <c r="K130" s="58"/>
      <c r="L130" s="58" t="str">
        <f>L129</f>
        <v>C11</v>
      </c>
      <c r="M130" s="58" t="s">
        <v>235</v>
      </c>
      <c r="N130" s="58"/>
      <c r="O130" s="58" t="s">
        <v>237</v>
      </c>
      <c r="P130" s="58">
        <f>P129</f>
        <v>43830</v>
      </c>
      <c r="Q130" s="30">
        <v>44743</v>
      </c>
      <c r="R130" s="58" t="s">
        <v>238</v>
      </c>
      <c r="S130" s="58" t="s">
        <v>584</v>
      </c>
      <c r="T130" s="58">
        <v>1000</v>
      </c>
      <c r="U130" s="58">
        <v>0</v>
      </c>
      <c r="V130" s="58">
        <f t="shared" si="1"/>
        <v>1000</v>
      </c>
      <c r="W130" s="58" t="str">
        <f>W129</f>
        <v>PGE Dystrybucja S.A. - Łódź - Obszar II</v>
      </c>
    </row>
    <row r="131" spans="1:23" ht="15.75" thickBot="1" x14ac:dyDescent="0.3">
      <c r="A131" s="18">
        <v>119</v>
      </c>
      <c r="B131" s="29" t="s">
        <v>8</v>
      </c>
      <c r="C131" s="29" t="s">
        <v>8</v>
      </c>
      <c r="D131" s="29" t="s">
        <v>425</v>
      </c>
      <c r="E131" s="29" t="s">
        <v>242</v>
      </c>
      <c r="F131" s="29"/>
      <c r="G131" s="29" t="s">
        <v>241</v>
      </c>
      <c r="H131" s="29" t="s">
        <v>242</v>
      </c>
      <c r="I131" s="29" t="s">
        <v>426</v>
      </c>
      <c r="J131" s="29">
        <v>301006003</v>
      </c>
      <c r="K131" s="29">
        <v>88041361</v>
      </c>
      <c r="L131" s="29" t="s">
        <v>15</v>
      </c>
      <c r="M131" s="29" t="s">
        <v>236</v>
      </c>
      <c r="N131" s="29">
        <v>5</v>
      </c>
      <c r="O131" s="29" t="s">
        <v>237</v>
      </c>
      <c r="P131" s="29">
        <v>43830</v>
      </c>
      <c r="Q131" s="30">
        <v>44743</v>
      </c>
      <c r="R131" s="31" t="s">
        <v>238</v>
      </c>
      <c r="S131" s="31" t="s">
        <v>584</v>
      </c>
      <c r="T131" s="31">
        <v>5244</v>
      </c>
      <c r="U131" s="31">
        <v>0</v>
      </c>
      <c r="V131" s="31">
        <v>5244</v>
      </c>
      <c r="W131" s="57" t="s">
        <v>580</v>
      </c>
    </row>
    <row r="132" spans="1:23" ht="15.75" thickBot="1" x14ac:dyDescent="0.3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4"/>
      <c r="S132" s="33" t="s">
        <v>427</v>
      </c>
      <c r="T132" s="33">
        <f>SUM(T13:T131)</f>
        <v>573332</v>
      </c>
      <c r="U132" s="33">
        <f>SUM(U13:U131)</f>
        <v>7086</v>
      </c>
      <c r="V132" s="33">
        <f>SUM(V13:V131)</f>
        <v>580418</v>
      </c>
      <c r="W132" s="33"/>
    </row>
    <row r="133" spans="1:23" ht="15.75" thickBot="1" x14ac:dyDescent="0.3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7"/>
    </row>
    <row r="134" spans="1:23" ht="15.75" thickBot="1" x14ac:dyDescent="0.3">
      <c r="A134" s="72" t="s">
        <v>197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4"/>
    </row>
    <row r="135" spans="1:23" ht="15.75" thickBot="1" x14ac:dyDescent="0.3">
      <c r="A135" s="72" t="s">
        <v>198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4"/>
    </row>
    <row r="136" spans="1:23" ht="15.75" thickBot="1" x14ac:dyDescent="0.3">
      <c r="A136" s="69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1"/>
      <c r="W136" s="35"/>
    </row>
    <row r="137" spans="1:23" ht="36.6" customHeight="1" thickBot="1" x14ac:dyDescent="0.3">
      <c r="A137" s="19" t="s">
        <v>213</v>
      </c>
      <c r="B137" s="28" t="s">
        <v>214</v>
      </c>
      <c r="C137" s="28" t="s">
        <v>215</v>
      </c>
      <c r="D137" s="28" t="s">
        <v>216</v>
      </c>
      <c r="E137" s="28" t="s">
        <v>217</v>
      </c>
      <c r="F137" s="28" t="s">
        <v>218</v>
      </c>
      <c r="G137" s="28" t="s">
        <v>219</v>
      </c>
      <c r="H137" s="28" t="s">
        <v>220</v>
      </c>
      <c r="I137" s="28" t="s">
        <v>0</v>
      </c>
      <c r="J137" s="28" t="s">
        <v>221</v>
      </c>
      <c r="K137" s="28" t="s">
        <v>222</v>
      </c>
      <c r="L137" s="28" t="s">
        <v>223</v>
      </c>
      <c r="M137" s="28" t="s">
        <v>224</v>
      </c>
      <c r="N137" s="28" t="s">
        <v>225</v>
      </c>
      <c r="O137" s="28" t="s">
        <v>226</v>
      </c>
      <c r="P137" s="28" t="s">
        <v>227</v>
      </c>
      <c r="Q137" s="28" t="s">
        <v>228</v>
      </c>
      <c r="R137" s="28" t="s">
        <v>229</v>
      </c>
      <c r="S137" s="28" t="s">
        <v>230</v>
      </c>
      <c r="T137" s="28" t="s">
        <v>598</v>
      </c>
      <c r="U137" s="28" t="s">
        <v>599</v>
      </c>
      <c r="V137" s="28" t="s">
        <v>600</v>
      </c>
      <c r="W137" s="28" t="s">
        <v>578</v>
      </c>
    </row>
    <row r="138" spans="1:23" ht="15.75" thickBot="1" x14ac:dyDescent="0.3">
      <c r="A138" s="18">
        <v>120</v>
      </c>
      <c r="B138" s="29" t="s">
        <v>8</v>
      </c>
      <c r="C138" s="29" t="s">
        <v>8</v>
      </c>
      <c r="D138" s="29" t="s">
        <v>428</v>
      </c>
      <c r="E138" s="29" t="s">
        <v>429</v>
      </c>
      <c r="F138" s="29"/>
      <c r="G138" s="29" t="s">
        <v>268</v>
      </c>
      <c r="H138" s="29" t="s">
        <v>247</v>
      </c>
      <c r="I138" s="29" t="s">
        <v>125</v>
      </c>
      <c r="J138" s="29" t="s">
        <v>430</v>
      </c>
      <c r="K138" s="29">
        <v>226045</v>
      </c>
      <c r="L138" s="29" t="s">
        <v>126</v>
      </c>
      <c r="M138" s="29" t="s">
        <v>236</v>
      </c>
      <c r="N138" s="29">
        <v>14</v>
      </c>
      <c r="O138" s="29" t="s">
        <v>237</v>
      </c>
      <c r="P138" s="29">
        <v>43830</v>
      </c>
      <c r="Q138" s="30">
        <v>44743</v>
      </c>
      <c r="R138" s="31" t="s">
        <v>238</v>
      </c>
      <c r="S138" s="31" t="str">
        <f>S131</f>
        <v>Elektra S.A</v>
      </c>
      <c r="T138" s="31">
        <v>1073</v>
      </c>
      <c r="U138" s="31">
        <v>4338</v>
      </c>
      <c r="V138" s="31">
        <v>5411</v>
      </c>
      <c r="W138" s="36" t="s">
        <v>579</v>
      </c>
    </row>
    <row r="139" spans="1:23" ht="15.75" thickBot="1" x14ac:dyDescent="0.3">
      <c r="A139" s="59">
        <v>121</v>
      </c>
      <c r="B139" s="58" t="s">
        <v>8</v>
      </c>
      <c r="C139" s="58" t="s">
        <v>8</v>
      </c>
      <c r="D139" s="60" t="s">
        <v>593</v>
      </c>
      <c r="E139" s="58" t="s">
        <v>594</v>
      </c>
      <c r="F139" s="58"/>
      <c r="G139" s="58" t="s">
        <v>241</v>
      </c>
      <c r="H139" s="58" t="s">
        <v>242</v>
      </c>
      <c r="I139" s="58" t="s">
        <v>595</v>
      </c>
      <c r="J139" s="58"/>
      <c r="K139" s="58"/>
      <c r="L139" s="58" t="s">
        <v>163</v>
      </c>
      <c r="M139" s="58" t="s">
        <v>236</v>
      </c>
      <c r="N139" s="58"/>
      <c r="O139" s="58" t="s">
        <v>237</v>
      </c>
      <c r="P139" s="58"/>
      <c r="Q139" s="61">
        <v>44743</v>
      </c>
      <c r="R139" s="58" t="s">
        <v>238</v>
      </c>
      <c r="S139" s="58" t="str">
        <f>S138</f>
        <v>Elektra S.A</v>
      </c>
      <c r="T139" s="58">
        <v>1500</v>
      </c>
      <c r="U139" s="58">
        <v>0</v>
      </c>
      <c r="V139" s="58">
        <f>T139+U139</f>
        <v>1500</v>
      </c>
      <c r="W139" s="58" t="s">
        <v>579</v>
      </c>
    </row>
    <row r="140" spans="1:23" ht="15.75" thickBot="1" x14ac:dyDescent="0.3">
      <c r="A140" s="18">
        <v>122</v>
      </c>
      <c r="B140" s="29" t="s">
        <v>8</v>
      </c>
      <c r="C140" s="29" t="s">
        <v>8</v>
      </c>
      <c r="D140" s="29" t="s">
        <v>432</v>
      </c>
      <c r="E140" s="29" t="s">
        <v>275</v>
      </c>
      <c r="F140" s="29"/>
      <c r="G140" s="29" t="s">
        <v>241</v>
      </c>
      <c r="H140" s="29" t="s">
        <v>242</v>
      </c>
      <c r="I140" s="29" t="s">
        <v>127</v>
      </c>
      <c r="J140" s="29" t="s">
        <v>433</v>
      </c>
      <c r="K140" s="29">
        <v>72305633</v>
      </c>
      <c r="L140" s="29" t="s">
        <v>126</v>
      </c>
      <c r="M140" s="29" t="s">
        <v>236</v>
      </c>
      <c r="N140" s="29">
        <v>14</v>
      </c>
      <c r="O140" s="29" t="s">
        <v>237</v>
      </c>
      <c r="P140" s="29">
        <v>43830</v>
      </c>
      <c r="Q140" s="30">
        <v>44743</v>
      </c>
      <c r="R140" s="31" t="s">
        <v>238</v>
      </c>
      <c r="S140" s="58" t="str">
        <f t="shared" ref="S140:S174" si="2">S139</f>
        <v>Elektra S.A</v>
      </c>
      <c r="T140" s="31">
        <v>4773</v>
      </c>
      <c r="U140" s="31">
        <v>10932</v>
      </c>
      <c r="V140" s="31">
        <v>15705</v>
      </c>
      <c r="W140" s="36" t="s">
        <v>579</v>
      </c>
    </row>
    <row r="141" spans="1:23" ht="15.75" thickBot="1" x14ac:dyDescent="0.3">
      <c r="A141" s="59">
        <v>123</v>
      </c>
      <c r="B141" s="29" t="s">
        <v>8</v>
      </c>
      <c r="C141" s="29" t="s">
        <v>8</v>
      </c>
      <c r="D141" s="29" t="s">
        <v>431</v>
      </c>
      <c r="E141" s="29" t="s">
        <v>434</v>
      </c>
      <c r="F141" s="29">
        <v>13</v>
      </c>
      <c r="G141" s="29" t="s">
        <v>248</v>
      </c>
      <c r="H141" s="29" t="s">
        <v>247</v>
      </c>
      <c r="I141" s="29" t="s">
        <v>128</v>
      </c>
      <c r="J141" s="29" t="s">
        <v>435</v>
      </c>
      <c r="K141" s="29">
        <v>93248613</v>
      </c>
      <c r="L141" s="29" t="s">
        <v>126</v>
      </c>
      <c r="M141" s="29" t="s">
        <v>236</v>
      </c>
      <c r="N141" s="29">
        <v>7</v>
      </c>
      <c r="O141" s="29" t="s">
        <v>237</v>
      </c>
      <c r="P141" s="29">
        <v>43830</v>
      </c>
      <c r="Q141" s="61">
        <v>44743</v>
      </c>
      <c r="R141" s="31" t="s">
        <v>238</v>
      </c>
      <c r="S141" s="58" t="str">
        <f t="shared" si="2"/>
        <v>Elektra S.A</v>
      </c>
      <c r="T141" s="31">
        <v>296</v>
      </c>
      <c r="U141" s="31">
        <v>1049</v>
      </c>
      <c r="V141" s="31">
        <v>1345</v>
      </c>
      <c r="W141" s="36" t="s">
        <v>579</v>
      </c>
    </row>
    <row r="142" spans="1:23" ht="15.75" thickBot="1" x14ac:dyDescent="0.3">
      <c r="A142" s="18">
        <v>124</v>
      </c>
      <c r="B142" s="29" t="s">
        <v>8</v>
      </c>
      <c r="C142" s="29" t="s">
        <v>8</v>
      </c>
      <c r="D142" s="29" t="s">
        <v>436</v>
      </c>
      <c r="E142" s="29" t="s">
        <v>258</v>
      </c>
      <c r="F142" s="29"/>
      <c r="G142" s="29" t="s">
        <v>241</v>
      </c>
      <c r="H142" s="29" t="s">
        <v>242</v>
      </c>
      <c r="I142" s="29" t="s">
        <v>129</v>
      </c>
      <c r="J142" s="29" t="s">
        <v>437</v>
      </c>
      <c r="K142" s="29">
        <v>71872024</v>
      </c>
      <c r="L142" s="29" t="s">
        <v>126</v>
      </c>
      <c r="M142" s="29" t="s">
        <v>236</v>
      </c>
      <c r="N142" s="29">
        <v>14</v>
      </c>
      <c r="O142" s="29" t="s">
        <v>237</v>
      </c>
      <c r="P142" s="29">
        <v>43830</v>
      </c>
      <c r="Q142" s="30">
        <v>44743</v>
      </c>
      <c r="R142" s="31" t="s">
        <v>238</v>
      </c>
      <c r="S142" s="58" t="str">
        <f t="shared" si="2"/>
        <v>Elektra S.A</v>
      </c>
      <c r="T142" s="31">
        <v>6816</v>
      </c>
      <c r="U142" s="31">
        <v>10224</v>
      </c>
      <c r="V142" s="31">
        <v>17040</v>
      </c>
      <c r="W142" s="36" t="s">
        <v>579</v>
      </c>
    </row>
    <row r="143" spans="1:23" ht="15.75" thickBot="1" x14ac:dyDescent="0.3">
      <c r="A143" s="59">
        <v>125</v>
      </c>
      <c r="B143" s="29" t="s">
        <v>8</v>
      </c>
      <c r="C143" s="29" t="s">
        <v>8</v>
      </c>
      <c r="D143" s="29" t="s">
        <v>438</v>
      </c>
      <c r="E143" s="29" t="s">
        <v>207</v>
      </c>
      <c r="F143" s="29"/>
      <c r="G143" s="29" t="s">
        <v>241</v>
      </c>
      <c r="H143" s="29" t="s">
        <v>242</v>
      </c>
      <c r="I143" s="29" t="s">
        <v>130</v>
      </c>
      <c r="J143" s="29" t="s">
        <v>439</v>
      </c>
      <c r="K143" s="29">
        <v>1207286</v>
      </c>
      <c r="L143" s="29" t="s">
        <v>126</v>
      </c>
      <c r="M143" s="29" t="s">
        <v>236</v>
      </c>
      <c r="N143" s="29">
        <v>4</v>
      </c>
      <c r="O143" s="29" t="s">
        <v>237</v>
      </c>
      <c r="P143" s="29">
        <v>43830</v>
      </c>
      <c r="Q143" s="61">
        <v>44743</v>
      </c>
      <c r="R143" s="31" t="s">
        <v>238</v>
      </c>
      <c r="S143" s="58" t="str">
        <f t="shared" si="2"/>
        <v>Elektra S.A</v>
      </c>
      <c r="T143" s="31">
        <v>1054</v>
      </c>
      <c r="U143" s="31">
        <v>1582</v>
      </c>
      <c r="V143" s="31">
        <v>2636</v>
      </c>
      <c r="W143" s="36" t="s">
        <v>579</v>
      </c>
    </row>
    <row r="144" spans="1:23" ht="15.75" thickBot="1" x14ac:dyDescent="0.3">
      <c r="A144" s="18">
        <v>126</v>
      </c>
      <c r="B144" s="29" t="s">
        <v>8</v>
      </c>
      <c r="C144" s="29" t="s">
        <v>8</v>
      </c>
      <c r="D144" s="28" t="s">
        <v>440</v>
      </c>
      <c r="E144" s="29" t="s">
        <v>279</v>
      </c>
      <c r="F144" s="29"/>
      <c r="G144" s="29" t="s">
        <v>241</v>
      </c>
      <c r="H144" s="29" t="s">
        <v>242</v>
      </c>
      <c r="I144" s="29" t="s">
        <v>131</v>
      </c>
      <c r="J144" s="29" t="s">
        <v>441</v>
      </c>
      <c r="K144" s="29">
        <v>198125</v>
      </c>
      <c r="L144" s="29" t="s">
        <v>126</v>
      </c>
      <c r="M144" s="29" t="s">
        <v>236</v>
      </c>
      <c r="N144" s="29">
        <v>14</v>
      </c>
      <c r="O144" s="29" t="s">
        <v>237</v>
      </c>
      <c r="P144" s="29">
        <v>43830</v>
      </c>
      <c r="Q144" s="30">
        <v>44743</v>
      </c>
      <c r="R144" s="31" t="s">
        <v>238</v>
      </c>
      <c r="S144" s="58" t="str">
        <f t="shared" si="2"/>
        <v>Elektra S.A</v>
      </c>
      <c r="T144" s="31">
        <v>594</v>
      </c>
      <c r="U144" s="31">
        <v>2249</v>
      </c>
      <c r="V144" s="31">
        <v>2843</v>
      </c>
      <c r="W144" s="36" t="s">
        <v>579</v>
      </c>
    </row>
    <row r="145" spans="1:23" ht="15.75" thickBot="1" x14ac:dyDescent="0.3">
      <c r="A145" s="59">
        <v>127</v>
      </c>
      <c r="B145" s="29" t="s">
        <v>8</v>
      </c>
      <c r="C145" s="29" t="s">
        <v>8</v>
      </c>
      <c r="D145" s="28" t="s">
        <v>442</v>
      </c>
      <c r="E145" s="29" t="s">
        <v>250</v>
      </c>
      <c r="F145" s="29"/>
      <c r="G145" s="29" t="s">
        <v>241</v>
      </c>
      <c r="H145" s="29" t="s">
        <v>242</v>
      </c>
      <c r="I145" s="29" t="s">
        <v>132</v>
      </c>
      <c r="J145" s="29" t="s">
        <v>443</v>
      </c>
      <c r="K145" s="29">
        <v>165727</v>
      </c>
      <c r="L145" s="29" t="s">
        <v>126</v>
      </c>
      <c r="M145" s="29" t="s">
        <v>236</v>
      </c>
      <c r="N145" s="29">
        <v>14</v>
      </c>
      <c r="O145" s="29" t="s">
        <v>237</v>
      </c>
      <c r="P145" s="29">
        <v>43830</v>
      </c>
      <c r="Q145" s="61">
        <v>44743</v>
      </c>
      <c r="R145" s="31" t="s">
        <v>238</v>
      </c>
      <c r="S145" s="58" t="str">
        <f t="shared" si="2"/>
        <v>Elektra S.A</v>
      </c>
      <c r="T145" s="31">
        <v>593</v>
      </c>
      <c r="U145" s="31">
        <v>1995</v>
      </c>
      <c r="V145" s="31">
        <v>2588</v>
      </c>
      <c r="W145" s="36" t="s">
        <v>579</v>
      </c>
    </row>
    <row r="146" spans="1:23" ht="15.75" thickBot="1" x14ac:dyDescent="0.3">
      <c r="A146" s="18">
        <v>128</v>
      </c>
      <c r="B146" s="29" t="s">
        <v>8</v>
      </c>
      <c r="C146" s="29" t="s">
        <v>8</v>
      </c>
      <c r="D146" s="28" t="s">
        <v>444</v>
      </c>
      <c r="E146" s="29" t="s">
        <v>391</v>
      </c>
      <c r="F146" s="29"/>
      <c r="G146" s="29" t="s">
        <v>268</v>
      </c>
      <c r="H146" s="29" t="s">
        <v>247</v>
      </c>
      <c r="I146" s="29" t="s">
        <v>133</v>
      </c>
      <c r="J146" s="29" t="s">
        <v>445</v>
      </c>
      <c r="K146" s="29">
        <v>198124</v>
      </c>
      <c r="L146" s="29" t="s">
        <v>126</v>
      </c>
      <c r="M146" s="29" t="s">
        <v>236</v>
      </c>
      <c r="N146" s="29">
        <v>14</v>
      </c>
      <c r="O146" s="29" t="s">
        <v>237</v>
      </c>
      <c r="P146" s="29">
        <v>43830</v>
      </c>
      <c r="Q146" s="30">
        <v>44743</v>
      </c>
      <c r="R146" s="31" t="s">
        <v>238</v>
      </c>
      <c r="S146" s="58" t="str">
        <f t="shared" si="2"/>
        <v>Elektra S.A</v>
      </c>
      <c r="T146" s="31">
        <v>461</v>
      </c>
      <c r="U146" s="31">
        <v>1845</v>
      </c>
      <c r="V146" s="31">
        <v>2306</v>
      </c>
      <c r="W146" s="36" t="s">
        <v>579</v>
      </c>
    </row>
    <row r="147" spans="1:23" ht="15.75" thickBot="1" x14ac:dyDescent="0.3">
      <c r="A147" s="59">
        <v>129</v>
      </c>
      <c r="B147" s="29" t="s">
        <v>8</v>
      </c>
      <c r="C147" s="29" t="s">
        <v>8</v>
      </c>
      <c r="D147" s="29" t="s">
        <v>431</v>
      </c>
      <c r="E147" s="29" t="s">
        <v>292</v>
      </c>
      <c r="F147" s="29">
        <v>4</v>
      </c>
      <c r="G147" s="29" t="s">
        <v>241</v>
      </c>
      <c r="H147" s="29" t="s">
        <v>242</v>
      </c>
      <c r="I147" s="29" t="s">
        <v>134</v>
      </c>
      <c r="J147" s="29" t="s">
        <v>446</v>
      </c>
      <c r="K147" s="29">
        <v>80369380</v>
      </c>
      <c r="L147" s="29" t="s">
        <v>126</v>
      </c>
      <c r="M147" s="29" t="s">
        <v>236</v>
      </c>
      <c r="N147" s="29">
        <v>4</v>
      </c>
      <c r="O147" s="29" t="s">
        <v>237</v>
      </c>
      <c r="P147" s="29">
        <v>43830</v>
      </c>
      <c r="Q147" s="61">
        <v>44743</v>
      </c>
      <c r="R147" s="31" t="s">
        <v>238</v>
      </c>
      <c r="S147" s="58" t="str">
        <f t="shared" si="2"/>
        <v>Elektra S.A</v>
      </c>
      <c r="T147" s="31">
        <v>138</v>
      </c>
      <c r="U147" s="31">
        <v>206</v>
      </c>
      <c r="V147" s="31">
        <v>344</v>
      </c>
      <c r="W147" s="36" t="s">
        <v>579</v>
      </c>
    </row>
    <row r="148" spans="1:23" ht="15.75" thickBot="1" x14ac:dyDescent="0.3">
      <c r="A148" s="18">
        <v>130</v>
      </c>
      <c r="B148" s="29" t="s">
        <v>8</v>
      </c>
      <c r="C148" s="29" t="s">
        <v>8</v>
      </c>
      <c r="D148" s="29" t="s">
        <v>447</v>
      </c>
      <c r="E148" s="29" t="s">
        <v>279</v>
      </c>
      <c r="F148" s="29">
        <v>20</v>
      </c>
      <c r="G148" s="29" t="s">
        <v>241</v>
      </c>
      <c r="H148" s="29" t="s">
        <v>242</v>
      </c>
      <c r="I148" s="29" t="s">
        <v>135</v>
      </c>
      <c r="J148" s="29" t="s">
        <v>448</v>
      </c>
      <c r="K148" s="29">
        <v>198699</v>
      </c>
      <c r="L148" s="29" t="s">
        <v>126</v>
      </c>
      <c r="M148" s="29" t="s">
        <v>236</v>
      </c>
      <c r="N148" s="29">
        <v>14</v>
      </c>
      <c r="O148" s="29" t="s">
        <v>237</v>
      </c>
      <c r="P148" s="29">
        <v>43830</v>
      </c>
      <c r="Q148" s="30">
        <v>44743</v>
      </c>
      <c r="R148" s="31" t="s">
        <v>238</v>
      </c>
      <c r="S148" s="58" t="str">
        <f t="shared" si="2"/>
        <v>Elektra S.A</v>
      </c>
      <c r="T148" s="31">
        <v>7685</v>
      </c>
      <c r="U148" s="31">
        <v>22371</v>
      </c>
      <c r="V148" s="31">
        <v>30056</v>
      </c>
      <c r="W148" s="36" t="s">
        <v>579</v>
      </c>
    </row>
    <row r="149" spans="1:23" ht="15.75" thickBot="1" x14ac:dyDescent="0.3">
      <c r="A149" s="59">
        <v>131</v>
      </c>
      <c r="B149" s="29" t="s">
        <v>8</v>
      </c>
      <c r="C149" s="29" t="s">
        <v>8</v>
      </c>
      <c r="D149" s="28" t="s">
        <v>449</v>
      </c>
      <c r="E149" s="29" t="s">
        <v>352</v>
      </c>
      <c r="F149" s="29">
        <v>2</v>
      </c>
      <c r="G149" s="29" t="s">
        <v>241</v>
      </c>
      <c r="H149" s="29" t="s">
        <v>242</v>
      </c>
      <c r="I149" s="29" t="s">
        <v>136</v>
      </c>
      <c r="J149" s="29" t="s">
        <v>450</v>
      </c>
      <c r="K149" s="29">
        <v>43260</v>
      </c>
      <c r="L149" s="29" t="s">
        <v>126</v>
      </c>
      <c r="M149" s="29" t="s">
        <v>236</v>
      </c>
      <c r="N149" s="29">
        <v>7</v>
      </c>
      <c r="O149" s="29" t="s">
        <v>237</v>
      </c>
      <c r="P149" s="29">
        <v>43830</v>
      </c>
      <c r="Q149" s="61">
        <v>44743</v>
      </c>
      <c r="R149" s="31" t="s">
        <v>238</v>
      </c>
      <c r="S149" s="58" t="str">
        <f t="shared" si="2"/>
        <v>Elektra S.A</v>
      </c>
      <c r="T149" s="31">
        <v>791</v>
      </c>
      <c r="U149" s="31">
        <v>3039</v>
      </c>
      <c r="V149" s="31">
        <v>3830</v>
      </c>
      <c r="W149" s="36" t="s">
        <v>579</v>
      </c>
    </row>
    <row r="150" spans="1:23" ht="15.75" thickBot="1" x14ac:dyDescent="0.3">
      <c r="A150" s="18">
        <v>132</v>
      </c>
      <c r="B150" s="29" t="s">
        <v>8</v>
      </c>
      <c r="C150" s="29" t="s">
        <v>8</v>
      </c>
      <c r="D150" s="29" t="s">
        <v>431</v>
      </c>
      <c r="E150" s="29" t="s">
        <v>451</v>
      </c>
      <c r="F150" s="29"/>
      <c r="G150" s="29" t="s">
        <v>241</v>
      </c>
      <c r="H150" s="29" t="s">
        <v>242</v>
      </c>
      <c r="I150" s="29" t="s">
        <v>137</v>
      </c>
      <c r="J150" s="29" t="s">
        <v>452</v>
      </c>
      <c r="K150" s="29">
        <v>226162</v>
      </c>
      <c r="L150" s="29" t="s">
        <v>126</v>
      </c>
      <c r="M150" s="29" t="s">
        <v>236</v>
      </c>
      <c r="N150" s="29">
        <v>4</v>
      </c>
      <c r="O150" s="29" t="s">
        <v>237</v>
      </c>
      <c r="P150" s="29">
        <v>43830</v>
      </c>
      <c r="Q150" s="30">
        <v>44743</v>
      </c>
      <c r="R150" s="31" t="s">
        <v>238</v>
      </c>
      <c r="S150" s="58" t="str">
        <f t="shared" si="2"/>
        <v>Elektra S.A</v>
      </c>
      <c r="T150" s="31">
        <v>3372</v>
      </c>
      <c r="U150" s="31">
        <v>12698</v>
      </c>
      <c r="V150" s="31">
        <v>16070</v>
      </c>
      <c r="W150" s="36" t="s">
        <v>579</v>
      </c>
    </row>
    <row r="151" spans="1:23" ht="15.75" thickBot="1" x14ac:dyDescent="0.3">
      <c r="A151" s="59">
        <v>133</v>
      </c>
      <c r="B151" s="29" t="s">
        <v>8</v>
      </c>
      <c r="C151" s="29" t="s">
        <v>8</v>
      </c>
      <c r="D151" s="29" t="s">
        <v>453</v>
      </c>
      <c r="E151" s="29" t="s">
        <v>454</v>
      </c>
      <c r="F151" s="29"/>
      <c r="G151" s="29" t="s">
        <v>241</v>
      </c>
      <c r="H151" s="29" t="s">
        <v>242</v>
      </c>
      <c r="I151" s="29" t="s">
        <v>138</v>
      </c>
      <c r="J151" s="29" t="s">
        <v>455</v>
      </c>
      <c r="K151" s="29">
        <v>172250</v>
      </c>
      <c r="L151" s="29" t="s">
        <v>126</v>
      </c>
      <c r="M151" s="29" t="s">
        <v>236</v>
      </c>
      <c r="N151" s="29">
        <v>4</v>
      </c>
      <c r="O151" s="29" t="s">
        <v>237</v>
      </c>
      <c r="P151" s="29">
        <v>43830</v>
      </c>
      <c r="Q151" s="61">
        <v>44743</v>
      </c>
      <c r="R151" s="31" t="s">
        <v>238</v>
      </c>
      <c r="S151" s="58" t="str">
        <f t="shared" si="2"/>
        <v>Elektra S.A</v>
      </c>
      <c r="T151" s="31">
        <v>74</v>
      </c>
      <c r="U151" s="31">
        <v>279</v>
      </c>
      <c r="V151" s="31">
        <v>353</v>
      </c>
      <c r="W151" s="36" t="s">
        <v>579</v>
      </c>
    </row>
    <row r="152" spans="1:23" ht="15.75" thickBot="1" x14ac:dyDescent="0.3">
      <c r="A152" s="18">
        <v>134</v>
      </c>
      <c r="B152" s="29" t="s">
        <v>8</v>
      </c>
      <c r="C152" s="29" t="s">
        <v>8</v>
      </c>
      <c r="D152" s="29" t="s">
        <v>456</v>
      </c>
      <c r="E152" s="29" t="s">
        <v>304</v>
      </c>
      <c r="F152" s="29"/>
      <c r="G152" s="29" t="s">
        <v>241</v>
      </c>
      <c r="H152" s="29" t="s">
        <v>242</v>
      </c>
      <c r="I152" s="29" t="s">
        <v>139</v>
      </c>
      <c r="J152" s="29" t="s">
        <v>457</v>
      </c>
      <c r="K152" s="29">
        <v>216415</v>
      </c>
      <c r="L152" s="29" t="s">
        <v>126</v>
      </c>
      <c r="M152" s="29" t="s">
        <v>236</v>
      </c>
      <c r="N152" s="29">
        <v>13</v>
      </c>
      <c r="O152" s="29" t="s">
        <v>237</v>
      </c>
      <c r="P152" s="29">
        <v>43830</v>
      </c>
      <c r="Q152" s="30">
        <v>44743</v>
      </c>
      <c r="R152" s="31" t="s">
        <v>238</v>
      </c>
      <c r="S152" s="58" t="str">
        <f t="shared" si="2"/>
        <v>Elektra S.A</v>
      </c>
      <c r="T152" s="31">
        <v>912</v>
      </c>
      <c r="U152" s="31">
        <v>1368</v>
      </c>
      <c r="V152" s="31">
        <v>2280</v>
      </c>
      <c r="W152" s="36" t="s">
        <v>579</v>
      </c>
    </row>
    <row r="153" spans="1:23" ht="15.75" thickBot="1" x14ac:dyDescent="0.3">
      <c r="A153" s="59">
        <v>135</v>
      </c>
      <c r="B153" s="29" t="s">
        <v>8</v>
      </c>
      <c r="C153" s="29" t="s">
        <v>8</v>
      </c>
      <c r="D153" s="28" t="s">
        <v>458</v>
      </c>
      <c r="E153" s="29" t="s">
        <v>356</v>
      </c>
      <c r="F153" s="29"/>
      <c r="G153" s="29" t="s">
        <v>241</v>
      </c>
      <c r="H153" s="29" t="s">
        <v>242</v>
      </c>
      <c r="I153" s="29" t="s">
        <v>140</v>
      </c>
      <c r="J153" s="29" t="s">
        <v>459</v>
      </c>
      <c r="K153" s="29">
        <v>93248631</v>
      </c>
      <c r="L153" s="29" t="s">
        <v>126</v>
      </c>
      <c r="M153" s="29" t="s">
        <v>236</v>
      </c>
      <c r="N153" s="29">
        <v>12</v>
      </c>
      <c r="O153" s="29" t="s">
        <v>237</v>
      </c>
      <c r="P153" s="29">
        <v>43830</v>
      </c>
      <c r="Q153" s="61">
        <v>44743</v>
      </c>
      <c r="R153" s="31" t="s">
        <v>238</v>
      </c>
      <c r="S153" s="58" t="str">
        <f t="shared" si="2"/>
        <v>Elektra S.A</v>
      </c>
      <c r="T153" s="31">
        <v>2150</v>
      </c>
      <c r="U153" s="31">
        <v>6852</v>
      </c>
      <c r="V153" s="31">
        <v>9002</v>
      </c>
      <c r="W153" s="36" t="s">
        <v>579</v>
      </c>
    </row>
    <row r="154" spans="1:23" ht="15.75" thickBot="1" x14ac:dyDescent="0.3">
      <c r="A154" s="18">
        <v>136</v>
      </c>
      <c r="B154" s="29" t="s">
        <v>8</v>
      </c>
      <c r="C154" s="29" t="s">
        <v>8</v>
      </c>
      <c r="D154" s="29" t="s">
        <v>460</v>
      </c>
      <c r="E154" s="29" t="s">
        <v>279</v>
      </c>
      <c r="F154" s="29">
        <v>18</v>
      </c>
      <c r="G154" s="29" t="s">
        <v>241</v>
      </c>
      <c r="H154" s="29" t="s">
        <v>242</v>
      </c>
      <c r="I154" s="29" t="s">
        <v>141</v>
      </c>
      <c r="J154" s="29" t="s">
        <v>461</v>
      </c>
      <c r="K154" s="29">
        <v>80301870</v>
      </c>
      <c r="L154" s="29" t="s">
        <v>126</v>
      </c>
      <c r="M154" s="29" t="s">
        <v>236</v>
      </c>
      <c r="N154" s="29">
        <v>4</v>
      </c>
      <c r="O154" s="29" t="s">
        <v>237</v>
      </c>
      <c r="P154" s="29">
        <v>43830</v>
      </c>
      <c r="Q154" s="30">
        <v>44743</v>
      </c>
      <c r="R154" s="31" t="s">
        <v>238</v>
      </c>
      <c r="S154" s="58" t="str">
        <f t="shared" si="2"/>
        <v>Elektra S.A</v>
      </c>
      <c r="T154" s="31">
        <v>1824</v>
      </c>
      <c r="U154" s="31">
        <v>4236</v>
      </c>
      <c r="V154" s="31">
        <v>6060</v>
      </c>
      <c r="W154" s="36" t="s">
        <v>579</v>
      </c>
    </row>
    <row r="155" spans="1:23" ht="15.75" thickBot="1" x14ac:dyDescent="0.3">
      <c r="A155" s="59">
        <v>137</v>
      </c>
      <c r="B155" s="29" t="s">
        <v>8</v>
      </c>
      <c r="C155" s="29" t="s">
        <v>8</v>
      </c>
      <c r="D155" s="29" t="s">
        <v>462</v>
      </c>
      <c r="E155" s="29" t="s">
        <v>258</v>
      </c>
      <c r="F155" s="29">
        <v>49</v>
      </c>
      <c r="G155" s="29" t="s">
        <v>463</v>
      </c>
      <c r="H155" s="29" t="s">
        <v>242</v>
      </c>
      <c r="I155" s="29" t="s">
        <v>142</v>
      </c>
      <c r="J155" s="29" t="s">
        <v>464</v>
      </c>
      <c r="K155" s="29">
        <v>24844962</v>
      </c>
      <c r="L155" s="29" t="s">
        <v>143</v>
      </c>
      <c r="M155" s="29" t="s">
        <v>236</v>
      </c>
      <c r="N155" s="29">
        <v>4</v>
      </c>
      <c r="O155" s="29" t="s">
        <v>237</v>
      </c>
      <c r="P155" s="29">
        <v>43830</v>
      </c>
      <c r="Q155" s="61">
        <v>44743</v>
      </c>
      <c r="R155" s="31" t="s">
        <v>238</v>
      </c>
      <c r="S155" s="58" t="str">
        <f t="shared" si="2"/>
        <v>Elektra S.A</v>
      </c>
      <c r="T155" s="31">
        <v>2919</v>
      </c>
      <c r="U155" s="31">
        <v>0</v>
      </c>
      <c r="V155" s="31">
        <v>2919</v>
      </c>
      <c r="W155" s="36" t="s">
        <v>579</v>
      </c>
    </row>
    <row r="156" spans="1:23" ht="15.75" thickBot="1" x14ac:dyDescent="0.3">
      <c r="A156" s="18">
        <v>138</v>
      </c>
      <c r="B156" s="29" t="s">
        <v>8</v>
      </c>
      <c r="C156" s="29" t="s">
        <v>8</v>
      </c>
      <c r="D156" s="29" t="s">
        <v>465</v>
      </c>
      <c r="E156" s="29" t="s">
        <v>279</v>
      </c>
      <c r="F156" s="29" t="s">
        <v>466</v>
      </c>
      <c r="G156" s="29" t="s">
        <v>248</v>
      </c>
      <c r="H156" s="29" t="s">
        <v>247</v>
      </c>
      <c r="I156" s="29" t="s">
        <v>144</v>
      </c>
      <c r="J156" s="29" t="s">
        <v>467</v>
      </c>
      <c r="K156" s="29">
        <v>21711348</v>
      </c>
      <c r="L156" s="29" t="s">
        <v>143</v>
      </c>
      <c r="M156" s="29" t="s">
        <v>236</v>
      </c>
      <c r="N156" s="29">
        <v>3</v>
      </c>
      <c r="O156" s="29" t="s">
        <v>237</v>
      </c>
      <c r="P156" s="29">
        <v>43830</v>
      </c>
      <c r="Q156" s="30">
        <v>44743</v>
      </c>
      <c r="R156" s="31" t="s">
        <v>238</v>
      </c>
      <c r="S156" s="58" t="str">
        <f t="shared" si="2"/>
        <v>Elektra S.A</v>
      </c>
      <c r="T156" s="31">
        <v>483</v>
      </c>
      <c r="U156" s="31">
        <v>0</v>
      </c>
      <c r="V156" s="31">
        <v>483</v>
      </c>
      <c r="W156" s="36" t="s">
        <v>579</v>
      </c>
    </row>
    <row r="157" spans="1:23" s="94" customFormat="1" ht="15.75" thickBot="1" x14ac:dyDescent="0.3">
      <c r="A157" s="59">
        <v>139</v>
      </c>
      <c r="B157" s="91" t="s">
        <v>8</v>
      </c>
      <c r="C157" s="91" t="s">
        <v>8</v>
      </c>
      <c r="D157" s="91" t="s">
        <v>468</v>
      </c>
      <c r="E157" s="91" t="s">
        <v>207</v>
      </c>
      <c r="F157" s="91" t="s">
        <v>469</v>
      </c>
      <c r="G157" s="91" t="s">
        <v>241</v>
      </c>
      <c r="H157" s="91" t="s">
        <v>242</v>
      </c>
      <c r="I157" s="91" t="s">
        <v>145</v>
      </c>
      <c r="J157" s="91" t="s">
        <v>470</v>
      </c>
      <c r="K157" s="91">
        <v>90114219</v>
      </c>
      <c r="L157" s="91" t="s">
        <v>15</v>
      </c>
      <c r="M157" s="91" t="s">
        <v>236</v>
      </c>
      <c r="N157" s="91">
        <v>18</v>
      </c>
      <c r="O157" s="91" t="s">
        <v>237</v>
      </c>
      <c r="P157" s="91">
        <v>43830</v>
      </c>
      <c r="Q157" s="61">
        <v>44743</v>
      </c>
      <c r="R157" s="93" t="s">
        <v>238</v>
      </c>
      <c r="S157" s="58" t="str">
        <f t="shared" si="2"/>
        <v>Elektra S.A</v>
      </c>
      <c r="T157" s="93">
        <v>198</v>
      </c>
      <c r="U157" s="93">
        <v>0</v>
      </c>
      <c r="V157" s="93">
        <v>198</v>
      </c>
      <c r="W157" s="93" t="s">
        <v>579</v>
      </c>
    </row>
    <row r="158" spans="1:23" ht="15.75" thickBot="1" x14ac:dyDescent="0.3">
      <c r="A158" s="18">
        <v>140</v>
      </c>
      <c r="B158" s="29" t="s">
        <v>8</v>
      </c>
      <c r="C158" s="29" t="s">
        <v>8</v>
      </c>
      <c r="D158" s="28" t="s">
        <v>471</v>
      </c>
      <c r="E158" s="29" t="s">
        <v>472</v>
      </c>
      <c r="F158" s="29"/>
      <c r="G158" s="29" t="s">
        <v>241</v>
      </c>
      <c r="H158" s="29" t="s">
        <v>242</v>
      </c>
      <c r="I158" s="29" t="s">
        <v>146</v>
      </c>
      <c r="J158" s="29" t="s">
        <v>473</v>
      </c>
      <c r="K158" s="29">
        <v>90083926</v>
      </c>
      <c r="L158" s="29" t="s">
        <v>15</v>
      </c>
      <c r="M158" s="29" t="s">
        <v>236</v>
      </c>
      <c r="N158" s="29">
        <v>7</v>
      </c>
      <c r="O158" s="29" t="s">
        <v>237</v>
      </c>
      <c r="P158" s="29">
        <v>43830</v>
      </c>
      <c r="Q158" s="30">
        <v>44743</v>
      </c>
      <c r="R158" s="31" t="s">
        <v>238</v>
      </c>
      <c r="S158" s="58" t="str">
        <f t="shared" si="2"/>
        <v>Elektra S.A</v>
      </c>
      <c r="T158" s="31">
        <v>222</v>
      </c>
      <c r="U158" s="31">
        <v>0</v>
      </c>
      <c r="V158" s="31">
        <v>222</v>
      </c>
      <c r="W158" s="36" t="s">
        <v>579</v>
      </c>
    </row>
    <row r="159" spans="1:23" ht="15.75" thickBot="1" x14ac:dyDescent="0.3">
      <c r="A159" s="59">
        <v>141</v>
      </c>
      <c r="B159" s="29" t="s">
        <v>8</v>
      </c>
      <c r="C159" s="29" t="s">
        <v>8</v>
      </c>
      <c r="D159" s="28" t="s">
        <v>474</v>
      </c>
      <c r="E159" s="29" t="s">
        <v>472</v>
      </c>
      <c r="F159" s="29"/>
      <c r="G159" s="29" t="s">
        <v>241</v>
      </c>
      <c r="H159" s="29" t="s">
        <v>242</v>
      </c>
      <c r="I159" s="29" t="s">
        <v>147</v>
      </c>
      <c r="J159" s="29" t="s">
        <v>475</v>
      </c>
      <c r="K159" s="29">
        <v>90083923</v>
      </c>
      <c r="L159" s="29" t="s">
        <v>15</v>
      </c>
      <c r="M159" s="29" t="s">
        <v>236</v>
      </c>
      <c r="N159" s="29">
        <v>7</v>
      </c>
      <c r="O159" s="29" t="s">
        <v>237</v>
      </c>
      <c r="P159" s="29">
        <v>43830</v>
      </c>
      <c r="Q159" s="61">
        <v>44743</v>
      </c>
      <c r="R159" s="31" t="s">
        <v>238</v>
      </c>
      <c r="S159" s="58" t="str">
        <f t="shared" si="2"/>
        <v>Elektra S.A</v>
      </c>
      <c r="T159" s="31">
        <v>282</v>
      </c>
      <c r="U159" s="31">
        <v>0</v>
      </c>
      <c r="V159" s="31">
        <v>282</v>
      </c>
      <c r="W159" s="36" t="s">
        <v>579</v>
      </c>
    </row>
    <row r="160" spans="1:23" ht="15.75" thickBot="1" x14ac:dyDescent="0.3">
      <c r="A160" s="18">
        <v>142</v>
      </c>
      <c r="B160" s="29" t="s">
        <v>8</v>
      </c>
      <c r="C160" s="29" t="s">
        <v>8</v>
      </c>
      <c r="D160" s="28" t="s">
        <v>476</v>
      </c>
      <c r="E160" s="29" t="s">
        <v>260</v>
      </c>
      <c r="F160" s="29"/>
      <c r="G160" s="29" t="s">
        <v>241</v>
      </c>
      <c r="H160" s="29" t="s">
        <v>242</v>
      </c>
      <c r="I160" s="29" t="s">
        <v>148</v>
      </c>
      <c r="J160" s="29" t="s">
        <v>477</v>
      </c>
      <c r="K160" s="29">
        <v>90083933</v>
      </c>
      <c r="L160" s="29" t="s">
        <v>15</v>
      </c>
      <c r="M160" s="29" t="s">
        <v>236</v>
      </c>
      <c r="N160" s="29">
        <v>7</v>
      </c>
      <c r="O160" s="29" t="s">
        <v>237</v>
      </c>
      <c r="P160" s="29">
        <v>43830</v>
      </c>
      <c r="Q160" s="30">
        <v>44743</v>
      </c>
      <c r="R160" s="31" t="s">
        <v>238</v>
      </c>
      <c r="S160" s="58" t="str">
        <f t="shared" si="2"/>
        <v>Elektra S.A</v>
      </c>
      <c r="T160" s="31">
        <v>84</v>
      </c>
      <c r="U160" s="31">
        <v>0</v>
      </c>
      <c r="V160" s="31">
        <v>84</v>
      </c>
      <c r="W160" s="36" t="s">
        <v>579</v>
      </c>
    </row>
    <row r="161" spans="1:23" ht="15.75" thickBot="1" x14ac:dyDescent="0.3">
      <c r="A161" s="59">
        <v>143</v>
      </c>
      <c r="B161" s="29" t="s">
        <v>8</v>
      </c>
      <c r="C161" s="29" t="s">
        <v>8</v>
      </c>
      <c r="D161" s="29" t="s">
        <v>8</v>
      </c>
      <c r="E161" s="29" t="s">
        <v>378</v>
      </c>
      <c r="F161" s="29" t="s">
        <v>478</v>
      </c>
      <c r="G161" s="29" t="s">
        <v>241</v>
      </c>
      <c r="H161" s="29" t="s">
        <v>242</v>
      </c>
      <c r="I161" s="29" t="s">
        <v>149</v>
      </c>
      <c r="J161" s="29" t="s">
        <v>479</v>
      </c>
      <c r="K161" s="29">
        <v>83268329</v>
      </c>
      <c r="L161" s="29" t="s">
        <v>15</v>
      </c>
      <c r="M161" s="29" t="s">
        <v>235</v>
      </c>
      <c r="N161" s="29">
        <v>3</v>
      </c>
      <c r="O161" s="29" t="s">
        <v>237</v>
      </c>
      <c r="P161" s="29">
        <v>43830</v>
      </c>
      <c r="Q161" s="61">
        <v>44743</v>
      </c>
      <c r="R161" s="31" t="s">
        <v>238</v>
      </c>
      <c r="S161" s="58" t="str">
        <f t="shared" si="2"/>
        <v>Elektra S.A</v>
      </c>
      <c r="T161" s="31">
        <v>1824</v>
      </c>
      <c r="U161" s="31">
        <v>0</v>
      </c>
      <c r="V161" s="31">
        <v>1824</v>
      </c>
      <c r="W161" s="36" t="s">
        <v>579</v>
      </c>
    </row>
    <row r="162" spans="1:23" ht="15.75" thickBot="1" x14ac:dyDescent="0.3">
      <c r="A162" s="18">
        <v>144</v>
      </c>
      <c r="B162" s="29" t="s">
        <v>8</v>
      </c>
      <c r="C162" s="29" t="s">
        <v>8</v>
      </c>
      <c r="D162" s="29" t="s">
        <v>480</v>
      </c>
      <c r="E162" s="29" t="s">
        <v>481</v>
      </c>
      <c r="F162" s="29" t="s">
        <v>482</v>
      </c>
      <c r="G162" s="29" t="s">
        <v>241</v>
      </c>
      <c r="H162" s="29" t="s">
        <v>242</v>
      </c>
      <c r="I162" s="29" t="s">
        <v>150</v>
      </c>
      <c r="J162" s="29" t="s">
        <v>483</v>
      </c>
      <c r="K162" s="29">
        <v>187784</v>
      </c>
      <c r="L162" s="29" t="s">
        <v>15</v>
      </c>
      <c r="M162" s="29" t="s">
        <v>236</v>
      </c>
      <c r="N162" s="29">
        <v>7</v>
      </c>
      <c r="O162" s="29" t="s">
        <v>237</v>
      </c>
      <c r="P162" s="29">
        <v>43830</v>
      </c>
      <c r="Q162" s="30">
        <v>44743</v>
      </c>
      <c r="R162" s="31" t="s">
        <v>238</v>
      </c>
      <c r="S162" s="58" t="str">
        <f t="shared" si="2"/>
        <v>Elektra S.A</v>
      </c>
      <c r="T162" s="31">
        <v>294</v>
      </c>
      <c r="U162" s="31">
        <v>0</v>
      </c>
      <c r="V162" s="31">
        <v>294</v>
      </c>
      <c r="W162" s="36" t="s">
        <v>579</v>
      </c>
    </row>
    <row r="163" spans="1:23" ht="15.75" thickBot="1" x14ac:dyDescent="0.3">
      <c r="A163" s="59">
        <v>145</v>
      </c>
      <c r="B163" s="29" t="s">
        <v>8</v>
      </c>
      <c r="C163" s="29" t="s">
        <v>8</v>
      </c>
      <c r="D163" s="29" t="s">
        <v>480</v>
      </c>
      <c r="E163" s="29" t="s">
        <v>356</v>
      </c>
      <c r="F163" s="29" t="s">
        <v>484</v>
      </c>
      <c r="G163" s="29" t="s">
        <v>241</v>
      </c>
      <c r="H163" s="29" t="s">
        <v>242</v>
      </c>
      <c r="I163" s="29" t="s">
        <v>151</v>
      </c>
      <c r="J163" s="29" t="s">
        <v>485</v>
      </c>
      <c r="K163" s="29">
        <v>90286801</v>
      </c>
      <c r="L163" s="29" t="s">
        <v>15</v>
      </c>
      <c r="M163" s="29" t="s">
        <v>236</v>
      </c>
      <c r="N163" s="29">
        <v>7</v>
      </c>
      <c r="O163" s="29" t="s">
        <v>237</v>
      </c>
      <c r="P163" s="29">
        <v>43830</v>
      </c>
      <c r="Q163" s="61">
        <v>44743</v>
      </c>
      <c r="R163" s="31" t="s">
        <v>238</v>
      </c>
      <c r="S163" s="58" t="str">
        <f t="shared" si="2"/>
        <v>Elektra S.A</v>
      </c>
      <c r="T163" s="31">
        <v>10</v>
      </c>
      <c r="U163" s="31">
        <v>0</v>
      </c>
      <c r="V163" s="31">
        <v>10</v>
      </c>
      <c r="W163" s="36" t="s">
        <v>579</v>
      </c>
    </row>
    <row r="164" spans="1:23" ht="15.75" thickBot="1" x14ac:dyDescent="0.3">
      <c r="A164" s="18">
        <v>146</v>
      </c>
      <c r="B164" s="29" t="s">
        <v>8</v>
      </c>
      <c r="C164" s="29" t="s">
        <v>8</v>
      </c>
      <c r="D164" s="29" t="s">
        <v>480</v>
      </c>
      <c r="E164" s="29" t="s">
        <v>481</v>
      </c>
      <c r="F164" s="29" t="s">
        <v>486</v>
      </c>
      <c r="G164" s="29" t="s">
        <v>241</v>
      </c>
      <c r="H164" s="29" t="s">
        <v>242</v>
      </c>
      <c r="I164" s="29" t="s">
        <v>152</v>
      </c>
      <c r="J164" s="29" t="s">
        <v>487</v>
      </c>
      <c r="K164" s="29">
        <v>90286893</v>
      </c>
      <c r="L164" s="29" t="s">
        <v>15</v>
      </c>
      <c r="M164" s="29" t="s">
        <v>236</v>
      </c>
      <c r="N164" s="29">
        <v>7</v>
      </c>
      <c r="O164" s="29" t="s">
        <v>237</v>
      </c>
      <c r="P164" s="29">
        <v>43830</v>
      </c>
      <c r="Q164" s="30">
        <v>44743</v>
      </c>
      <c r="R164" s="31" t="s">
        <v>238</v>
      </c>
      <c r="S164" s="58" t="str">
        <f t="shared" si="2"/>
        <v>Elektra S.A</v>
      </c>
      <c r="T164" s="31">
        <v>2706</v>
      </c>
      <c r="U164" s="31">
        <v>0</v>
      </c>
      <c r="V164" s="31">
        <v>2706</v>
      </c>
      <c r="W164" s="36" t="s">
        <v>579</v>
      </c>
    </row>
    <row r="165" spans="1:23" ht="15.75" thickBot="1" x14ac:dyDescent="0.3">
      <c r="A165" s="59">
        <v>147</v>
      </c>
      <c r="B165" s="29" t="s">
        <v>8</v>
      </c>
      <c r="C165" s="29" t="s">
        <v>8</v>
      </c>
      <c r="D165" s="29" t="s">
        <v>488</v>
      </c>
      <c r="E165" s="29" t="s">
        <v>260</v>
      </c>
      <c r="F165" s="29" t="s">
        <v>489</v>
      </c>
      <c r="G165" s="29" t="s">
        <v>241</v>
      </c>
      <c r="H165" s="29" t="s">
        <v>242</v>
      </c>
      <c r="I165" s="29" t="s">
        <v>153</v>
      </c>
      <c r="J165" s="29" t="s">
        <v>490</v>
      </c>
      <c r="K165" s="29">
        <v>90286817</v>
      </c>
      <c r="L165" s="29" t="s">
        <v>15</v>
      </c>
      <c r="M165" s="29" t="s">
        <v>236</v>
      </c>
      <c r="N165" s="29">
        <v>7</v>
      </c>
      <c r="O165" s="29" t="s">
        <v>237</v>
      </c>
      <c r="P165" s="29">
        <v>43830</v>
      </c>
      <c r="Q165" s="61">
        <v>44743</v>
      </c>
      <c r="R165" s="31" t="s">
        <v>238</v>
      </c>
      <c r="S165" s="58" t="str">
        <f t="shared" si="2"/>
        <v>Elektra S.A</v>
      </c>
      <c r="T165" s="31">
        <v>10</v>
      </c>
      <c r="U165" s="31">
        <v>0</v>
      </c>
      <c r="V165" s="31">
        <v>10</v>
      </c>
      <c r="W165" s="36" t="s">
        <v>579</v>
      </c>
    </row>
    <row r="166" spans="1:23" ht="15.75" thickBot="1" x14ac:dyDescent="0.3">
      <c r="A166" s="18">
        <v>148</v>
      </c>
      <c r="B166" s="29" t="s">
        <v>8</v>
      </c>
      <c r="C166" s="29" t="s">
        <v>8</v>
      </c>
      <c r="D166" s="29" t="s">
        <v>491</v>
      </c>
      <c r="E166" s="29" t="s">
        <v>481</v>
      </c>
      <c r="F166" s="29" t="s">
        <v>492</v>
      </c>
      <c r="G166" s="29" t="s">
        <v>241</v>
      </c>
      <c r="H166" s="29" t="s">
        <v>242</v>
      </c>
      <c r="I166" s="29" t="s">
        <v>154</v>
      </c>
      <c r="J166" s="29" t="s">
        <v>493</v>
      </c>
      <c r="K166" s="29">
        <v>90286778</v>
      </c>
      <c r="L166" s="29" t="s">
        <v>15</v>
      </c>
      <c r="M166" s="29" t="s">
        <v>236</v>
      </c>
      <c r="N166" s="29">
        <v>7</v>
      </c>
      <c r="O166" s="29" t="s">
        <v>237</v>
      </c>
      <c r="P166" s="29">
        <v>43830</v>
      </c>
      <c r="Q166" s="30">
        <v>44743</v>
      </c>
      <c r="R166" s="31" t="s">
        <v>238</v>
      </c>
      <c r="S166" s="58" t="str">
        <f t="shared" si="2"/>
        <v>Elektra S.A</v>
      </c>
      <c r="T166" s="31">
        <v>312</v>
      </c>
      <c r="U166" s="31">
        <v>0</v>
      </c>
      <c r="V166" s="31">
        <v>312</v>
      </c>
      <c r="W166" s="36" t="s">
        <v>579</v>
      </c>
    </row>
    <row r="167" spans="1:23" ht="15.75" thickBot="1" x14ac:dyDescent="0.3">
      <c r="A167" s="59">
        <v>149</v>
      </c>
      <c r="B167" s="29" t="s">
        <v>8</v>
      </c>
      <c r="C167" s="29" t="s">
        <v>8</v>
      </c>
      <c r="D167" s="29" t="s">
        <v>8</v>
      </c>
      <c r="E167" s="29" t="s">
        <v>299</v>
      </c>
      <c r="F167" s="29" t="s">
        <v>494</v>
      </c>
      <c r="G167" s="29" t="s">
        <v>241</v>
      </c>
      <c r="H167" s="29" t="s">
        <v>242</v>
      </c>
      <c r="I167" s="29" t="s">
        <v>155</v>
      </c>
      <c r="J167" s="29" t="s">
        <v>495</v>
      </c>
      <c r="K167" s="29">
        <v>83667075</v>
      </c>
      <c r="L167" s="29" t="s">
        <v>235</v>
      </c>
      <c r="M167" s="29" t="s">
        <v>236</v>
      </c>
      <c r="N167" s="29">
        <v>3</v>
      </c>
      <c r="O167" s="29" t="s">
        <v>237</v>
      </c>
      <c r="P167" s="29">
        <v>43830</v>
      </c>
      <c r="Q167" s="61">
        <v>44743</v>
      </c>
      <c r="R167" s="31" t="s">
        <v>238</v>
      </c>
      <c r="S167" s="58" t="str">
        <f t="shared" si="2"/>
        <v>Elektra S.A</v>
      </c>
      <c r="T167" s="31">
        <v>6684</v>
      </c>
      <c r="U167" s="31">
        <v>0</v>
      </c>
      <c r="V167" s="31">
        <v>6684</v>
      </c>
      <c r="W167" s="36" t="s">
        <v>579</v>
      </c>
    </row>
    <row r="168" spans="1:23" ht="15.75" thickBot="1" x14ac:dyDescent="0.3">
      <c r="A168" s="18">
        <v>150</v>
      </c>
      <c r="B168" s="29" t="s">
        <v>8</v>
      </c>
      <c r="C168" s="29" t="s">
        <v>8</v>
      </c>
      <c r="D168" s="29" t="s">
        <v>496</v>
      </c>
      <c r="E168" s="29" t="s">
        <v>334</v>
      </c>
      <c r="F168" s="29">
        <v>1</v>
      </c>
      <c r="G168" s="29" t="s">
        <v>241</v>
      </c>
      <c r="H168" s="29" t="s">
        <v>242</v>
      </c>
      <c r="I168" s="29" t="s">
        <v>156</v>
      </c>
      <c r="J168" s="29" t="s">
        <v>497</v>
      </c>
      <c r="K168" s="29">
        <v>91285449</v>
      </c>
      <c r="L168" s="29" t="s">
        <v>15</v>
      </c>
      <c r="M168" s="29" t="s">
        <v>236</v>
      </c>
      <c r="N168" s="29">
        <v>7</v>
      </c>
      <c r="O168" s="29" t="s">
        <v>237</v>
      </c>
      <c r="P168" s="29">
        <v>43831</v>
      </c>
      <c r="Q168" s="30">
        <v>44743</v>
      </c>
      <c r="R168" s="31" t="s">
        <v>393</v>
      </c>
      <c r="S168" s="58" t="str">
        <f t="shared" si="2"/>
        <v>Elektra S.A</v>
      </c>
      <c r="T168" s="31">
        <v>68</v>
      </c>
      <c r="U168" s="31">
        <v>0</v>
      </c>
      <c r="V168" s="31">
        <v>68</v>
      </c>
      <c r="W168" s="36" t="s">
        <v>579</v>
      </c>
    </row>
    <row r="169" spans="1:23" ht="15.75" thickBot="1" x14ac:dyDescent="0.3">
      <c r="A169" s="59">
        <v>151</v>
      </c>
      <c r="B169" s="29" t="s">
        <v>8</v>
      </c>
      <c r="C169" s="29" t="s">
        <v>8</v>
      </c>
      <c r="D169" s="29" t="s">
        <v>498</v>
      </c>
      <c r="E169" s="29" t="s">
        <v>260</v>
      </c>
      <c r="F169" s="29" t="s">
        <v>499</v>
      </c>
      <c r="G169" s="29" t="s">
        <v>241</v>
      </c>
      <c r="H169" s="29" t="s">
        <v>242</v>
      </c>
      <c r="I169" s="29" t="s">
        <v>157</v>
      </c>
      <c r="J169" s="29" t="s">
        <v>500</v>
      </c>
      <c r="K169" s="29">
        <v>90286854</v>
      </c>
      <c r="L169" s="29" t="s">
        <v>15</v>
      </c>
      <c r="M169" s="29" t="s">
        <v>236</v>
      </c>
      <c r="N169" s="29">
        <v>5</v>
      </c>
      <c r="O169" s="29" t="s">
        <v>237</v>
      </c>
      <c r="P169" s="29">
        <v>43830</v>
      </c>
      <c r="Q169" s="61">
        <v>44743</v>
      </c>
      <c r="R169" s="31" t="s">
        <v>238</v>
      </c>
      <c r="S169" s="58" t="str">
        <f t="shared" si="2"/>
        <v>Elektra S.A</v>
      </c>
      <c r="T169" s="31">
        <v>486</v>
      </c>
      <c r="U169" s="31">
        <v>0</v>
      </c>
      <c r="V169" s="31">
        <v>486</v>
      </c>
      <c r="W169" s="36" t="s">
        <v>579</v>
      </c>
    </row>
    <row r="170" spans="1:23" ht="15.75" thickBot="1" x14ac:dyDescent="0.3">
      <c r="A170" s="18">
        <v>152</v>
      </c>
      <c r="B170" s="29" t="s">
        <v>8</v>
      </c>
      <c r="C170" s="29" t="s">
        <v>8</v>
      </c>
      <c r="D170" s="29" t="s">
        <v>501</v>
      </c>
      <c r="E170" s="29" t="s">
        <v>434</v>
      </c>
      <c r="F170" s="29"/>
      <c r="G170" s="29" t="s">
        <v>241</v>
      </c>
      <c r="H170" s="29" t="s">
        <v>242</v>
      </c>
      <c r="I170" s="29" t="s">
        <v>158</v>
      </c>
      <c r="J170" s="29" t="s">
        <v>502</v>
      </c>
      <c r="K170" s="29">
        <v>50066996</v>
      </c>
      <c r="L170" s="29" t="s">
        <v>126</v>
      </c>
      <c r="M170" s="29" t="s">
        <v>236</v>
      </c>
      <c r="N170" s="29">
        <v>40</v>
      </c>
      <c r="O170" s="29" t="s">
        <v>237</v>
      </c>
      <c r="P170" s="29">
        <v>43830</v>
      </c>
      <c r="Q170" s="30">
        <v>44743</v>
      </c>
      <c r="R170" s="31" t="s">
        <v>238</v>
      </c>
      <c r="S170" s="58" t="str">
        <f t="shared" si="2"/>
        <v>Elektra S.A</v>
      </c>
      <c r="T170" s="31">
        <v>336</v>
      </c>
      <c r="U170" s="31">
        <v>504</v>
      </c>
      <c r="V170" s="31">
        <v>840</v>
      </c>
      <c r="W170" s="36" t="s">
        <v>579</v>
      </c>
    </row>
    <row r="171" spans="1:23" ht="15.75" thickBot="1" x14ac:dyDescent="0.3">
      <c r="A171" s="59">
        <v>153</v>
      </c>
      <c r="B171" s="29" t="s">
        <v>8</v>
      </c>
      <c r="C171" s="29" t="s">
        <v>8</v>
      </c>
      <c r="D171" s="29" t="s">
        <v>431</v>
      </c>
      <c r="E171" s="29" t="s">
        <v>279</v>
      </c>
      <c r="F171" s="29">
        <v>18</v>
      </c>
      <c r="G171" s="29" t="s">
        <v>241</v>
      </c>
      <c r="H171" s="29" t="s">
        <v>242</v>
      </c>
      <c r="I171" s="29" t="s">
        <v>159</v>
      </c>
      <c r="J171" s="29" t="s">
        <v>503</v>
      </c>
      <c r="K171" s="29">
        <v>1278723</v>
      </c>
      <c r="L171" s="29" t="s">
        <v>126</v>
      </c>
      <c r="M171" s="29" t="s">
        <v>236</v>
      </c>
      <c r="N171" s="29">
        <v>33</v>
      </c>
      <c r="O171" s="29" t="s">
        <v>237</v>
      </c>
      <c r="P171" s="29">
        <v>43830</v>
      </c>
      <c r="Q171" s="61">
        <v>44743</v>
      </c>
      <c r="R171" s="31" t="s">
        <v>238</v>
      </c>
      <c r="S171" s="58" t="str">
        <f t="shared" si="2"/>
        <v>Elektra S.A</v>
      </c>
      <c r="T171" s="31">
        <v>1356</v>
      </c>
      <c r="U171" s="31">
        <v>3948</v>
      </c>
      <c r="V171" s="31">
        <v>5304</v>
      </c>
      <c r="W171" s="36" t="s">
        <v>579</v>
      </c>
    </row>
    <row r="172" spans="1:23" ht="15.75" thickBot="1" x14ac:dyDescent="0.3">
      <c r="A172" s="18">
        <v>154</v>
      </c>
      <c r="B172" s="29" t="s">
        <v>8</v>
      </c>
      <c r="C172" s="29" t="s">
        <v>8</v>
      </c>
      <c r="D172" s="29" t="s">
        <v>504</v>
      </c>
      <c r="E172" s="29" t="s">
        <v>505</v>
      </c>
      <c r="F172" s="29"/>
      <c r="G172" s="29" t="s">
        <v>241</v>
      </c>
      <c r="H172" s="29" t="s">
        <v>242</v>
      </c>
      <c r="I172" s="29" t="s">
        <v>160</v>
      </c>
      <c r="J172" s="29" t="s">
        <v>506</v>
      </c>
      <c r="K172" s="29">
        <v>1278855</v>
      </c>
      <c r="L172" s="58" t="s">
        <v>163</v>
      </c>
      <c r="M172" s="58" t="s">
        <v>15</v>
      </c>
      <c r="N172" s="29">
        <v>44</v>
      </c>
      <c r="O172" s="29" t="s">
        <v>237</v>
      </c>
      <c r="P172" s="29">
        <v>43830</v>
      </c>
      <c r="Q172" s="30">
        <v>44743</v>
      </c>
      <c r="R172" s="31" t="s">
        <v>238</v>
      </c>
      <c r="S172" s="58" t="str">
        <f t="shared" si="2"/>
        <v>Elektra S.A</v>
      </c>
      <c r="T172" s="31">
        <v>1800</v>
      </c>
      <c r="U172" s="31">
        <v>0</v>
      </c>
      <c r="V172" s="31">
        <v>1800</v>
      </c>
      <c r="W172" s="36" t="s">
        <v>579</v>
      </c>
    </row>
    <row r="173" spans="1:23" ht="15.75" thickBot="1" x14ac:dyDescent="0.3">
      <c r="A173" s="59">
        <v>155</v>
      </c>
      <c r="B173" s="29" t="s">
        <v>8</v>
      </c>
      <c r="C173" s="29" t="s">
        <v>8</v>
      </c>
      <c r="D173" s="29" t="s">
        <v>431</v>
      </c>
      <c r="E173" s="29" t="s">
        <v>313</v>
      </c>
      <c r="F173" s="29">
        <v>1</v>
      </c>
      <c r="G173" s="29" t="s">
        <v>241</v>
      </c>
      <c r="H173" s="29" t="s">
        <v>242</v>
      </c>
      <c r="I173" s="29" t="s">
        <v>161</v>
      </c>
      <c r="J173" s="29">
        <v>10057003</v>
      </c>
      <c r="K173" s="29">
        <v>88024530</v>
      </c>
      <c r="L173" s="29" t="s">
        <v>126</v>
      </c>
      <c r="M173" s="29" t="s">
        <v>236</v>
      </c>
      <c r="N173" s="29">
        <v>12</v>
      </c>
      <c r="O173" s="29" t="s">
        <v>237</v>
      </c>
      <c r="P173" s="29">
        <v>43830</v>
      </c>
      <c r="Q173" s="61">
        <v>44743</v>
      </c>
      <c r="R173" s="31" t="s">
        <v>238</v>
      </c>
      <c r="S173" s="58" t="str">
        <f t="shared" si="2"/>
        <v>Elektra S.A</v>
      </c>
      <c r="T173" s="31">
        <v>4</v>
      </c>
      <c r="U173" s="31">
        <v>6</v>
      </c>
      <c r="V173" s="31">
        <v>10</v>
      </c>
      <c r="W173" s="57" t="s">
        <v>580</v>
      </c>
    </row>
    <row r="174" spans="1:23" ht="22.15" customHeight="1" thickBot="1" x14ac:dyDescent="0.3">
      <c r="A174" s="18">
        <v>156</v>
      </c>
      <c r="B174" s="58" t="s">
        <v>8</v>
      </c>
      <c r="C174" s="58" t="s">
        <v>8</v>
      </c>
      <c r="D174" s="60" t="s">
        <v>507</v>
      </c>
      <c r="E174" s="58" t="s">
        <v>313</v>
      </c>
      <c r="F174" s="58">
        <v>2</v>
      </c>
      <c r="G174" s="58" t="s">
        <v>241</v>
      </c>
      <c r="H174" s="58" t="s">
        <v>242</v>
      </c>
      <c r="I174" s="58" t="s">
        <v>166</v>
      </c>
      <c r="J174" s="58">
        <v>11200280</v>
      </c>
      <c r="K174" s="58">
        <v>58005712</v>
      </c>
      <c r="L174" s="58" t="s">
        <v>15</v>
      </c>
      <c r="M174" s="58" t="s">
        <v>236</v>
      </c>
      <c r="N174" s="58">
        <v>25</v>
      </c>
      <c r="O174" s="58" t="s">
        <v>237</v>
      </c>
      <c r="P174" s="58">
        <v>43830</v>
      </c>
      <c r="Q174" s="30">
        <v>44743</v>
      </c>
      <c r="R174" s="58" t="s">
        <v>238</v>
      </c>
      <c r="S174" s="58" t="str">
        <f t="shared" si="2"/>
        <v>Elektra S.A</v>
      </c>
      <c r="T174" s="58">
        <v>936</v>
      </c>
      <c r="U174" s="58">
        <v>0</v>
      </c>
      <c r="V174" s="58">
        <v>936</v>
      </c>
      <c r="W174" s="60" t="s">
        <v>580</v>
      </c>
    </row>
    <row r="175" spans="1:23" ht="15.75" thickBot="1" x14ac:dyDescent="0.3">
      <c r="A175" s="3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4"/>
      <c r="S175" s="33" t="s">
        <v>427</v>
      </c>
      <c r="T175" s="33">
        <f>SUM(T138:T174)</f>
        <v>55120</v>
      </c>
      <c r="U175" s="33">
        <f>SUM(U138:U174)</f>
        <v>89721</v>
      </c>
      <c r="V175" s="33">
        <f>SUM(V138:V174)</f>
        <v>144841</v>
      </c>
      <c r="W175" s="33"/>
    </row>
    <row r="176" spans="1:23" ht="15.75" thickBot="1" x14ac:dyDescent="0.3">
      <c r="A176" s="75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7"/>
    </row>
    <row r="177" spans="1:23" ht="15.75" thickBot="1" x14ac:dyDescent="0.3">
      <c r="A177" s="72" t="s">
        <v>197</v>
      </c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4"/>
    </row>
    <row r="178" spans="1:23" ht="15.75" thickBot="1" x14ac:dyDescent="0.3">
      <c r="A178" s="72" t="s">
        <v>200</v>
      </c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4"/>
    </row>
    <row r="179" spans="1:23" ht="15.75" thickBot="1" x14ac:dyDescent="0.3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1"/>
      <c r="W179" s="35"/>
    </row>
    <row r="180" spans="1:23" ht="42.6" customHeight="1" thickBot="1" x14ac:dyDescent="0.3">
      <c r="A180" s="19" t="s">
        <v>213</v>
      </c>
      <c r="B180" s="28" t="s">
        <v>214</v>
      </c>
      <c r="C180" s="28" t="s">
        <v>215</v>
      </c>
      <c r="D180" s="28" t="s">
        <v>216</v>
      </c>
      <c r="E180" s="28" t="s">
        <v>217</v>
      </c>
      <c r="F180" s="28" t="s">
        <v>218</v>
      </c>
      <c r="G180" s="28" t="s">
        <v>219</v>
      </c>
      <c r="H180" s="28" t="s">
        <v>220</v>
      </c>
      <c r="I180" s="28" t="s">
        <v>0</v>
      </c>
      <c r="J180" s="28" t="s">
        <v>221</v>
      </c>
      <c r="K180" s="28" t="s">
        <v>222</v>
      </c>
      <c r="L180" s="28" t="s">
        <v>223</v>
      </c>
      <c r="M180" s="28" t="s">
        <v>224</v>
      </c>
      <c r="N180" s="28" t="s">
        <v>225</v>
      </c>
      <c r="O180" s="28" t="s">
        <v>226</v>
      </c>
      <c r="P180" s="28" t="s">
        <v>227</v>
      </c>
      <c r="Q180" s="28" t="s">
        <v>228</v>
      </c>
      <c r="R180" s="28" t="s">
        <v>229</v>
      </c>
      <c r="S180" s="28" t="s">
        <v>230</v>
      </c>
      <c r="T180" s="28" t="s">
        <v>598</v>
      </c>
      <c r="U180" s="28" t="s">
        <v>599</v>
      </c>
      <c r="V180" s="28" t="s">
        <v>600</v>
      </c>
      <c r="W180" s="28" t="s">
        <v>578</v>
      </c>
    </row>
    <row r="181" spans="1:23" ht="23.25" thickBot="1" x14ac:dyDescent="0.3">
      <c r="A181" s="18">
        <v>157</v>
      </c>
      <c r="B181" s="29" t="s">
        <v>8</v>
      </c>
      <c r="C181" s="28" t="s">
        <v>508</v>
      </c>
      <c r="D181" s="29" t="s">
        <v>431</v>
      </c>
      <c r="E181" s="29" t="s">
        <v>207</v>
      </c>
      <c r="F181" s="29">
        <v>32</v>
      </c>
      <c r="G181" s="29" t="s">
        <v>241</v>
      </c>
      <c r="H181" s="29" t="s">
        <v>242</v>
      </c>
      <c r="I181" s="29" t="s">
        <v>168</v>
      </c>
      <c r="J181" s="29" t="s">
        <v>509</v>
      </c>
      <c r="K181" s="29">
        <v>198871</v>
      </c>
      <c r="L181" s="29" t="s">
        <v>126</v>
      </c>
      <c r="M181" s="29" t="s">
        <v>236</v>
      </c>
      <c r="N181" s="29">
        <v>14</v>
      </c>
      <c r="O181" s="29" t="s">
        <v>237</v>
      </c>
      <c r="P181" s="29">
        <v>43830</v>
      </c>
      <c r="Q181" s="30">
        <v>44743</v>
      </c>
      <c r="R181" s="31" t="s">
        <v>238</v>
      </c>
      <c r="S181" s="31" t="str">
        <f>S174</f>
        <v>Elektra S.A</v>
      </c>
      <c r="T181" s="31">
        <v>3623</v>
      </c>
      <c r="U181" s="31">
        <v>14493</v>
      </c>
      <c r="V181" s="31">
        <v>18116</v>
      </c>
      <c r="W181" s="36" t="s">
        <v>579</v>
      </c>
    </row>
    <row r="182" spans="1:23" ht="23.25" thickBot="1" x14ac:dyDescent="0.3">
      <c r="A182" s="18">
        <v>158</v>
      </c>
      <c r="B182" s="29" t="s">
        <v>8</v>
      </c>
      <c r="C182" s="28" t="s">
        <v>508</v>
      </c>
      <c r="D182" s="29" t="s">
        <v>510</v>
      </c>
      <c r="E182" s="29" t="s">
        <v>207</v>
      </c>
      <c r="F182" s="29" t="s">
        <v>511</v>
      </c>
      <c r="G182" s="29" t="s">
        <v>241</v>
      </c>
      <c r="H182" s="29" t="s">
        <v>242</v>
      </c>
      <c r="I182" s="29" t="s">
        <v>170</v>
      </c>
      <c r="J182" s="29" t="s">
        <v>512</v>
      </c>
      <c r="K182" s="29">
        <v>1278615</v>
      </c>
      <c r="L182" s="29" t="s">
        <v>126</v>
      </c>
      <c r="M182" s="29" t="s">
        <v>236</v>
      </c>
      <c r="N182" s="29">
        <v>40</v>
      </c>
      <c r="O182" s="29" t="s">
        <v>237</v>
      </c>
      <c r="P182" s="29">
        <v>43830</v>
      </c>
      <c r="Q182" s="30">
        <v>44743</v>
      </c>
      <c r="R182" s="31" t="s">
        <v>238</v>
      </c>
      <c r="S182" s="31" t="str">
        <f>S181</f>
        <v>Elektra S.A</v>
      </c>
      <c r="T182" s="31">
        <v>19984</v>
      </c>
      <c r="U182" s="31">
        <v>29975</v>
      </c>
      <c r="V182" s="31">
        <v>49959</v>
      </c>
      <c r="W182" s="36" t="s">
        <v>579</v>
      </c>
    </row>
    <row r="183" spans="1:23" ht="15.75" thickBot="1" x14ac:dyDescent="0.3">
      <c r="A183" s="32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4"/>
      <c r="S183" s="33" t="s">
        <v>427</v>
      </c>
      <c r="T183" s="33">
        <f>SUM(T181:T182)</f>
        <v>23607</v>
      </c>
      <c r="U183" s="33">
        <f>SUM(U181:U182)</f>
        <v>44468</v>
      </c>
      <c r="V183" s="33">
        <f>SUM(V181:V182)</f>
        <v>68075</v>
      </c>
      <c r="W183" s="33"/>
    </row>
    <row r="184" spans="1:23" ht="15.75" thickBot="1" x14ac:dyDescent="0.3">
      <c r="A184" s="75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7"/>
    </row>
    <row r="185" spans="1:23" ht="15.75" thickBot="1" x14ac:dyDescent="0.3">
      <c r="A185" s="72" t="s">
        <v>197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4"/>
    </row>
    <row r="186" spans="1:23" ht="15.75" thickBot="1" x14ac:dyDescent="0.3">
      <c r="A186" s="72" t="s">
        <v>201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4"/>
    </row>
    <row r="187" spans="1:23" ht="15.75" thickBot="1" x14ac:dyDescent="0.3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1"/>
      <c r="W187" s="35"/>
    </row>
    <row r="188" spans="1:23" ht="46.9" customHeight="1" thickBot="1" x14ac:dyDescent="0.3">
      <c r="A188" s="19" t="s">
        <v>213</v>
      </c>
      <c r="B188" s="28" t="s">
        <v>214</v>
      </c>
      <c r="C188" s="28" t="s">
        <v>215</v>
      </c>
      <c r="D188" s="28" t="s">
        <v>216</v>
      </c>
      <c r="E188" s="28" t="s">
        <v>217</v>
      </c>
      <c r="F188" s="28" t="s">
        <v>218</v>
      </c>
      <c r="G188" s="28" t="s">
        <v>219</v>
      </c>
      <c r="H188" s="28" t="s">
        <v>220</v>
      </c>
      <c r="I188" s="28" t="s">
        <v>0</v>
      </c>
      <c r="J188" s="28" t="s">
        <v>221</v>
      </c>
      <c r="K188" s="28" t="s">
        <v>222</v>
      </c>
      <c r="L188" s="28" t="s">
        <v>223</v>
      </c>
      <c r="M188" s="28" t="s">
        <v>224</v>
      </c>
      <c r="N188" s="28" t="s">
        <v>225</v>
      </c>
      <c r="O188" s="28" t="s">
        <v>226</v>
      </c>
      <c r="P188" s="28" t="s">
        <v>227</v>
      </c>
      <c r="Q188" s="28" t="s">
        <v>228</v>
      </c>
      <c r="R188" s="28" t="s">
        <v>229</v>
      </c>
      <c r="S188" s="28" t="s">
        <v>230</v>
      </c>
      <c r="T188" s="28" t="s">
        <v>598</v>
      </c>
      <c r="U188" s="28" t="s">
        <v>599</v>
      </c>
      <c r="V188" s="28" t="s">
        <v>600</v>
      </c>
      <c r="W188" s="28" t="s">
        <v>578</v>
      </c>
    </row>
    <row r="189" spans="1:23" ht="15.75" thickBot="1" x14ac:dyDescent="0.3">
      <c r="A189" s="18">
        <v>159</v>
      </c>
      <c r="B189" s="29" t="s">
        <v>8</v>
      </c>
      <c r="C189" s="28" t="s">
        <v>515</v>
      </c>
      <c r="D189" s="28" t="s">
        <v>515</v>
      </c>
      <c r="E189" s="29" t="s">
        <v>434</v>
      </c>
      <c r="F189" s="63">
        <v>35</v>
      </c>
      <c r="G189" s="29" t="s">
        <v>248</v>
      </c>
      <c r="H189" s="29" t="s">
        <v>247</v>
      </c>
      <c r="I189" s="29" t="s">
        <v>186</v>
      </c>
      <c r="J189" s="29" t="s">
        <v>516</v>
      </c>
      <c r="K189" s="29">
        <v>225975</v>
      </c>
      <c r="L189" s="29" t="s">
        <v>126</v>
      </c>
      <c r="M189" s="29" t="s">
        <v>236</v>
      </c>
      <c r="N189" s="29">
        <v>7</v>
      </c>
      <c r="O189" s="29" t="s">
        <v>237</v>
      </c>
      <c r="P189" s="29">
        <v>43830</v>
      </c>
      <c r="Q189" s="30">
        <v>44743</v>
      </c>
      <c r="R189" s="31" t="s">
        <v>238</v>
      </c>
      <c r="S189" s="31" t="str">
        <f>S182</f>
        <v>Elektra S.A</v>
      </c>
      <c r="T189" s="31">
        <v>4362</v>
      </c>
      <c r="U189" s="31">
        <v>9108</v>
      </c>
      <c r="V189" s="31">
        <v>13470</v>
      </c>
      <c r="W189" s="36" t="s">
        <v>579</v>
      </c>
    </row>
    <row r="190" spans="1:23" ht="15.75" thickBot="1" x14ac:dyDescent="0.3">
      <c r="A190" s="32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4"/>
      <c r="S190" s="33" t="s">
        <v>427</v>
      </c>
      <c r="T190" s="33">
        <v>4362</v>
      </c>
      <c r="U190" s="33">
        <v>9108</v>
      </c>
      <c r="V190" s="33">
        <v>13470</v>
      </c>
      <c r="W190" s="33"/>
    </row>
    <row r="191" spans="1:23" ht="15.75" thickBot="1" x14ac:dyDescent="0.3">
      <c r="A191" s="75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7"/>
    </row>
    <row r="192" spans="1:23" ht="15.75" thickBot="1" x14ac:dyDescent="0.3">
      <c r="A192" s="72" t="s">
        <v>197</v>
      </c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4"/>
    </row>
    <row r="193" spans="1:23" ht="15.75" thickBot="1" x14ac:dyDescent="0.3">
      <c r="A193" s="72" t="s">
        <v>535</v>
      </c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4"/>
    </row>
    <row r="194" spans="1:23" ht="15.75" thickBot="1" x14ac:dyDescent="0.3">
      <c r="A194" s="69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1"/>
      <c r="W194" s="35"/>
    </row>
    <row r="195" spans="1:23" ht="43.15" customHeight="1" thickBot="1" x14ac:dyDescent="0.3">
      <c r="A195" s="19" t="s">
        <v>213</v>
      </c>
      <c r="B195" s="28" t="s">
        <v>214</v>
      </c>
      <c r="C195" s="28" t="s">
        <v>215</v>
      </c>
      <c r="D195" s="28" t="s">
        <v>216</v>
      </c>
      <c r="E195" s="28" t="s">
        <v>217</v>
      </c>
      <c r="F195" s="28" t="s">
        <v>218</v>
      </c>
      <c r="G195" s="28" t="s">
        <v>219</v>
      </c>
      <c r="H195" s="28" t="s">
        <v>220</v>
      </c>
      <c r="I195" s="28" t="s">
        <v>0</v>
      </c>
      <c r="J195" s="28" t="s">
        <v>221</v>
      </c>
      <c r="K195" s="28" t="s">
        <v>222</v>
      </c>
      <c r="L195" s="28" t="s">
        <v>223</v>
      </c>
      <c r="M195" s="28" t="s">
        <v>224</v>
      </c>
      <c r="N195" s="28" t="s">
        <v>225</v>
      </c>
      <c r="O195" s="28" t="s">
        <v>226</v>
      </c>
      <c r="P195" s="28" t="s">
        <v>227</v>
      </c>
      <c r="Q195" s="28" t="s">
        <v>228</v>
      </c>
      <c r="R195" s="28" t="s">
        <v>229</v>
      </c>
      <c r="S195" s="28" t="s">
        <v>230</v>
      </c>
      <c r="T195" s="28" t="s">
        <v>598</v>
      </c>
      <c r="U195" s="28" t="s">
        <v>599</v>
      </c>
      <c r="V195" s="28" t="s">
        <v>600</v>
      </c>
      <c r="W195" s="28" t="s">
        <v>578</v>
      </c>
    </row>
    <row r="196" spans="1:23" ht="21.6" customHeight="1" thickBot="1" x14ac:dyDescent="0.3">
      <c r="A196" s="18">
        <v>160</v>
      </c>
      <c r="B196" s="29" t="s">
        <v>8</v>
      </c>
      <c r="C196" s="28" t="s">
        <v>536</v>
      </c>
      <c r="D196" s="28" t="s">
        <v>537</v>
      </c>
      <c r="E196" s="29" t="s">
        <v>538</v>
      </c>
      <c r="F196" s="29"/>
      <c r="G196" s="29" t="s">
        <v>241</v>
      </c>
      <c r="H196" s="29" t="s">
        <v>242</v>
      </c>
      <c r="I196" s="29" t="s">
        <v>172</v>
      </c>
      <c r="J196" s="29" t="s">
        <v>539</v>
      </c>
      <c r="K196" s="29">
        <v>198697</v>
      </c>
      <c r="L196" s="29" t="s">
        <v>126</v>
      </c>
      <c r="M196" s="29" t="s">
        <v>236</v>
      </c>
      <c r="N196" s="29">
        <v>17</v>
      </c>
      <c r="O196" s="29" t="s">
        <v>237</v>
      </c>
      <c r="P196" s="29">
        <v>43830</v>
      </c>
      <c r="Q196" s="30">
        <v>44743</v>
      </c>
      <c r="R196" s="31" t="s">
        <v>238</v>
      </c>
      <c r="S196" s="31" t="str">
        <f>S189</f>
        <v>Elektra S.A</v>
      </c>
      <c r="T196" s="31">
        <v>8172</v>
      </c>
      <c r="U196" s="31">
        <v>21449</v>
      </c>
      <c r="V196" s="31">
        <v>29621</v>
      </c>
      <c r="W196" s="36" t="s">
        <v>579</v>
      </c>
    </row>
    <row r="197" spans="1:23" ht="21.6" customHeight="1" thickBot="1" x14ac:dyDescent="0.3">
      <c r="A197" s="18">
        <v>161</v>
      </c>
      <c r="B197" s="29" t="s">
        <v>8</v>
      </c>
      <c r="C197" s="28" t="s">
        <v>536</v>
      </c>
      <c r="D197" s="28" t="s">
        <v>540</v>
      </c>
      <c r="E197" s="29" t="s">
        <v>271</v>
      </c>
      <c r="F197" s="29"/>
      <c r="G197" s="29" t="s">
        <v>241</v>
      </c>
      <c r="H197" s="29" t="s">
        <v>242</v>
      </c>
      <c r="I197" s="29" t="s">
        <v>174</v>
      </c>
      <c r="J197" s="29" t="s">
        <v>541</v>
      </c>
      <c r="K197" s="29">
        <v>209804</v>
      </c>
      <c r="L197" s="29" t="s">
        <v>126</v>
      </c>
      <c r="M197" s="29" t="s">
        <v>236</v>
      </c>
      <c r="N197" s="29">
        <v>7</v>
      </c>
      <c r="O197" s="29" t="s">
        <v>237</v>
      </c>
      <c r="P197" s="29">
        <v>43830</v>
      </c>
      <c r="Q197" s="30">
        <v>44743</v>
      </c>
      <c r="R197" s="31" t="s">
        <v>238</v>
      </c>
      <c r="S197" s="31" t="str">
        <f>S196</f>
        <v>Elektra S.A</v>
      </c>
      <c r="T197" s="31">
        <v>1019</v>
      </c>
      <c r="U197" s="31">
        <v>3909</v>
      </c>
      <c r="V197" s="31">
        <v>4928</v>
      </c>
      <c r="W197" s="36" t="s">
        <v>579</v>
      </c>
    </row>
    <row r="198" spans="1:23" ht="25.9" customHeight="1" thickBot="1" x14ac:dyDescent="0.3">
      <c r="A198" s="18">
        <v>162</v>
      </c>
      <c r="B198" s="29" t="s">
        <v>8</v>
      </c>
      <c r="C198" s="28" t="s">
        <v>536</v>
      </c>
      <c r="D198" s="28" t="s">
        <v>542</v>
      </c>
      <c r="E198" s="29" t="s">
        <v>207</v>
      </c>
      <c r="F198" s="29">
        <v>7</v>
      </c>
      <c r="G198" s="29" t="s">
        <v>241</v>
      </c>
      <c r="H198" s="29" t="s">
        <v>242</v>
      </c>
      <c r="I198" s="29" t="s">
        <v>175</v>
      </c>
      <c r="J198" s="29" t="s">
        <v>543</v>
      </c>
      <c r="K198" s="29">
        <v>1981123</v>
      </c>
      <c r="L198" s="29" t="s">
        <v>126</v>
      </c>
      <c r="M198" s="29" t="s">
        <v>236</v>
      </c>
      <c r="N198" s="29">
        <v>7</v>
      </c>
      <c r="O198" s="29" t="s">
        <v>237</v>
      </c>
      <c r="P198" s="29">
        <v>43830</v>
      </c>
      <c r="Q198" s="30">
        <v>44743</v>
      </c>
      <c r="R198" s="31" t="s">
        <v>238</v>
      </c>
      <c r="S198" s="31" t="str">
        <f t="shared" ref="S198:S205" si="3">S197</f>
        <v>Elektra S.A</v>
      </c>
      <c r="T198" s="31">
        <v>7380</v>
      </c>
      <c r="U198" s="31">
        <v>15191</v>
      </c>
      <c r="V198" s="31">
        <v>22571</v>
      </c>
      <c r="W198" s="36" t="s">
        <v>579</v>
      </c>
    </row>
    <row r="199" spans="1:23" ht="23.45" customHeight="1" thickBot="1" x14ac:dyDescent="0.3">
      <c r="A199" s="18">
        <v>163</v>
      </c>
      <c r="B199" s="29" t="s">
        <v>8</v>
      </c>
      <c r="C199" s="28" t="s">
        <v>536</v>
      </c>
      <c r="D199" s="28" t="s">
        <v>544</v>
      </c>
      <c r="E199" s="29" t="s">
        <v>283</v>
      </c>
      <c r="F199" s="29"/>
      <c r="G199" s="29" t="s">
        <v>241</v>
      </c>
      <c r="H199" s="29" t="s">
        <v>242</v>
      </c>
      <c r="I199" s="29" t="s">
        <v>176</v>
      </c>
      <c r="J199" s="29" t="s">
        <v>545</v>
      </c>
      <c r="K199" s="29">
        <v>198128</v>
      </c>
      <c r="L199" s="29" t="s">
        <v>126</v>
      </c>
      <c r="M199" s="29" t="s">
        <v>236</v>
      </c>
      <c r="N199" s="29">
        <v>7</v>
      </c>
      <c r="O199" s="29" t="s">
        <v>237</v>
      </c>
      <c r="P199" s="29">
        <v>43830</v>
      </c>
      <c r="Q199" s="30">
        <v>44743</v>
      </c>
      <c r="R199" s="31" t="s">
        <v>238</v>
      </c>
      <c r="S199" s="31" t="str">
        <f t="shared" si="3"/>
        <v>Elektra S.A</v>
      </c>
      <c r="T199" s="31">
        <v>275</v>
      </c>
      <c r="U199" s="31">
        <v>1137</v>
      </c>
      <c r="V199" s="31">
        <v>1412</v>
      </c>
      <c r="W199" s="36" t="s">
        <v>579</v>
      </c>
    </row>
    <row r="200" spans="1:23" ht="26.45" customHeight="1" thickBot="1" x14ac:dyDescent="0.3">
      <c r="A200" s="18">
        <v>164</v>
      </c>
      <c r="B200" s="29" t="s">
        <v>8</v>
      </c>
      <c r="C200" s="28" t="s">
        <v>536</v>
      </c>
      <c r="D200" s="28" t="s">
        <v>546</v>
      </c>
      <c r="E200" s="29" t="s">
        <v>296</v>
      </c>
      <c r="F200" s="29"/>
      <c r="G200" s="29" t="s">
        <v>241</v>
      </c>
      <c r="H200" s="29" t="s">
        <v>242</v>
      </c>
      <c r="I200" s="29" t="s">
        <v>177</v>
      </c>
      <c r="J200" s="29" t="s">
        <v>547</v>
      </c>
      <c r="K200" s="29">
        <v>198130</v>
      </c>
      <c r="L200" s="29" t="s">
        <v>126</v>
      </c>
      <c r="M200" s="29" t="s">
        <v>236</v>
      </c>
      <c r="N200" s="29">
        <v>3</v>
      </c>
      <c r="O200" s="29" t="s">
        <v>237</v>
      </c>
      <c r="P200" s="29">
        <v>43830</v>
      </c>
      <c r="Q200" s="30">
        <v>44743</v>
      </c>
      <c r="R200" s="31" t="s">
        <v>238</v>
      </c>
      <c r="S200" s="31" t="str">
        <f t="shared" si="3"/>
        <v>Elektra S.A</v>
      </c>
      <c r="T200" s="31">
        <v>732</v>
      </c>
      <c r="U200" s="31">
        <v>2471</v>
      </c>
      <c r="V200" s="31">
        <v>3203</v>
      </c>
      <c r="W200" s="36" t="s">
        <v>579</v>
      </c>
    </row>
    <row r="201" spans="1:23" ht="22.9" customHeight="1" thickBot="1" x14ac:dyDescent="0.3">
      <c r="A201" s="18">
        <v>165</v>
      </c>
      <c r="B201" s="29" t="s">
        <v>8</v>
      </c>
      <c r="C201" s="28" t="s">
        <v>536</v>
      </c>
      <c r="D201" s="28" t="s">
        <v>540</v>
      </c>
      <c r="E201" s="29" t="s">
        <v>292</v>
      </c>
      <c r="F201" s="29"/>
      <c r="G201" s="29" t="s">
        <v>241</v>
      </c>
      <c r="H201" s="29" t="s">
        <v>242</v>
      </c>
      <c r="I201" s="29" t="s">
        <v>178</v>
      </c>
      <c r="J201" s="29" t="s">
        <v>548</v>
      </c>
      <c r="K201" s="29">
        <v>91289803</v>
      </c>
      <c r="L201" s="29" t="s">
        <v>126</v>
      </c>
      <c r="M201" s="29" t="s">
        <v>236</v>
      </c>
      <c r="N201" s="29">
        <v>7</v>
      </c>
      <c r="O201" s="29" t="s">
        <v>237</v>
      </c>
      <c r="P201" s="29">
        <v>43830</v>
      </c>
      <c r="Q201" s="30">
        <v>44743</v>
      </c>
      <c r="R201" s="31" t="s">
        <v>238</v>
      </c>
      <c r="S201" s="31" t="str">
        <f t="shared" si="3"/>
        <v>Elektra S.A</v>
      </c>
      <c r="T201" s="31">
        <v>597</v>
      </c>
      <c r="U201" s="31">
        <v>2075</v>
      </c>
      <c r="V201" s="31">
        <v>2672</v>
      </c>
      <c r="W201" s="36" t="s">
        <v>579</v>
      </c>
    </row>
    <row r="202" spans="1:23" ht="19.899999999999999" customHeight="1" thickBot="1" x14ac:dyDescent="0.3">
      <c r="A202" s="18">
        <v>166</v>
      </c>
      <c r="B202" s="29" t="s">
        <v>8</v>
      </c>
      <c r="C202" s="28" t="s">
        <v>536</v>
      </c>
      <c r="D202" s="28" t="s">
        <v>540</v>
      </c>
      <c r="E202" s="29" t="s">
        <v>549</v>
      </c>
      <c r="F202" s="29"/>
      <c r="G202" s="29" t="s">
        <v>241</v>
      </c>
      <c r="H202" s="29" t="s">
        <v>242</v>
      </c>
      <c r="I202" s="29" t="s">
        <v>179</v>
      </c>
      <c r="J202" s="29" t="s">
        <v>550</v>
      </c>
      <c r="K202" s="29">
        <v>198696</v>
      </c>
      <c r="L202" s="29" t="s">
        <v>126</v>
      </c>
      <c r="M202" s="29" t="s">
        <v>236</v>
      </c>
      <c r="N202" s="29">
        <v>3</v>
      </c>
      <c r="O202" s="29" t="s">
        <v>237</v>
      </c>
      <c r="P202" s="29">
        <v>43830</v>
      </c>
      <c r="Q202" s="30">
        <v>44743</v>
      </c>
      <c r="R202" s="31" t="s">
        <v>238</v>
      </c>
      <c r="S202" s="31" t="str">
        <f t="shared" si="3"/>
        <v>Elektra S.A</v>
      </c>
      <c r="T202" s="31">
        <v>120</v>
      </c>
      <c r="U202" s="31">
        <v>338</v>
      </c>
      <c r="V202" s="31">
        <v>458</v>
      </c>
      <c r="W202" s="36" t="s">
        <v>579</v>
      </c>
    </row>
    <row r="203" spans="1:23" ht="27" customHeight="1" thickBot="1" x14ac:dyDescent="0.3">
      <c r="A203" s="18">
        <v>167</v>
      </c>
      <c r="B203" s="29" t="s">
        <v>8</v>
      </c>
      <c r="C203" s="28" t="s">
        <v>536</v>
      </c>
      <c r="D203" s="28" t="s">
        <v>504</v>
      </c>
      <c r="E203" s="29" t="s">
        <v>301</v>
      </c>
      <c r="F203" s="29" t="s">
        <v>551</v>
      </c>
      <c r="G203" s="29" t="s">
        <v>241</v>
      </c>
      <c r="H203" s="29" t="s">
        <v>242</v>
      </c>
      <c r="I203" s="29" t="s">
        <v>180</v>
      </c>
      <c r="J203" s="29" t="s">
        <v>552</v>
      </c>
      <c r="K203" s="29">
        <v>1278889</v>
      </c>
      <c r="L203" s="29" t="s">
        <v>126</v>
      </c>
      <c r="M203" s="29" t="s">
        <v>236</v>
      </c>
      <c r="N203" s="29">
        <v>30</v>
      </c>
      <c r="O203" s="29" t="s">
        <v>237</v>
      </c>
      <c r="P203" s="29">
        <v>43830</v>
      </c>
      <c r="Q203" s="30">
        <v>44743</v>
      </c>
      <c r="R203" s="31" t="s">
        <v>238</v>
      </c>
      <c r="S203" s="31" t="str">
        <f t="shared" si="3"/>
        <v>Elektra S.A</v>
      </c>
      <c r="T203" s="31">
        <v>11919</v>
      </c>
      <c r="U203" s="31">
        <v>30780</v>
      </c>
      <c r="V203" s="31">
        <v>42699</v>
      </c>
      <c r="W203" s="36" t="s">
        <v>579</v>
      </c>
    </row>
    <row r="204" spans="1:23" ht="21.6" customHeight="1" thickBot="1" x14ac:dyDescent="0.3">
      <c r="A204" s="18">
        <v>168</v>
      </c>
      <c r="B204" s="29" t="s">
        <v>8</v>
      </c>
      <c r="C204" s="28" t="s">
        <v>536</v>
      </c>
      <c r="D204" s="28" t="s">
        <v>564</v>
      </c>
      <c r="E204" s="29" t="s">
        <v>250</v>
      </c>
      <c r="F204" s="29"/>
      <c r="G204" s="29" t="s">
        <v>241</v>
      </c>
      <c r="H204" s="29" t="s">
        <v>242</v>
      </c>
      <c r="I204" s="29" t="s">
        <v>182</v>
      </c>
      <c r="J204" s="29" t="s">
        <v>565</v>
      </c>
      <c r="K204" s="29">
        <v>3250021121</v>
      </c>
      <c r="L204" s="29" t="s">
        <v>183</v>
      </c>
      <c r="M204" s="29" t="s">
        <v>563</v>
      </c>
      <c r="N204" s="29">
        <v>35</v>
      </c>
      <c r="O204" s="29" t="s">
        <v>237</v>
      </c>
      <c r="P204" s="29">
        <v>43830</v>
      </c>
      <c r="Q204" s="30">
        <v>44743</v>
      </c>
      <c r="R204" s="31" t="s">
        <v>238</v>
      </c>
      <c r="S204" s="31" t="str">
        <f t="shared" si="3"/>
        <v>Elektra S.A</v>
      </c>
      <c r="T204" s="31">
        <v>140000</v>
      </c>
      <c r="U204" s="31">
        <v>0</v>
      </c>
      <c r="V204" s="31">
        <v>140000</v>
      </c>
      <c r="W204" s="36" t="s">
        <v>579</v>
      </c>
    </row>
    <row r="205" spans="1:23" ht="30.6" customHeight="1" thickBot="1" x14ac:dyDescent="0.3">
      <c r="A205" s="18">
        <v>169</v>
      </c>
      <c r="B205" s="29" t="s">
        <v>8</v>
      </c>
      <c r="C205" s="28" t="s">
        <v>536</v>
      </c>
      <c r="D205" s="28" t="s">
        <v>581</v>
      </c>
      <c r="E205" s="29" t="s">
        <v>247</v>
      </c>
      <c r="F205" s="29" t="s">
        <v>582</v>
      </c>
      <c r="G205" s="29" t="s">
        <v>583</v>
      </c>
      <c r="H205" s="29" t="s">
        <v>247</v>
      </c>
      <c r="I205" s="67" t="s">
        <v>596</v>
      </c>
      <c r="J205" s="29">
        <v>49904110</v>
      </c>
      <c r="K205" s="29"/>
      <c r="L205" s="29" t="s">
        <v>15</v>
      </c>
      <c r="M205" s="29" t="s">
        <v>236</v>
      </c>
      <c r="N205" s="29">
        <v>40</v>
      </c>
      <c r="O205" s="29" t="s">
        <v>237</v>
      </c>
      <c r="P205" s="29">
        <v>43830</v>
      </c>
      <c r="Q205" s="30">
        <v>44743</v>
      </c>
      <c r="R205" s="31" t="s">
        <v>238</v>
      </c>
      <c r="S205" s="31" t="str">
        <f t="shared" si="3"/>
        <v>Elektra S.A</v>
      </c>
      <c r="T205" s="31">
        <v>10000</v>
      </c>
      <c r="U205" s="31">
        <v>0</v>
      </c>
      <c r="V205" s="31">
        <f>T205+U205</f>
        <v>10000</v>
      </c>
      <c r="W205" s="36" t="s">
        <v>579</v>
      </c>
    </row>
    <row r="206" spans="1:23" ht="15.75" thickBot="1" x14ac:dyDescent="0.3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4"/>
      <c r="S206" s="33" t="s">
        <v>427</v>
      </c>
      <c r="T206" s="33">
        <f>SUM(T196:T205)</f>
        <v>180214</v>
      </c>
      <c r="U206" s="33">
        <f>SUM(U196:U205)</f>
        <v>77350</v>
      </c>
      <c r="V206" s="33">
        <f>SUM(V196:V205)</f>
        <v>257564</v>
      </c>
      <c r="W206" s="33"/>
    </row>
    <row r="207" spans="1:23" ht="15.75" thickBot="1" x14ac:dyDescent="0.3">
      <c r="A207" s="75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7"/>
    </row>
    <row r="208" spans="1:23" ht="15.75" thickBot="1" x14ac:dyDescent="0.3">
      <c r="A208" s="72" t="s">
        <v>573</v>
      </c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4"/>
    </row>
    <row r="209" spans="1:23" ht="15.75" thickBot="1" x14ac:dyDescent="0.3">
      <c r="A209" s="72" t="s">
        <v>574</v>
      </c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4"/>
    </row>
    <row r="210" spans="1:23" ht="15.75" thickBot="1" x14ac:dyDescent="0.3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1"/>
      <c r="W210" s="35"/>
    </row>
    <row r="211" spans="1:23" ht="39" customHeight="1" thickBot="1" x14ac:dyDescent="0.3">
      <c r="A211" s="19" t="s">
        <v>213</v>
      </c>
      <c r="B211" s="28" t="s">
        <v>214</v>
      </c>
      <c r="C211" s="28" t="s">
        <v>215</v>
      </c>
      <c r="D211" s="28" t="s">
        <v>216</v>
      </c>
      <c r="E211" s="28" t="s">
        <v>217</v>
      </c>
      <c r="F211" s="28" t="s">
        <v>218</v>
      </c>
      <c r="G211" s="28" t="s">
        <v>219</v>
      </c>
      <c r="H211" s="28" t="s">
        <v>220</v>
      </c>
      <c r="I211" s="28" t="s">
        <v>0</v>
      </c>
      <c r="J211" s="28" t="s">
        <v>221</v>
      </c>
      <c r="K211" s="28" t="s">
        <v>222</v>
      </c>
      <c r="L211" s="28" t="s">
        <v>223</v>
      </c>
      <c r="M211" s="28" t="s">
        <v>224</v>
      </c>
      <c r="N211" s="28" t="s">
        <v>225</v>
      </c>
      <c r="O211" s="28" t="s">
        <v>226</v>
      </c>
      <c r="P211" s="28" t="s">
        <v>227</v>
      </c>
      <c r="Q211" s="28" t="s">
        <v>228</v>
      </c>
      <c r="R211" s="28" t="s">
        <v>229</v>
      </c>
      <c r="S211" s="28" t="s">
        <v>230</v>
      </c>
      <c r="T211" s="28" t="s">
        <v>598</v>
      </c>
      <c r="U211" s="28" t="s">
        <v>599</v>
      </c>
      <c r="V211" s="28" t="s">
        <v>600</v>
      </c>
      <c r="W211" s="28" t="s">
        <v>578</v>
      </c>
    </row>
    <row r="212" spans="1:23" ht="15.75" thickBot="1" x14ac:dyDescent="0.3">
      <c r="A212" s="18">
        <v>170</v>
      </c>
      <c r="B212" s="28" t="s">
        <v>190</v>
      </c>
      <c r="C212" s="28" t="s">
        <v>190</v>
      </c>
      <c r="D212" s="29" t="s">
        <v>597</v>
      </c>
      <c r="E212" s="29" t="s">
        <v>207</v>
      </c>
      <c r="F212" s="29">
        <v>32</v>
      </c>
      <c r="G212" s="29" t="s">
        <v>241</v>
      </c>
      <c r="H212" s="29" t="s">
        <v>242</v>
      </c>
      <c r="I212" s="29" t="s">
        <v>189</v>
      </c>
      <c r="J212" s="29" t="s">
        <v>575</v>
      </c>
      <c r="K212" s="29">
        <v>285957</v>
      </c>
      <c r="L212" s="29" t="s">
        <v>15</v>
      </c>
      <c r="M212" s="29" t="s">
        <v>236</v>
      </c>
      <c r="N212" s="29">
        <v>33</v>
      </c>
      <c r="O212" s="29" t="s">
        <v>237</v>
      </c>
      <c r="P212" s="29">
        <v>43830</v>
      </c>
      <c r="Q212" s="30">
        <v>44743</v>
      </c>
      <c r="R212" s="31" t="s">
        <v>238</v>
      </c>
      <c r="S212" s="31" t="str">
        <f>S205</f>
        <v>Elektra S.A</v>
      </c>
      <c r="T212" s="31">
        <v>10900</v>
      </c>
      <c r="U212" s="31">
        <v>0</v>
      </c>
      <c r="V212" s="31">
        <v>10900</v>
      </c>
      <c r="W212" s="36" t="s">
        <v>579</v>
      </c>
    </row>
    <row r="213" spans="1:23" ht="15.75" thickBot="1" x14ac:dyDescent="0.3">
      <c r="A213" s="18">
        <v>171</v>
      </c>
      <c r="B213" s="28" t="s">
        <v>190</v>
      </c>
      <c r="C213" s="28" t="s">
        <v>190</v>
      </c>
      <c r="D213" s="29" t="s">
        <v>597</v>
      </c>
      <c r="E213" s="29" t="s">
        <v>313</v>
      </c>
      <c r="F213" s="29">
        <v>2</v>
      </c>
      <c r="G213" s="29" t="s">
        <v>241</v>
      </c>
      <c r="H213" s="29" t="s">
        <v>242</v>
      </c>
      <c r="I213" s="29" t="s">
        <v>166</v>
      </c>
      <c r="J213" s="29"/>
      <c r="K213" s="29"/>
      <c r="L213" s="29" t="s">
        <v>15</v>
      </c>
      <c r="M213" s="29" t="s">
        <v>236</v>
      </c>
      <c r="N213" s="29">
        <v>25</v>
      </c>
      <c r="O213" s="29" t="s">
        <v>237</v>
      </c>
      <c r="P213" s="29">
        <v>43830</v>
      </c>
      <c r="Q213" s="30">
        <v>44743</v>
      </c>
      <c r="R213" s="31" t="s">
        <v>238</v>
      </c>
      <c r="S213" s="31" t="str">
        <f>S212</f>
        <v>Elektra S.A</v>
      </c>
      <c r="T213" s="31">
        <v>936</v>
      </c>
      <c r="U213" s="31">
        <v>0</v>
      </c>
      <c r="V213" s="31">
        <f>T213</f>
        <v>936</v>
      </c>
      <c r="W213" s="36" t="str">
        <f>W174</f>
        <v>PKP Energetyka S.A. - Podobszar Wschodni ERD01</v>
      </c>
    </row>
    <row r="214" spans="1:23" ht="15.75" thickBot="1" x14ac:dyDescent="0.3">
      <c r="A214" s="32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 t="s">
        <v>427</v>
      </c>
      <c r="T214" s="33">
        <f>SUM(T212:T213)</f>
        <v>11836</v>
      </c>
      <c r="U214" s="33">
        <v>0</v>
      </c>
      <c r="V214" s="33">
        <f>SUM(V212:V213)</f>
        <v>11836</v>
      </c>
      <c r="W214" s="33"/>
    </row>
    <row r="215" spans="1:23" ht="15.75" thickBot="1" x14ac:dyDescent="0.3">
      <c r="A215" s="64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6"/>
    </row>
    <row r="216" spans="1:23" ht="15.75" thickBot="1" x14ac:dyDescent="0.3">
      <c r="A216" s="32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 t="s">
        <v>427</v>
      </c>
      <c r="T216" s="56">
        <f>V132+V175+V183+V190+V206+V214</f>
        <v>1076204</v>
      </c>
    </row>
  </sheetData>
  <mergeCells count="24">
    <mergeCell ref="A135:W135"/>
    <mergeCell ref="A136:V136"/>
    <mergeCell ref="A176:W176"/>
    <mergeCell ref="A177:W177"/>
    <mergeCell ref="A134:W134"/>
    <mergeCell ref="A8:W8"/>
    <mergeCell ref="A9:W9"/>
    <mergeCell ref="A10:W10"/>
    <mergeCell ref="A11:V11"/>
    <mergeCell ref="A133:W133"/>
    <mergeCell ref="A210:V210"/>
    <mergeCell ref="A178:W178"/>
    <mergeCell ref="A179:V179"/>
    <mergeCell ref="A184:W184"/>
    <mergeCell ref="A185:W185"/>
    <mergeCell ref="A186:W186"/>
    <mergeCell ref="A187:V187"/>
    <mergeCell ref="A192:W192"/>
    <mergeCell ref="A191:W191"/>
    <mergeCell ref="A193:W193"/>
    <mergeCell ref="A194:V194"/>
    <mergeCell ref="A207:W207"/>
    <mergeCell ref="A208:W208"/>
    <mergeCell ref="A209:W209"/>
  </mergeCells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48"/>
  <sheetViews>
    <sheetView topLeftCell="G25" zoomScaleNormal="100" workbookViewId="0">
      <selection activeCell="S51" sqref="S51"/>
    </sheetView>
  </sheetViews>
  <sheetFormatPr defaultRowHeight="15" x14ac:dyDescent="0.25"/>
  <cols>
    <col min="3" max="3" width="10.42578125" customWidth="1"/>
    <col min="4" max="4" width="11.5703125" customWidth="1"/>
    <col min="19" max="19" width="12.28515625" customWidth="1"/>
    <col min="23" max="23" width="17" customWidth="1"/>
  </cols>
  <sheetData>
    <row r="2" spans="1:23" x14ac:dyDescent="0.25">
      <c r="A2" s="25" t="s">
        <v>210</v>
      </c>
    </row>
    <row r="3" spans="1:23" x14ac:dyDescent="0.25">
      <c r="A3" s="26"/>
    </row>
    <row r="4" spans="1:23" x14ac:dyDescent="0.25">
      <c r="A4" s="26"/>
    </row>
    <row r="5" spans="1:23" x14ac:dyDescent="0.25">
      <c r="A5" s="27" t="s">
        <v>211</v>
      </c>
      <c r="B5" s="27"/>
      <c r="C5" s="27"/>
      <c r="D5" s="27"/>
      <c r="E5" s="27"/>
      <c r="F5" s="27"/>
      <c r="G5" s="37"/>
    </row>
    <row r="6" spans="1:23" x14ac:dyDescent="0.25">
      <c r="A6" s="27" t="s">
        <v>212</v>
      </c>
    </row>
    <row r="7" spans="1:23" ht="15.75" thickBot="1" x14ac:dyDescent="0.3">
      <c r="A7" s="27"/>
    </row>
    <row r="8" spans="1:23" ht="15.75" thickBot="1" x14ac:dyDescent="0.3">
      <c r="A8" s="72" t="s">
        <v>197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</row>
    <row r="9" spans="1:23" ht="15.75" thickBot="1" x14ac:dyDescent="0.3">
      <c r="A9" s="72" t="s">
        <v>200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</row>
    <row r="10" spans="1:23" ht="45.75" thickBot="1" x14ac:dyDescent="0.3">
      <c r="A10" s="19" t="s">
        <v>213</v>
      </c>
      <c r="B10" s="28" t="s">
        <v>214</v>
      </c>
      <c r="C10" s="28" t="s">
        <v>215</v>
      </c>
      <c r="D10" s="28" t="s">
        <v>216</v>
      </c>
      <c r="E10" s="28" t="s">
        <v>217</v>
      </c>
      <c r="F10" s="28" t="s">
        <v>218</v>
      </c>
      <c r="G10" s="28" t="s">
        <v>219</v>
      </c>
      <c r="H10" s="28" t="s">
        <v>220</v>
      </c>
      <c r="I10" s="28" t="s">
        <v>0</v>
      </c>
      <c r="J10" s="28" t="s">
        <v>221</v>
      </c>
      <c r="K10" s="28" t="s">
        <v>222</v>
      </c>
      <c r="L10" s="28" t="s">
        <v>223</v>
      </c>
      <c r="M10" s="28" t="s">
        <v>224</v>
      </c>
      <c r="N10" s="28" t="s">
        <v>225</v>
      </c>
      <c r="O10" s="28" t="s">
        <v>226</v>
      </c>
      <c r="P10" s="28" t="s">
        <v>227</v>
      </c>
      <c r="Q10" s="28" t="s">
        <v>228</v>
      </c>
      <c r="R10" s="28" t="s">
        <v>229</v>
      </c>
      <c r="S10" s="28" t="s">
        <v>230</v>
      </c>
      <c r="T10" s="28" t="s">
        <v>576</v>
      </c>
      <c r="U10" s="28" t="s">
        <v>577</v>
      </c>
      <c r="V10" s="28" t="s">
        <v>199</v>
      </c>
      <c r="W10" s="28" t="s">
        <v>578</v>
      </c>
    </row>
    <row r="11" spans="1:23" s="43" customFormat="1" ht="23.25" thickBot="1" x14ac:dyDescent="0.3">
      <c r="A11" s="38">
        <v>1</v>
      </c>
      <c r="B11" s="39" t="s">
        <v>8</v>
      </c>
      <c r="C11" s="40" t="s">
        <v>508</v>
      </c>
      <c r="D11" s="40" t="s">
        <v>508</v>
      </c>
      <c r="E11" s="39" t="s">
        <v>207</v>
      </c>
      <c r="F11" s="39">
        <v>32</v>
      </c>
      <c r="G11" s="39" t="s">
        <v>241</v>
      </c>
      <c r="H11" s="39" t="s">
        <v>242</v>
      </c>
      <c r="I11" s="39" t="s">
        <v>513</v>
      </c>
      <c r="J11" s="39" t="s">
        <v>514</v>
      </c>
      <c r="K11" s="39">
        <v>374182</v>
      </c>
      <c r="L11" s="39" t="s">
        <v>15</v>
      </c>
      <c r="M11" s="39" t="s">
        <v>236</v>
      </c>
      <c r="N11" s="39">
        <v>24</v>
      </c>
      <c r="O11" s="39" t="s">
        <v>237</v>
      </c>
      <c r="P11" s="39">
        <v>43830</v>
      </c>
      <c r="Q11" s="41">
        <v>43831</v>
      </c>
      <c r="R11" s="42" t="s">
        <v>238</v>
      </c>
      <c r="S11" s="42" t="s">
        <v>239</v>
      </c>
      <c r="T11" s="42">
        <v>9168</v>
      </c>
      <c r="U11" s="42">
        <v>0</v>
      </c>
      <c r="V11" s="42">
        <f>SUM(T11:U11)</f>
        <v>9168</v>
      </c>
      <c r="W11" s="42" t="s">
        <v>579</v>
      </c>
    </row>
    <row r="12" spans="1:23" ht="15.75" thickBot="1" x14ac:dyDescent="0.3">
      <c r="A12" s="3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2"/>
      <c r="S12" s="49" t="s">
        <v>427</v>
      </c>
      <c r="T12" s="49">
        <f>SUM(T11)</f>
        <v>9168</v>
      </c>
      <c r="U12" s="49">
        <v>0</v>
      </c>
      <c r="V12" s="49">
        <f>SUM(T12,U12)</f>
        <v>9168</v>
      </c>
      <c r="W12" s="45"/>
    </row>
    <row r="13" spans="1:23" ht="15.75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</row>
    <row r="14" spans="1:23" s="43" customFormat="1" ht="15.75" thickBot="1" x14ac:dyDescent="0.3">
      <c r="A14" s="87" t="s">
        <v>197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3" s="43" customFormat="1" ht="15.75" thickBot="1" x14ac:dyDescent="0.3">
      <c r="A15" s="87" t="s">
        <v>202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1:23" ht="45.75" thickBot="1" x14ac:dyDescent="0.3">
      <c r="A16" s="44" t="s">
        <v>213</v>
      </c>
      <c r="B16" s="40" t="s">
        <v>214</v>
      </c>
      <c r="C16" s="40" t="s">
        <v>215</v>
      </c>
      <c r="D16" s="40" t="s">
        <v>216</v>
      </c>
      <c r="E16" s="40" t="s">
        <v>217</v>
      </c>
      <c r="F16" s="40" t="s">
        <v>218</v>
      </c>
      <c r="G16" s="40" t="s">
        <v>219</v>
      </c>
      <c r="H16" s="40" t="s">
        <v>220</v>
      </c>
      <c r="I16" s="40" t="s">
        <v>0</v>
      </c>
      <c r="J16" s="40" t="s">
        <v>221</v>
      </c>
      <c r="K16" s="40" t="s">
        <v>222</v>
      </c>
      <c r="L16" s="40" t="s">
        <v>223</v>
      </c>
      <c r="M16" s="40" t="s">
        <v>224</v>
      </c>
      <c r="N16" s="40" t="s">
        <v>225</v>
      </c>
      <c r="O16" s="40" t="s">
        <v>226</v>
      </c>
      <c r="P16" s="40" t="s">
        <v>227</v>
      </c>
      <c r="Q16" s="40" t="s">
        <v>228</v>
      </c>
      <c r="R16" s="40" t="s">
        <v>229</v>
      </c>
      <c r="S16" s="40" t="s">
        <v>230</v>
      </c>
      <c r="T16" s="40" t="s">
        <v>576</v>
      </c>
      <c r="U16" s="40" t="s">
        <v>577</v>
      </c>
      <c r="V16" s="40" t="s">
        <v>199</v>
      </c>
      <c r="W16" s="40" t="s">
        <v>578</v>
      </c>
    </row>
    <row r="17" spans="1:46" ht="15.75" thickBot="1" x14ac:dyDescent="0.3">
      <c r="A17" s="38">
        <v>2</v>
      </c>
      <c r="B17" s="39" t="s">
        <v>8</v>
      </c>
      <c r="C17" s="40" t="s">
        <v>517</v>
      </c>
      <c r="D17" s="39" t="s">
        <v>518</v>
      </c>
      <c r="E17" s="39" t="s">
        <v>391</v>
      </c>
      <c r="F17" s="39">
        <v>17</v>
      </c>
      <c r="G17" s="39" t="s">
        <v>248</v>
      </c>
      <c r="H17" s="39" t="s">
        <v>247</v>
      </c>
      <c r="I17" s="39" t="s">
        <v>519</v>
      </c>
      <c r="J17" s="39" t="s">
        <v>520</v>
      </c>
      <c r="K17" s="39">
        <v>91275989</v>
      </c>
      <c r="L17" s="39" t="s">
        <v>126</v>
      </c>
      <c r="M17" s="39" t="s">
        <v>236</v>
      </c>
      <c r="N17" s="39">
        <v>7</v>
      </c>
      <c r="O17" s="39" t="s">
        <v>237</v>
      </c>
      <c r="P17" s="39">
        <v>43830</v>
      </c>
      <c r="Q17" s="41">
        <v>43831</v>
      </c>
      <c r="R17" s="42" t="s">
        <v>238</v>
      </c>
      <c r="S17" s="42" t="s">
        <v>239</v>
      </c>
      <c r="T17" s="42">
        <v>2692</v>
      </c>
      <c r="U17" s="42">
        <v>7102</v>
      </c>
      <c r="V17" s="42">
        <v>9794</v>
      </c>
      <c r="W17" s="42" t="s">
        <v>579</v>
      </c>
    </row>
    <row r="18" spans="1:46" ht="15.75" thickBot="1" x14ac:dyDescent="0.3">
      <c r="A18" s="3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2"/>
      <c r="S18" s="46" t="s">
        <v>427</v>
      </c>
      <c r="T18" s="46">
        <v>2692</v>
      </c>
      <c r="U18" s="46">
        <v>7102</v>
      </c>
      <c r="V18" s="46">
        <v>9794</v>
      </c>
      <c r="W18" s="45"/>
    </row>
    <row r="19" spans="1:46" ht="15.75" thickBo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</row>
    <row r="20" spans="1:46" ht="15.75" thickBot="1" x14ac:dyDescent="0.3">
      <c r="A20" s="84" t="s">
        <v>197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/>
    </row>
    <row r="21" spans="1:46" ht="15.75" thickBot="1" x14ac:dyDescent="0.3">
      <c r="A21" s="84" t="s">
        <v>203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6"/>
    </row>
    <row r="22" spans="1:46" ht="45.75" thickBot="1" x14ac:dyDescent="0.3">
      <c r="A22" s="44" t="s">
        <v>213</v>
      </c>
      <c r="B22" s="40" t="s">
        <v>214</v>
      </c>
      <c r="C22" s="40" t="s">
        <v>215</v>
      </c>
      <c r="D22" s="40" t="s">
        <v>216</v>
      </c>
      <c r="E22" s="40" t="s">
        <v>217</v>
      </c>
      <c r="F22" s="40" t="s">
        <v>218</v>
      </c>
      <c r="G22" s="40" t="s">
        <v>219</v>
      </c>
      <c r="H22" s="40" t="s">
        <v>220</v>
      </c>
      <c r="I22" s="40" t="s">
        <v>0</v>
      </c>
      <c r="J22" s="40" t="s">
        <v>221</v>
      </c>
      <c r="K22" s="40" t="s">
        <v>222</v>
      </c>
      <c r="L22" s="40" t="s">
        <v>223</v>
      </c>
      <c r="M22" s="40" t="s">
        <v>224</v>
      </c>
      <c r="N22" s="40" t="s">
        <v>225</v>
      </c>
      <c r="O22" s="40" t="s">
        <v>226</v>
      </c>
      <c r="P22" s="40" t="s">
        <v>227</v>
      </c>
      <c r="Q22" s="40" t="s">
        <v>228</v>
      </c>
      <c r="R22" s="40" t="s">
        <v>229</v>
      </c>
      <c r="S22" s="40" t="s">
        <v>230</v>
      </c>
      <c r="T22" s="40" t="s">
        <v>576</v>
      </c>
      <c r="U22" s="40" t="s">
        <v>577</v>
      </c>
      <c r="V22" s="40" t="s">
        <v>199</v>
      </c>
      <c r="W22" s="40" t="s">
        <v>578</v>
      </c>
    </row>
    <row r="23" spans="1:46" ht="23.25" thickBot="1" x14ac:dyDescent="0.3">
      <c r="A23" s="38">
        <v>3</v>
      </c>
      <c r="B23" s="39" t="s">
        <v>8</v>
      </c>
      <c r="C23" s="40" t="s">
        <v>521</v>
      </c>
      <c r="D23" s="39" t="s">
        <v>518</v>
      </c>
      <c r="E23" s="39" t="s">
        <v>207</v>
      </c>
      <c r="F23" s="39">
        <v>2</v>
      </c>
      <c r="G23" s="39" t="s">
        <v>241</v>
      </c>
      <c r="H23" s="39" t="s">
        <v>242</v>
      </c>
      <c r="I23" s="39" t="s">
        <v>522</v>
      </c>
      <c r="J23" s="39" t="s">
        <v>523</v>
      </c>
      <c r="K23" s="39">
        <v>192022</v>
      </c>
      <c r="L23" s="39" t="s">
        <v>126</v>
      </c>
      <c r="M23" s="39" t="s">
        <v>236</v>
      </c>
      <c r="N23" s="39">
        <v>12</v>
      </c>
      <c r="O23" s="39" t="s">
        <v>237</v>
      </c>
      <c r="P23" s="39">
        <v>43830</v>
      </c>
      <c r="Q23" s="41">
        <v>43831</v>
      </c>
      <c r="R23" s="42" t="s">
        <v>238</v>
      </c>
      <c r="S23" s="42" t="s">
        <v>239</v>
      </c>
      <c r="T23" s="42">
        <v>10196</v>
      </c>
      <c r="U23" s="42">
        <v>22970</v>
      </c>
      <c r="V23" s="42">
        <v>33166</v>
      </c>
      <c r="W23" s="42" t="s">
        <v>579</v>
      </c>
    </row>
    <row r="24" spans="1:46" ht="23.25" thickBot="1" x14ac:dyDescent="0.3">
      <c r="A24" s="38">
        <v>4</v>
      </c>
      <c r="B24" s="39" t="s">
        <v>8</v>
      </c>
      <c r="C24" s="40" t="s">
        <v>521</v>
      </c>
      <c r="D24" s="39" t="s">
        <v>518</v>
      </c>
      <c r="E24" s="39" t="s">
        <v>524</v>
      </c>
      <c r="F24" s="39">
        <v>3</v>
      </c>
      <c r="G24" s="39" t="s">
        <v>241</v>
      </c>
      <c r="H24" s="39" t="s">
        <v>242</v>
      </c>
      <c r="I24" s="39" t="s">
        <v>525</v>
      </c>
      <c r="J24" s="39" t="s">
        <v>526</v>
      </c>
      <c r="K24" s="39">
        <v>13617085</v>
      </c>
      <c r="L24" s="39" t="s">
        <v>126</v>
      </c>
      <c r="M24" s="39" t="s">
        <v>236</v>
      </c>
      <c r="N24" s="39">
        <v>40</v>
      </c>
      <c r="O24" s="39" t="s">
        <v>237</v>
      </c>
      <c r="P24" s="39">
        <v>43830</v>
      </c>
      <c r="Q24" s="41">
        <v>43831</v>
      </c>
      <c r="R24" s="42" t="s">
        <v>238</v>
      </c>
      <c r="S24" s="42" t="s">
        <v>239</v>
      </c>
      <c r="T24" s="42">
        <v>9794</v>
      </c>
      <c r="U24" s="42">
        <v>19814</v>
      </c>
      <c r="V24" s="42">
        <v>29608</v>
      </c>
      <c r="W24" s="42" t="s">
        <v>579</v>
      </c>
    </row>
    <row r="25" spans="1:46" ht="15.75" thickBot="1" x14ac:dyDescent="0.3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49" t="s">
        <v>427</v>
      </c>
      <c r="T25" s="49">
        <v>19990</v>
      </c>
      <c r="U25" s="49">
        <v>42784</v>
      </c>
      <c r="V25" s="49">
        <v>62774</v>
      </c>
      <c r="W25" s="51"/>
    </row>
    <row r="26" spans="1:46" ht="15.75" thickBot="1" x14ac:dyDescent="0.3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</row>
    <row r="27" spans="1:46" s="47" customFormat="1" ht="15.75" thickBot="1" x14ac:dyDescent="0.3">
      <c r="A27" s="81" t="s">
        <v>197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s="47" customFormat="1" ht="15.75" thickBot="1" x14ac:dyDescent="0.3">
      <c r="A28" s="81" t="s">
        <v>204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45.75" thickBot="1" x14ac:dyDescent="0.3">
      <c r="A29" s="44" t="s">
        <v>213</v>
      </c>
      <c r="B29" s="40" t="s">
        <v>214</v>
      </c>
      <c r="C29" s="40" t="s">
        <v>215</v>
      </c>
      <c r="D29" s="40" t="s">
        <v>216</v>
      </c>
      <c r="E29" s="40" t="s">
        <v>217</v>
      </c>
      <c r="F29" s="40" t="s">
        <v>218</v>
      </c>
      <c r="G29" s="40" t="s">
        <v>219</v>
      </c>
      <c r="H29" s="40" t="s">
        <v>220</v>
      </c>
      <c r="I29" s="40" t="s">
        <v>0</v>
      </c>
      <c r="J29" s="40" t="s">
        <v>221</v>
      </c>
      <c r="K29" s="40" t="s">
        <v>222</v>
      </c>
      <c r="L29" s="40" t="s">
        <v>223</v>
      </c>
      <c r="M29" s="40" t="s">
        <v>224</v>
      </c>
      <c r="N29" s="40" t="s">
        <v>225</v>
      </c>
      <c r="O29" s="40" t="s">
        <v>226</v>
      </c>
      <c r="P29" s="40" t="s">
        <v>227</v>
      </c>
      <c r="Q29" s="40" t="s">
        <v>228</v>
      </c>
      <c r="R29" s="40" t="s">
        <v>229</v>
      </c>
      <c r="S29" s="40" t="s">
        <v>230</v>
      </c>
      <c r="T29" s="40" t="s">
        <v>576</v>
      </c>
      <c r="U29" s="40" t="s">
        <v>577</v>
      </c>
      <c r="V29" s="40" t="s">
        <v>199</v>
      </c>
      <c r="W29" s="40" t="s">
        <v>578</v>
      </c>
    </row>
    <row r="30" spans="1:46" ht="15.75" thickBot="1" x14ac:dyDescent="0.3">
      <c r="A30" s="38">
        <v>5</v>
      </c>
      <c r="B30" s="39" t="s">
        <v>8</v>
      </c>
      <c r="C30" s="40" t="s">
        <v>527</v>
      </c>
      <c r="D30" s="40" t="s">
        <v>528</v>
      </c>
      <c r="E30" s="39" t="s">
        <v>383</v>
      </c>
      <c r="F30" s="39">
        <v>112</v>
      </c>
      <c r="G30" s="39" t="s">
        <v>241</v>
      </c>
      <c r="H30" s="39" t="s">
        <v>242</v>
      </c>
      <c r="I30" s="39" t="s">
        <v>529</v>
      </c>
      <c r="J30" s="39" t="s">
        <v>530</v>
      </c>
      <c r="K30" s="39">
        <v>198700</v>
      </c>
      <c r="L30" s="39" t="s">
        <v>126</v>
      </c>
      <c r="M30" s="39" t="s">
        <v>236</v>
      </c>
      <c r="N30" s="39">
        <v>7</v>
      </c>
      <c r="O30" s="39" t="s">
        <v>237</v>
      </c>
      <c r="P30" s="39">
        <v>43830</v>
      </c>
      <c r="Q30" s="41">
        <v>43831</v>
      </c>
      <c r="R30" s="42" t="s">
        <v>238</v>
      </c>
      <c r="S30" s="42" t="s">
        <v>239</v>
      </c>
      <c r="T30" s="42">
        <v>7581</v>
      </c>
      <c r="U30" s="42">
        <v>16577</v>
      </c>
      <c r="V30" s="42">
        <v>24158</v>
      </c>
      <c r="W30" s="42" t="s">
        <v>579</v>
      </c>
    </row>
    <row r="31" spans="1:46" ht="15.75" thickBot="1" x14ac:dyDescent="0.3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49" t="s">
        <v>427</v>
      </c>
      <c r="T31" s="49">
        <v>7581</v>
      </c>
      <c r="U31" s="49">
        <v>16577</v>
      </c>
      <c r="V31" s="49">
        <v>24158</v>
      </c>
      <c r="W31" s="51"/>
    </row>
    <row r="32" spans="1:46" ht="15.75" thickBot="1" x14ac:dyDescent="0.3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7"/>
    </row>
    <row r="33" spans="1:45" s="48" customFormat="1" ht="15.75" thickBot="1" x14ac:dyDescent="0.3">
      <c r="A33" s="84" t="s">
        <v>197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</row>
    <row r="34" spans="1:45" s="48" customFormat="1" ht="15.75" thickBot="1" x14ac:dyDescent="0.3">
      <c r="A34" s="84" t="s">
        <v>531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</row>
    <row r="35" spans="1:45" s="43" customFormat="1" ht="45.75" thickBot="1" x14ac:dyDescent="0.3">
      <c r="A35" s="44" t="s">
        <v>213</v>
      </c>
      <c r="B35" s="40" t="s">
        <v>214</v>
      </c>
      <c r="C35" s="40" t="s">
        <v>215</v>
      </c>
      <c r="D35" s="40" t="s">
        <v>216</v>
      </c>
      <c r="E35" s="40" t="s">
        <v>217</v>
      </c>
      <c r="F35" s="40" t="s">
        <v>218</v>
      </c>
      <c r="G35" s="40" t="s">
        <v>219</v>
      </c>
      <c r="H35" s="40" t="s">
        <v>220</v>
      </c>
      <c r="I35" s="40" t="s">
        <v>0</v>
      </c>
      <c r="J35" s="40" t="s">
        <v>221</v>
      </c>
      <c r="K35" s="40" t="s">
        <v>222</v>
      </c>
      <c r="L35" s="40" t="s">
        <v>223</v>
      </c>
      <c r="M35" s="40" t="s">
        <v>224</v>
      </c>
      <c r="N35" s="40" t="s">
        <v>225</v>
      </c>
      <c r="O35" s="40" t="s">
        <v>226</v>
      </c>
      <c r="P35" s="40" t="s">
        <v>227</v>
      </c>
      <c r="Q35" s="40" t="s">
        <v>228</v>
      </c>
      <c r="R35" s="40" t="s">
        <v>229</v>
      </c>
      <c r="S35" s="40" t="s">
        <v>230</v>
      </c>
      <c r="T35" s="40" t="s">
        <v>576</v>
      </c>
      <c r="U35" s="40" t="s">
        <v>577</v>
      </c>
      <c r="V35" s="40" t="s">
        <v>199</v>
      </c>
      <c r="W35" s="40" t="s">
        <v>578</v>
      </c>
    </row>
    <row r="36" spans="1:45" s="43" customFormat="1" ht="15.75" thickBot="1" x14ac:dyDescent="0.3">
      <c r="A36" s="38">
        <v>6</v>
      </c>
      <c r="B36" s="39" t="s">
        <v>8</v>
      </c>
      <c r="C36" s="40" t="s">
        <v>208</v>
      </c>
      <c r="D36" s="40" t="s">
        <v>532</v>
      </c>
      <c r="E36" s="39" t="s">
        <v>434</v>
      </c>
      <c r="F36" s="39">
        <v>35</v>
      </c>
      <c r="G36" s="39" t="s">
        <v>248</v>
      </c>
      <c r="H36" s="39" t="s">
        <v>247</v>
      </c>
      <c r="I36" s="39" t="s">
        <v>533</v>
      </c>
      <c r="J36" s="39" t="s">
        <v>534</v>
      </c>
      <c r="K36" s="39">
        <v>198127</v>
      </c>
      <c r="L36" s="39" t="s">
        <v>126</v>
      </c>
      <c r="M36" s="39" t="s">
        <v>236</v>
      </c>
      <c r="N36" s="39">
        <v>7</v>
      </c>
      <c r="O36" s="39" t="s">
        <v>237</v>
      </c>
      <c r="P36" s="39">
        <v>43830</v>
      </c>
      <c r="Q36" s="41">
        <v>43831</v>
      </c>
      <c r="R36" s="42" t="s">
        <v>238</v>
      </c>
      <c r="S36" s="42" t="s">
        <v>239</v>
      </c>
      <c r="T36" s="42">
        <v>4140</v>
      </c>
      <c r="U36" s="42">
        <v>10328</v>
      </c>
      <c r="V36" s="42">
        <v>14468</v>
      </c>
      <c r="W36" s="42" t="s">
        <v>579</v>
      </c>
    </row>
    <row r="37" spans="1:45" ht="15.75" thickBot="1" x14ac:dyDescent="0.3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49" t="s">
        <v>427</v>
      </c>
      <c r="T37" s="49">
        <v>4140</v>
      </c>
      <c r="U37" s="49">
        <v>10328</v>
      </c>
      <c r="V37" s="49">
        <v>14468</v>
      </c>
      <c r="W37" s="51"/>
    </row>
    <row r="38" spans="1:45" ht="15.75" thickBot="1" x14ac:dyDescent="0.3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7"/>
    </row>
    <row r="39" spans="1:45" ht="15.75" thickBot="1" x14ac:dyDescent="0.3">
      <c r="A39" s="72" t="s">
        <v>197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</row>
    <row r="40" spans="1:45" ht="15.75" thickBot="1" x14ac:dyDescent="0.3">
      <c r="A40" s="72" t="s">
        <v>535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/>
    </row>
    <row r="41" spans="1:45" ht="45.75" thickBot="1" x14ac:dyDescent="0.3">
      <c r="A41" s="19" t="s">
        <v>213</v>
      </c>
      <c r="B41" s="28" t="s">
        <v>214</v>
      </c>
      <c r="C41" s="28" t="s">
        <v>215</v>
      </c>
      <c r="D41" s="28" t="s">
        <v>216</v>
      </c>
      <c r="E41" s="28" t="s">
        <v>217</v>
      </c>
      <c r="F41" s="28" t="s">
        <v>218</v>
      </c>
      <c r="G41" s="28" t="s">
        <v>219</v>
      </c>
      <c r="H41" s="28" t="s">
        <v>220</v>
      </c>
      <c r="I41" s="28" t="s">
        <v>0</v>
      </c>
      <c r="J41" s="28" t="s">
        <v>221</v>
      </c>
      <c r="K41" s="28" t="s">
        <v>222</v>
      </c>
      <c r="L41" s="28" t="s">
        <v>223</v>
      </c>
      <c r="M41" s="28" t="s">
        <v>224</v>
      </c>
      <c r="N41" s="28" t="s">
        <v>225</v>
      </c>
      <c r="O41" s="28" t="s">
        <v>226</v>
      </c>
      <c r="P41" s="28" t="s">
        <v>227</v>
      </c>
      <c r="Q41" s="28" t="s">
        <v>228</v>
      </c>
      <c r="R41" s="28" t="s">
        <v>229</v>
      </c>
      <c r="S41" s="28" t="s">
        <v>230</v>
      </c>
      <c r="T41" s="28" t="s">
        <v>576</v>
      </c>
      <c r="U41" s="28" t="s">
        <v>577</v>
      </c>
      <c r="V41" s="28" t="s">
        <v>199</v>
      </c>
      <c r="W41" s="28" t="s">
        <v>578</v>
      </c>
    </row>
    <row r="42" spans="1:45" s="43" customFormat="1" ht="23.25" thickBot="1" x14ac:dyDescent="0.3">
      <c r="A42" s="38">
        <v>7</v>
      </c>
      <c r="B42" s="39" t="s">
        <v>8</v>
      </c>
      <c r="C42" s="40" t="s">
        <v>536</v>
      </c>
      <c r="D42" s="40" t="s">
        <v>553</v>
      </c>
      <c r="E42" s="39" t="s">
        <v>356</v>
      </c>
      <c r="F42" s="39"/>
      <c r="G42" s="39" t="s">
        <v>241</v>
      </c>
      <c r="H42" s="39" t="s">
        <v>242</v>
      </c>
      <c r="I42" s="39" t="s">
        <v>554</v>
      </c>
      <c r="J42" s="39" t="s">
        <v>555</v>
      </c>
      <c r="K42" s="39" t="s">
        <v>556</v>
      </c>
      <c r="L42" s="39" t="s">
        <v>557</v>
      </c>
      <c r="M42" s="39" t="s">
        <v>236</v>
      </c>
      <c r="N42" s="39">
        <v>60</v>
      </c>
      <c r="O42" s="39" t="s">
        <v>237</v>
      </c>
      <c r="P42" s="39">
        <v>43830</v>
      </c>
      <c r="Q42" s="41">
        <v>43831</v>
      </c>
      <c r="R42" s="42" t="s">
        <v>238</v>
      </c>
      <c r="S42" s="42" t="s">
        <v>239</v>
      </c>
      <c r="T42" s="42">
        <v>4</v>
      </c>
      <c r="U42" s="42">
        <v>6</v>
      </c>
      <c r="V42" s="42">
        <v>10</v>
      </c>
      <c r="W42" s="42" t="s">
        <v>579</v>
      </c>
    </row>
    <row r="43" spans="1:45" s="43" customFormat="1" ht="23.25" thickBot="1" x14ac:dyDescent="0.3">
      <c r="A43" s="38">
        <v>8</v>
      </c>
      <c r="B43" s="39" t="s">
        <v>8</v>
      </c>
      <c r="C43" s="40" t="s">
        <v>536</v>
      </c>
      <c r="D43" s="40" t="s">
        <v>558</v>
      </c>
      <c r="E43" s="39" t="s">
        <v>271</v>
      </c>
      <c r="F43" s="39">
        <v>2</v>
      </c>
      <c r="G43" s="39" t="s">
        <v>241</v>
      </c>
      <c r="H43" s="39" t="s">
        <v>242</v>
      </c>
      <c r="I43" s="39" t="s">
        <v>181</v>
      </c>
      <c r="J43" s="39" t="s">
        <v>559</v>
      </c>
      <c r="K43" s="39">
        <v>1279032</v>
      </c>
      <c r="L43" s="39" t="s">
        <v>163</v>
      </c>
      <c r="M43" s="39" t="s">
        <v>236</v>
      </c>
      <c r="N43" s="39">
        <v>50</v>
      </c>
      <c r="O43" s="39" t="s">
        <v>237</v>
      </c>
      <c r="P43" s="39">
        <v>43830</v>
      </c>
      <c r="Q43" s="41">
        <v>43831</v>
      </c>
      <c r="R43" s="42" t="s">
        <v>238</v>
      </c>
      <c r="S43" s="42" t="s">
        <v>239</v>
      </c>
      <c r="T43" s="42">
        <v>10</v>
      </c>
      <c r="U43" s="42">
        <v>0</v>
      </c>
      <c r="V43" s="42">
        <v>10</v>
      </c>
      <c r="W43" s="42" t="s">
        <v>579</v>
      </c>
    </row>
    <row r="44" spans="1:45" s="43" customFormat="1" ht="23.25" thickBot="1" x14ac:dyDescent="0.3">
      <c r="A44" s="38">
        <v>9</v>
      </c>
      <c r="B44" s="39" t="s">
        <v>8</v>
      </c>
      <c r="C44" s="40" t="s">
        <v>536</v>
      </c>
      <c r="D44" s="40" t="s">
        <v>553</v>
      </c>
      <c r="E44" s="39" t="s">
        <v>356</v>
      </c>
      <c r="F44" s="39"/>
      <c r="G44" s="39" t="s">
        <v>241</v>
      </c>
      <c r="H44" s="39" t="s">
        <v>242</v>
      </c>
      <c r="I44" s="39" t="s">
        <v>560</v>
      </c>
      <c r="J44" s="39" t="s">
        <v>561</v>
      </c>
      <c r="K44" s="39" t="s">
        <v>562</v>
      </c>
      <c r="L44" s="39" t="s">
        <v>557</v>
      </c>
      <c r="M44" s="39" t="s">
        <v>563</v>
      </c>
      <c r="N44" s="39">
        <v>128</v>
      </c>
      <c r="O44" s="39" t="s">
        <v>237</v>
      </c>
      <c r="P44" s="39">
        <v>43830</v>
      </c>
      <c r="Q44" s="41">
        <v>43831</v>
      </c>
      <c r="R44" s="42" t="s">
        <v>238</v>
      </c>
      <c r="S44" s="42" t="s">
        <v>239</v>
      </c>
      <c r="T44" s="42">
        <v>173200</v>
      </c>
      <c r="U44" s="42">
        <v>259800</v>
      </c>
      <c r="V44" s="42">
        <v>433000</v>
      </c>
      <c r="W44" s="42" t="s">
        <v>579</v>
      </c>
    </row>
    <row r="45" spans="1:45" s="43" customFormat="1" ht="23.25" thickBot="1" x14ac:dyDescent="0.3">
      <c r="A45" s="38">
        <v>10</v>
      </c>
      <c r="B45" s="39" t="s">
        <v>8</v>
      </c>
      <c r="C45" s="40" t="s">
        <v>536</v>
      </c>
      <c r="D45" s="40" t="s">
        <v>566</v>
      </c>
      <c r="E45" s="39" t="s">
        <v>267</v>
      </c>
      <c r="F45" s="39"/>
      <c r="G45" s="39" t="s">
        <v>241</v>
      </c>
      <c r="H45" s="39" t="s">
        <v>242</v>
      </c>
      <c r="I45" s="39" t="s">
        <v>567</v>
      </c>
      <c r="J45" s="39" t="s">
        <v>568</v>
      </c>
      <c r="K45" s="39">
        <v>15373282</v>
      </c>
      <c r="L45" s="39" t="s">
        <v>569</v>
      </c>
      <c r="M45" s="39" t="s">
        <v>563</v>
      </c>
      <c r="N45" s="39">
        <v>65</v>
      </c>
      <c r="O45" s="39" t="s">
        <v>237</v>
      </c>
      <c r="P45" s="39">
        <v>43830</v>
      </c>
      <c r="Q45" s="41">
        <v>43831</v>
      </c>
      <c r="R45" s="42" t="s">
        <v>238</v>
      </c>
      <c r="S45" s="42" t="s">
        <v>239</v>
      </c>
      <c r="T45" s="42">
        <v>142000</v>
      </c>
      <c r="U45" s="42">
        <v>0</v>
      </c>
      <c r="V45" s="42">
        <v>142000</v>
      </c>
      <c r="W45" s="42" t="s">
        <v>579</v>
      </c>
    </row>
    <row r="46" spans="1:45" s="43" customFormat="1" ht="23.25" thickBot="1" x14ac:dyDescent="0.3">
      <c r="A46" s="38">
        <v>11</v>
      </c>
      <c r="B46" s="39" t="s">
        <v>8</v>
      </c>
      <c r="C46" s="40" t="s">
        <v>536</v>
      </c>
      <c r="D46" s="40" t="s">
        <v>558</v>
      </c>
      <c r="E46" s="39" t="s">
        <v>271</v>
      </c>
      <c r="F46" s="39">
        <v>2</v>
      </c>
      <c r="G46" s="39" t="s">
        <v>241</v>
      </c>
      <c r="H46" s="39" t="s">
        <v>242</v>
      </c>
      <c r="I46" s="39" t="s">
        <v>570</v>
      </c>
      <c r="J46" s="39" t="s">
        <v>571</v>
      </c>
      <c r="K46" s="39">
        <v>1279041</v>
      </c>
      <c r="L46" s="39" t="s">
        <v>163</v>
      </c>
      <c r="M46" s="39" t="s">
        <v>572</v>
      </c>
      <c r="N46" s="39">
        <v>50</v>
      </c>
      <c r="O46" s="39" t="s">
        <v>237</v>
      </c>
      <c r="P46" s="39">
        <v>43830</v>
      </c>
      <c r="Q46" s="41">
        <v>43831</v>
      </c>
      <c r="R46" s="42" t="s">
        <v>238</v>
      </c>
      <c r="S46" s="42" t="s">
        <v>239</v>
      </c>
      <c r="T46" s="42">
        <v>79051</v>
      </c>
      <c r="U46" s="42">
        <v>0</v>
      </c>
      <c r="V46" s="42">
        <v>79051</v>
      </c>
      <c r="W46" s="42" t="s">
        <v>579</v>
      </c>
    </row>
    <row r="47" spans="1:45" ht="15.75" thickBot="1" x14ac:dyDescent="0.3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49" t="s">
        <v>427</v>
      </c>
      <c r="T47" s="54">
        <v>634479</v>
      </c>
      <c r="U47" s="49">
        <v>337156</v>
      </c>
      <c r="V47" s="49">
        <v>971635</v>
      </c>
      <c r="W47" s="51"/>
    </row>
    <row r="48" spans="1:45" ht="15.75" thickBot="1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3" t="s">
        <v>427</v>
      </c>
      <c r="T48" s="55">
        <f>V12+V18+V25+V31+V37+V47</f>
        <v>1091997</v>
      </c>
      <c r="U48" s="52"/>
      <c r="V48" s="52"/>
      <c r="W48" s="52"/>
    </row>
  </sheetData>
  <mergeCells count="17">
    <mergeCell ref="A8:W8"/>
    <mergeCell ref="A9:W9"/>
    <mergeCell ref="A15:W15"/>
    <mergeCell ref="A19:W19"/>
    <mergeCell ref="A20:W20"/>
    <mergeCell ref="A21:W21"/>
    <mergeCell ref="A13:W13"/>
    <mergeCell ref="A14:W14"/>
    <mergeCell ref="A34:W34"/>
    <mergeCell ref="A38:W38"/>
    <mergeCell ref="A39:W39"/>
    <mergeCell ref="A40:W40"/>
    <mergeCell ref="A26:W26"/>
    <mergeCell ref="A27:W27"/>
    <mergeCell ref="A28:W28"/>
    <mergeCell ref="A32:W32"/>
    <mergeCell ref="A33:W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Dane z EWE </vt:lpstr>
      <vt:lpstr>Roboczy</vt:lpstr>
      <vt:lpstr>Na podstawie załącznika nr 1</vt:lpstr>
      <vt:lpstr>Załącznik nr 1</vt:lpstr>
      <vt:lpstr>Arkusz4</vt:lpstr>
      <vt:lpstr>Wolumen do umów kompleksowych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Michał</cp:lastModifiedBy>
  <dcterms:created xsi:type="dcterms:W3CDTF">2020-04-08T10:45:29Z</dcterms:created>
  <dcterms:modified xsi:type="dcterms:W3CDTF">2022-03-02T14:40:34Z</dcterms:modified>
</cp:coreProperties>
</file>