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PROJEKTY\_2018\2018_012_30_Kosicka futbalova arena_AVASTAV_PSP_RP\96_Expedícia\40_RP_II. III. Etapa\2022_09_29 - DRS_II.III. Etapa_KFA_HES_04_revidovaná PD\"/>
    </mc:Choice>
  </mc:AlternateContent>
  <xr:revisionPtr revIDLastSave="0" documentId="13_ncr:1_{E497B49C-1D74-4E9C-9D39-98CA8CAE7C27}" xr6:coauthVersionLast="47" xr6:coauthVersionMax="47" xr10:uidLastSave="{00000000-0000-0000-0000-000000000000}"/>
  <bookViews>
    <workbookView xWindow="38280" yWindow="-120" windowWidth="38640" windowHeight="21240" xr2:uid="{00000000-000D-0000-FFFF-FFFF00000000}"/>
  </bookViews>
  <sheets>
    <sheet name="Zámočníky" sheetId="5" r:id="rId1"/>
  </sheets>
  <definedNames>
    <definedName name="_xlnm.Print_Area" localSheetId="0">Zámočníky!$A$1:$U$70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52" i="5" l="1"/>
  <c r="R51" i="5"/>
  <c r="R65" i="5" l="1"/>
  <c r="T65" i="5" s="1"/>
  <c r="R53" i="5"/>
  <c r="T53" i="5" s="1"/>
  <c r="R29" i="5"/>
  <c r="R38" i="5"/>
  <c r="R37" i="5"/>
  <c r="R36" i="5"/>
  <c r="R63" i="5"/>
  <c r="R62" i="5"/>
  <c r="R61" i="5"/>
  <c r="R60" i="5"/>
  <c r="R59" i="5"/>
  <c r="R58" i="5"/>
  <c r="R56" i="5"/>
  <c r="R54" i="5"/>
  <c r="R50" i="5"/>
  <c r="R49" i="5"/>
  <c r="R48" i="5"/>
  <c r="R47" i="5"/>
  <c r="R46" i="5"/>
  <c r="R45" i="5"/>
  <c r="R44" i="5"/>
  <c r="R43" i="5"/>
  <c r="R42" i="5"/>
  <c r="R41" i="5"/>
  <c r="R40" i="5"/>
  <c r="R39" i="5"/>
  <c r="R35" i="5"/>
  <c r="R34" i="5"/>
  <c r="R33" i="5"/>
  <c r="R32" i="5"/>
  <c r="R31" i="5"/>
  <c r="R30" i="5"/>
  <c r="R28" i="5"/>
  <c r="R27" i="5"/>
  <c r="R26" i="5"/>
  <c r="R25" i="5"/>
  <c r="R24" i="5"/>
  <c r="R23" i="5"/>
  <c r="R22" i="5"/>
  <c r="R21" i="5"/>
  <c r="R20" i="5"/>
  <c r="R19" i="5"/>
  <c r="R18" i="5"/>
  <c r="M64" i="5" l="1"/>
  <c r="L64" i="5"/>
  <c r="R64" i="5" l="1"/>
  <c r="T29" i="5"/>
  <c r="T47" i="5" l="1"/>
  <c r="T63" i="5" l="1"/>
  <c r="T62" i="5"/>
  <c r="T61" i="5"/>
  <c r="T60" i="5"/>
  <c r="T59" i="5"/>
  <c r="T56" i="5"/>
  <c r="T58" i="5"/>
  <c r="T54" i="5"/>
  <c r="T46" i="5" l="1"/>
  <c r="T45" i="5"/>
  <c r="T44" i="5"/>
  <c r="T43" i="5"/>
  <c r="T42" i="5"/>
  <c r="T41" i="5" l="1"/>
  <c r="T40" i="5"/>
  <c r="T50" i="5"/>
  <c r="T49" i="5"/>
  <c r="T48" i="5"/>
  <c r="T39" i="5"/>
  <c r="T38" i="5"/>
  <c r="T37" i="5"/>
  <c r="T36" i="5"/>
  <c r="T35" i="5"/>
  <c r="T34" i="5"/>
  <c r="T33" i="5"/>
  <c r="T32" i="5"/>
  <c r="T31" i="5"/>
  <c r="T30" i="5"/>
  <c r="T28" i="5"/>
  <c r="T27" i="5"/>
  <c r="T26" i="5"/>
  <c r="T25" i="5"/>
  <c r="T24" i="5"/>
  <c r="T23" i="5"/>
  <c r="T22" i="5"/>
  <c r="T19" i="5" l="1"/>
  <c r="T20" i="5"/>
  <c r="T21" i="5"/>
  <c r="T18" i="5"/>
  <c r="T66" i="5" l="1"/>
</calcChain>
</file>

<file path=xl/sharedStrings.xml><?xml version="1.0" encoding="utf-8"?>
<sst xmlns="http://schemas.openxmlformats.org/spreadsheetml/2006/main" count="473" uniqueCount="146">
  <si>
    <t>Projekt:</t>
  </si>
  <si>
    <t>Označenie</t>
  </si>
  <si>
    <t>Grafická schéma</t>
  </si>
  <si>
    <t>Košicka futbalová aréna</t>
  </si>
  <si>
    <t>Stupeň:</t>
  </si>
  <si>
    <t>Projekt pre realizáciu stavby</t>
  </si>
  <si>
    <t>Objekt:</t>
  </si>
  <si>
    <t>Dátum:</t>
  </si>
  <si>
    <t>Revízia:</t>
  </si>
  <si>
    <t>00</t>
  </si>
  <si>
    <t>HESCON s.r.o.
NÁMESTIE SV. ANNY 20C/7269
911 01 TRENČÍN
Tel.č.: +421 (0)32 6513 700
WEB: www.hescon.sk</t>
  </si>
  <si>
    <t>Kód</t>
  </si>
  <si>
    <t>Revízia</t>
  </si>
  <si>
    <t xml:space="preserve">Názov výrobku </t>
  </si>
  <si>
    <t>Orientačné umiestnenie v objekte</t>
  </si>
  <si>
    <t>Technická špecifikácia</t>
  </si>
  <si>
    <t>Merná jednotka (mj)</t>
  </si>
  <si>
    <t xml:space="preserve">Povrchová úprava/farba </t>
  </si>
  <si>
    <t>Poznámka</t>
  </si>
  <si>
    <t>SO 10.1_Futbalový štadión I. až III. etapa</t>
  </si>
  <si>
    <t>Tribúna B, Etapa II</t>
  </si>
  <si>
    <t>Tribúna D, Etapa II</t>
  </si>
  <si>
    <t>Roh AB, Etapa III</t>
  </si>
  <si>
    <t>Roh BC, Etapa III</t>
  </si>
  <si>
    <t>Roh CD, Etapa III</t>
  </si>
  <si>
    <t>Roh AD, Etapa III</t>
  </si>
  <si>
    <t>SO 10.1_Futbalový štadión I. až III. etapa - Výkaz zámočníkov_tribúny</t>
  </si>
  <si>
    <t>1.1</t>
  </si>
  <si>
    <t>1.2</t>
  </si>
  <si>
    <t>1.4</t>
  </si>
  <si>
    <t>1.5</t>
  </si>
  <si>
    <t>1.16</t>
  </si>
  <si>
    <t>1.17</t>
  </si>
  <si>
    <t>1.18</t>
  </si>
  <si>
    <t>1.19</t>
  </si>
  <si>
    <t>1.20</t>
  </si>
  <si>
    <t>1.21</t>
  </si>
  <si>
    <t>1.22</t>
  </si>
  <si>
    <t>2.1</t>
  </si>
  <si>
    <t>3.1</t>
  </si>
  <si>
    <t>3.2</t>
  </si>
  <si>
    <t>3.3</t>
  </si>
  <si>
    <t>3.4</t>
  </si>
  <si>
    <t>3.5</t>
  </si>
  <si>
    <t>3.8</t>
  </si>
  <si>
    <t>3.9</t>
  </si>
  <si>
    <t>Z</t>
  </si>
  <si>
    <t>3.10</t>
  </si>
  <si>
    <t>3.24</t>
  </si>
  <si>
    <t>4.1</t>
  </si>
  <si>
    <t>4.2</t>
  </si>
  <si>
    <t>4.3</t>
  </si>
  <si>
    <t>OCEĽOVÉ MADLO</t>
  </si>
  <si>
    <t>BOČNÁ STENA VOMITÓRIA</t>
  </si>
  <si>
    <t>VRCHNÁ STENA VOMITÓRIA</t>
  </si>
  <si>
    <t xml:space="preserve">RÚRA 51/4, KOTEVNÉ PLATNE 200/100/10, CHEMICKÉ KOTVY M12 </t>
  </si>
  <si>
    <t>POZINK</t>
  </si>
  <si>
    <t>MANTINEL</t>
  </si>
  <si>
    <t>ks</t>
  </si>
  <si>
    <t>Bočná stena imobil</t>
  </si>
  <si>
    <t>Bočná stena schodiska</t>
  </si>
  <si>
    <t>Bočná stena vjazdu</t>
  </si>
  <si>
    <t>Vrchná stena vjazdu</t>
  </si>
  <si>
    <t>Schodiská vomitórií</t>
  </si>
  <si>
    <t>OCEĽOVÉ ZÁBRADLIE</t>
  </si>
  <si>
    <t xml:space="preserve">RÚRA 51/4, KOTEVNÉ PLATNE 100+100/100/10, CHEMICKÉ KOTVY M12 </t>
  </si>
  <si>
    <t>Bočné zábradlie medzi normálnym sektorom a VIP</t>
  </si>
  <si>
    <t>Terasa fotografi a KFA</t>
  </si>
  <si>
    <t>Mantinel pred imobil</t>
  </si>
  <si>
    <t>3.25</t>
  </si>
  <si>
    <t>3.26</t>
  </si>
  <si>
    <t>OCEĽOVÁ BRÁNKA</t>
  </si>
  <si>
    <t xml:space="preserve">RÚRA 51/4, KOTEVNÉ PLATNE 160/100/10, CHEMICKÉ KOTVY M12 </t>
  </si>
  <si>
    <t>Celková hmotnosť</t>
  </si>
  <si>
    <t>RÚRA 51/4, NAVAROVACIE PÁNTY</t>
  </si>
  <si>
    <t>3.27</t>
  </si>
  <si>
    <t>3.28</t>
  </si>
  <si>
    <t>3.29</t>
  </si>
  <si>
    <t>3.30</t>
  </si>
  <si>
    <t>3.31</t>
  </si>
  <si>
    <t>Koridor pred turniketom</t>
  </si>
  <si>
    <t xml:space="preserve">RÚRA 51/4, KOTEVNÉ PLATNE 150/150/10, CHEMICKÉ KOTVY M12 </t>
  </si>
  <si>
    <t>Schodisko - playertunel</t>
  </si>
  <si>
    <t>5.1</t>
  </si>
  <si>
    <t>5.2</t>
  </si>
  <si>
    <t xml:space="preserve">OKRAJ TRIBÚNY </t>
  </si>
  <si>
    <t>ÚNIKOVÉ SCHODISKO</t>
  </si>
  <si>
    <t>6.1</t>
  </si>
  <si>
    <t>6.2</t>
  </si>
  <si>
    <t>6.5</t>
  </si>
  <si>
    <t>6.6</t>
  </si>
  <si>
    <t>L50x50x5, PLATŇA 100x100x10, PLATŇA 100x55x10, CHEMICKÉ KOTVY</t>
  </si>
  <si>
    <t>TRCTV 40x3, POROŠTOVÉ STUPNE, TRUBKA 51/3</t>
  </si>
  <si>
    <t>8.1</t>
  </si>
  <si>
    <t>DIŠTANČNÝ PRVOK</t>
  </si>
  <si>
    <t>TURNIKETY V OPLOTENÍ PROMENÁDY</t>
  </si>
  <si>
    <t>HEA 140,  PLATŇA 150x150x10, CHEMICKÉ KOTVY</t>
  </si>
  <si>
    <t>HEA 140,  PLATŇA 360x150x10, CHEMICKÉ KOTVY</t>
  </si>
  <si>
    <t>8.2</t>
  </si>
  <si>
    <t>m2</t>
  </si>
  <si>
    <t>ŤAHOKOV</t>
  </si>
  <si>
    <t>RAL 7030</t>
  </si>
  <si>
    <t>Celkové množstvo (ks)</t>
  </si>
  <si>
    <t>Celkové množstvo (m2)</t>
  </si>
  <si>
    <t>3.32</t>
  </si>
  <si>
    <t>Dočasná plošina pre imobilných</t>
  </si>
  <si>
    <t>viď výkres 2018012_KFA_DRS_D1_10.1_100_8701_00</t>
  </si>
  <si>
    <t>viď výkres 2018012_KFA_DRS_D1_10.1_100_8702_00</t>
  </si>
  <si>
    <t>1.24</t>
  </si>
  <si>
    <t>Bočná stena - fotografi</t>
  </si>
  <si>
    <t>viď výkres 2018012_KFA_DRS_D1_10.1_100_8703_00</t>
  </si>
  <si>
    <t>viď výkres 2018012_KFA_DRS_D1_10.1_100_8704_00</t>
  </si>
  <si>
    <t>9</t>
  </si>
  <si>
    <t>OCEĽOVÝ PROFIL</t>
  </si>
  <si>
    <t>DILATÁCIA TRIBÚNY - STRECHA</t>
  </si>
  <si>
    <t>OCEĽOVÝ PROFIL HR. 1,5 MM, LEMUJÚCI DILATAČNÉ ŠPÁRY MEDZI TRAPEZOVÝMI PLECHMI KOTVENÝ DO OCEĽOVÝCH VäZNÍC, V KAŽDEJ DILATÁCIÍ TRIBÚNY SÚ DVA KUSY</t>
  </si>
  <si>
    <t>viď. detail 9062</t>
  </si>
  <si>
    <t xml:space="preserve">BIELA FARBA / RAL 9010 </t>
  </si>
  <si>
    <t xml:space="preserve">Hmotnosť 1 ks (kg) </t>
  </si>
  <si>
    <t>POZNÁMKY:</t>
  </si>
  <si>
    <t>Zhotoviteľ je povinný pred objednaním konštrukcií prekontrolovať skutočné rozmery na stavbe.</t>
  </si>
  <si>
    <t>bm</t>
  </si>
  <si>
    <t>viď výkres 2018012_KFA_DRS_D1_10.1_100_8705_00</t>
  </si>
  <si>
    <t>CELKOVÁ HMOTNOSŤ</t>
  </si>
  <si>
    <t>12/2018</t>
  </si>
  <si>
    <t>01</t>
  </si>
  <si>
    <t>viď výkres 2018012_KFA_DRS_D1_10.1_100_2000_00-Zák. oplot. _A_ a _C, 2018012_KFA_DRS_D1_10.1_100_2001_00-Zák. oplot. _B_,_D_,rohy</t>
  </si>
  <si>
    <t>R01 - úprava počtu pre tribúnu D</t>
  </si>
  <si>
    <t>DEMONTOVAŤ POČAS REALIZÁCIE II. III:ETAPY</t>
  </si>
  <si>
    <t>Zrealizovať po odstránení sektoru hostí na tribúne A - viĎ. 2018012_KFA_DRS_D1_10.1_100_5000_00 - Pôd. strechy - Štadión_M 1_200.pdf</t>
  </si>
  <si>
    <t>Tribúna A, Etapa II</t>
  </si>
  <si>
    <t>4.10</t>
  </si>
  <si>
    <t>viď výkres 2018012_KFA_DRS_D1_10.1_100_8706_00</t>
  </si>
  <si>
    <t>OCEĽ. RAMPA</t>
  </si>
  <si>
    <t>10</t>
  </si>
  <si>
    <t>ROHY "CD" "AD"</t>
  </si>
  <si>
    <t>HLINÍK</t>
  </si>
  <si>
    <t>rev19.8.2022</t>
  </si>
  <si>
    <t>rev19.8.2022 - Položka zrušená</t>
  </si>
  <si>
    <t>4.8</t>
  </si>
  <si>
    <t>4.9</t>
  </si>
  <si>
    <t>04 - 29.9.2022</t>
  </si>
  <si>
    <t>Na tribúne vykázaný kus +1 v prípade že sa nebude realizovať oplotenie sektoru domácich</t>
  </si>
  <si>
    <t>rev28.9.2022  - Upozornenie - Kusy niesu identické - Sú riešené zrkadlovo (viď prílušný výkres)</t>
  </si>
  <si>
    <t>rev19.8.2022, 28.9.2022</t>
  </si>
  <si>
    <t>rev28.9.2022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</si>
</sst>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6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4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8"/>
      <name val="Calibri"/>
      <family val="2"/>
      <charset val="238"/>
    </font>
    <font>
      <b/>
      <sz val="8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1"/>
      <name val="Arial CE"/>
      <family val="2"/>
      <charset val="238"/>
    </font>
    <font>
      <b/>
      <sz val="11"/>
      <name val="Arial CE"/>
      <charset val="238"/>
    </font>
    <font>
      <sz val="11"/>
      <name val="Arial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sz val="11"/>
      <name val="Arial CE"/>
      <charset val="238"/>
    </font>
    <font>
      <sz val="10"/>
      <name val="Arial CE"/>
      <family val="2"/>
      <charset val="238"/>
    </font>
    <font>
      <b/>
      <u/>
      <sz val="11"/>
      <name val="Calibri"/>
      <family val="2"/>
      <charset val="238"/>
    </font>
    <font>
      <b/>
      <sz val="11"/>
      <name val="Calibri"/>
      <family val="2"/>
      <charset val="238"/>
    </font>
    <font>
      <strike/>
      <sz val="11"/>
      <name val="Calibri"/>
      <family val="2"/>
      <charset val="238"/>
    </font>
    <font>
      <strike/>
      <sz val="11"/>
      <color rgb="FFFF0000"/>
      <name val="Arial CE"/>
      <family val="2"/>
      <charset val="238"/>
    </font>
    <font>
      <strike/>
      <sz val="11"/>
      <color rgb="FFFF0000"/>
      <name val="Calibri"/>
      <family val="2"/>
      <scheme val="minor"/>
    </font>
    <font>
      <strike/>
      <sz val="8"/>
      <color rgb="FFFF0000"/>
      <name val="Arial CE"/>
      <family val="2"/>
      <charset val="238"/>
    </font>
    <font>
      <strike/>
      <sz val="11"/>
      <color rgb="FFFF0000"/>
      <name val="Calibri"/>
      <family val="2"/>
      <charset val="238"/>
    </font>
    <font>
      <strike/>
      <sz val="11"/>
      <color rgb="FFFF0000"/>
      <name val="Arial"/>
      <family val="2"/>
      <charset val="238"/>
    </font>
    <font>
      <b/>
      <strike/>
      <sz val="11"/>
      <color rgb="FFFF0000"/>
      <name val="Arial CE"/>
      <charset val="238"/>
    </font>
    <font>
      <sz val="11"/>
      <color rgb="FFFF0000"/>
      <name val="Arial CE"/>
      <family val="2"/>
      <charset val="238"/>
    </font>
    <font>
      <sz val="8"/>
      <color rgb="FFFF0000"/>
      <name val="Arial CE"/>
      <family val="2"/>
      <charset val="238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Arial CE"/>
      <charset val="238"/>
    </font>
    <font>
      <sz val="10"/>
      <color rgb="FFFF0000"/>
      <name val="Arial CE"/>
      <family val="2"/>
      <charset val="238"/>
    </font>
    <font>
      <strike/>
      <sz val="11"/>
      <name val="Arial CE"/>
      <family val="2"/>
      <charset val="238"/>
    </font>
    <font>
      <strike/>
      <sz val="8"/>
      <name val="Arial CE"/>
      <family val="2"/>
      <charset val="238"/>
    </font>
    <font>
      <strike/>
      <sz val="11"/>
      <color rgb="FF000000"/>
      <name val="Calibri"/>
      <family val="2"/>
      <scheme val="minor"/>
    </font>
    <font>
      <strike/>
      <sz val="11"/>
      <name val="Arial"/>
      <family val="2"/>
      <charset val="238"/>
    </font>
    <font>
      <b/>
      <strike/>
      <sz val="11"/>
      <name val="Arial CE"/>
      <charset val="238"/>
    </font>
    <font>
      <sz val="11"/>
      <color rgb="FF9C5700"/>
      <name val="Calibri"/>
      <family val="2"/>
      <charset val="238"/>
      <scheme val="minor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">
    <xf numFmtId="0" fontId="0" fillId="0" borderId="0"/>
    <xf numFmtId="0" fontId="1" fillId="0" borderId="0"/>
    <xf numFmtId="0" fontId="7" fillId="2" borderId="0" applyNumberFormat="0" applyBorder="0" applyAlignment="0" applyProtection="0"/>
    <xf numFmtId="0" fontId="41" fillId="6" borderId="0" applyNumberFormat="0" applyBorder="0" applyAlignment="0" applyProtection="0"/>
    <xf numFmtId="0" fontId="1" fillId="7" borderId="11" applyNumberFormat="0" applyFont="0" applyAlignment="0" applyProtection="0"/>
  </cellStyleXfs>
  <cellXfs count="117">
    <xf numFmtId="0" fontId="0" fillId="0" borderId="0" xfId="0" applyFont="1" applyFill="1" applyBorder="1"/>
    <xf numFmtId="0" fontId="5" fillId="0" borderId="0" xfId="0" applyFont="1" applyFill="1" applyBorder="1"/>
    <xf numFmtId="0" fontId="2" fillId="0" borderId="0" xfId="1" applyNumberFormat="1" applyFont="1" applyFill="1" applyBorder="1" applyAlignment="1">
      <alignment wrapText="1" readingOrder="1"/>
    </xf>
    <xf numFmtId="0" fontId="5" fillId="0" borderId="1" xfId="1" applyNumberFormat="1" applyFont="1" applyFill="1" applyBorder="1" applyAlignment="1">
      <alignment vertical="top" wrapText="1"/>
    </xf>
    <xf numFmtId="0" fontId="10" fillId="0" borderId="0" xfId="0" applyFont="1" applyFill="1" applyBorder="1"/>
    <xf numFmtId="0" fontId="9" fillId="0" borderId="0" xfId="0" applyFont="1" applyFill="1" applyBorder="1"/>
    <xf numFmtId="0" fontId="11" fillId="3" borderId="2" xfId="0" applyNumberFormat="1" applyFont="1" applyFill="1" applyBorder="1" applyAlignment="1">
      <alignment horizontal="center" vertical="center" wrapText="1"/>
    </xf>
    <xf numFmtId="0" fontId="12" fillId="3" borderId="2" xfId="0" applyNumberFormat="1" applyFont="1" applyFill="1" applyBorder="1" applyAlignment="1">
      <alignment horizontal="center" vertical="center" textRotation="90" wrapText="1"/>
    </xf>
    <xf numFmtId="49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 readingOrder="1"/>
    </xf>
    <xf numFmtId="0" fontId="5" fillId="0" borderId="0" xfId="0" applyFont="1" applyFill="1" applyBorder="1"/>
    <xf numFmtId="2" fontId="14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Border="1"/>
    <xf numFmtId="2" fontId="15" fillId="0" borderId="2" xfId="0" applyNumberFormat="1" applyFont="1" applyFill="1" applyBorder="1" applyAlignment="1">
      <alignment horizontal="center" vertical="center" wrapText="1"/>
    </xf>
    <xf numFmtId="2" fontId="15" fillId="0" borderId="3" xfId="0" applyNumberFormat="1" applyFont="1" applyFill="1" applyBorder="1" applyAlignment="1">
      <alignment horizontal="center" vertical="center" wrapText="1"/>
    </xf>
    <xf numFmtId="0" fontId="0" fillId="0" borderId="2" xfId="2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left" vertical="top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8" fillId="0" borderId="2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5" fillId="0" borderId="2" xfId="0" applyFont="1" applyFill="1" applyBorder="1"/>
    <xf numFmtId="0" fontId="9" fillId="0" borderId="0" xfId="0" applyFont="1" applyFill="1" applyBorder="1"/>
    <xf numFmtId="0" fontId="19" fillId="0" borderId="2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/>
    <xf numFmtId="49" fontId="13" fillId="4" borderId="2" xfId="0" applyNumberFormat="1" applyFont="1" applyFill="1" applyBorder="1" applyAlignment="1">
      <alignment horizontal="center" vertical="center" wrapText="1"/>
    </xf>
    <xf numFmtId="2" fontId="15" fillId="4" borderId="3" xfId="0" applyNumberFormat="1" applyFont="1" applyFill="1" applyBorder="1" applyAlignment="1">
      <alignment horizontal="center" vertical="center" wrapText="1"/>
    </xf>
    <xf numFmtId="2" fontId="14" fillId="4" borderId="2" xfId="0" applyNumberFormat="1" applyFont="1" applyFill="1" applyBorder="1" applyAlignment="1">
      <alignment horizontal="center" vertical="center" wrapText="1"/>
    </xf>
    <xf numFmtId="49" fontId="17" fillId="4" borderId="2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2" fontId="14" fillId="0" borderId="6" xfId="0" applyNumberFormat="1" applyFont="1" applyFill="1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center" vertical="center" wrapText="1" readingOrder="1"/>
    </xf>
    <xf numFmtId="0" fontId="20" fillId="0" borderId="0" xfId="0" applyFont="1" applyFill="1" applyBorder="1"/>
    <xf numFmtId="0" fontId="9" fillId="0" borderId="0" xfId="0" applyFont="1" applyFill="1" applyBorder="1"/>
    <xf numFmtId="0" fontId="22" fillId="0" borderId="0" xfId="0" applyFont="1" applyFill="1" applyBorder="1"/>
    <xf numFmtId="49" fontId="25" fillId="0" borderId="2" xfId="0" applyNumberFormat="1" applyFont="1" applyFill="1" applyBorder="1" applyAlignment="1">
      <alignment vertical="center" wrapText="1"/>
    </xf>
    <xf numFmtId="0" fontId="24" fillId="0" borderId="2" xfId="0" applyNumberFormat="1" applyFont="1" applyFill="1" applyBorder="1" applyAlignment="1">
      <alignment horizontal="center" vertical="center" wrapText="1" readingOrder="1"/>
    </xf>
    <xf numFmtId="0" fontId="26" fillId="0" borderId="2" xfId="0" applyFont="1" applyFill="1" applyBorder="1"/>
    <xf numFmtId="49" fontId="23" fillId="0" borderId="2" xfId="0" applyNumberFormat="1" applyFont="1" applyFill="1" applyBorder="1" applyAlignment="1">
      <alignment horizontal="center" vertical="center" wrapText="1"/>
    </xf>
    <xf numFmtId="2" fontId="27" fillId="0" borderId="3" xfId="0" applyNumberFormat="1" applyFont="1" applyFill="1" applyBorder="1" applyAlignment="1">
      <alignment horizontal="center" vertical="center" wrapText="1"/>
    </xf>
    <xf numFmtId="2" fontId="28" fillId="0" borderId="2" xfId="0" applyNumberFormat="1" applyFont="1" applyFill="1" applyBorder="1" applyAlignment="1">
      <alignment horizontal="center" vertical="center" wrapText="1"/>
    </xf>
    <xf numFmtId="49" fontId="25" fillId="0" borderId="4" xfId="0" applyNumberFormat="1" applyFont="1" applyFill="1" applyBorder="1" applyAlignment="1">
      <alignment vertical="center" wrapText="1"/>
    </xf>
    <xf numFmtId="0" fontId="26" fillId="0" borderId="0" xfId="0" applyFont="1" applyFill="1" applyBorder="1"/>
    <xf numFmtId="49" fontId="29" fillId="0" borderId="2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49" fontId="30" fillId="4" borderId="2" xfId="0" applyNumberFormat="1" applyFont="1" applyFill="1" applyBorder="1" applyAlignment="1">
      <alignment horizontal="center" vertical="center" wrapText="1"/>
    </xf>
    <xf numFmtId="0" fontId="31" fillId="0" borderId="2" xfId="2" applyFont="1" applyFill="1" applyBorder="1" applyAlignment="1">
      <alignment horizontal="center" vertical="center" wrapText="1"/>
    </xf>
    <xf numFmtId="0" fontId="29" fillId="0" borderId="2" xfId="0" applyNumberFormat="1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>
      <alignment horizontal="left" vertical="top" wrapText="1"/>
    </xf>
    <xf numFmtId="0" fontId="31" fillId="0" borderId="2" xfId="0" applyNumberFormat="1" applyFont="1" applyFill="1" applyBorder="1" applyAlignment="1">
      <alignment horizontal="center" vertical="center" wrapText="1" readingOrder="1"/>
    </xf>
    <xf numFmtId="0" fontId="32" fillId="0" borderId="2" xfId="0" applyFont="1" applyFill="1" applyBorder="1"/>
    <xf numFmtId="2" fontId="33" fillId="0" borderId="3" xfId="0" applyNumberFormat="1" applyFont="1" applyFill="1" applyBorder="1" applyAlignment="1">
      <alignment horizontal="center" vertical="center" wrapText="1"/>
    </xf>
    <xf numFmtId="2" fontId="34" fillId="0" borderId="2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 wrapText="1"/>
    </xf>
    <xf numFmtId="0" fontId="32" fillId="0" borderId="0" xfId="0" applyFont="1" applyFill="1" applyBorder="1"/>
    <xf numFmtId="0" fontId="5" fillId="0" borderId="7" xfId="0" applyFont="1" applyFill="1" applyBorder="1"/>
    <xf numFmtId="0" fontId="5" fillId="0" borderId="8" xfId="0" applyFont="1" applyFill="1" applyBorder="1"/>
    <xf numFmtId="2" fontId="21" fillId="5" borderId="10" xfId="0" applyNumberFormat="1" applyFont="1" applyFill="1" applyBorder="1"/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right"/>
    </xf>
    <xf numFmtId="49" fontId="13" fillId="5" borderId="2" xfId="0" applyNumberFormat="1" applyFont="1" applyFill="1" applyBorder="1" applyAlignment="1">
      <alignment horizontal="center" vertical="center" wrapText="1"/>
    </xf>
    <xf numFmtId="49" fontId="17" fillId="5" borderId="2" xfId="0" applyNumberFormat="1" applyFont="1" applyFill="1" applyBorder="1" applyAlignment="1">
      <alignment horizontal="center" vertical="center" wrapText="1"/>
    </xf>
    <xf numFmtId="0" fontId="0" fillId="5" borderId="2" xfId="2" applyFont="1" applyFill="1" applyBorder="1" applyAlignment="1">
      <alignment horizontal="center" vertical="center" wrapText="1"/>
    </xf>
    <xf numFmtId="0" fontId="13" fillId="5" borderId="2" xfId="0" applyNumberFormat="1" applyFont="1" applyFill="1" applyBorder="1" applyAlignment="1">
      <alignment horizontal="center" vertical="center" wrapText="1"/>
    </xf>
    <xf numFmtId="0" fontId="0" fillId="5" borderId="2" xfId="0" applyNumberFormat="1" applyFont="1" applyFill="1" applyBorder="1" applyAlignment="1">
      <alignment horizontal="center" vertical="center" wrapText="1" readingOrder="1"/>
    </xf>
    <xf numFmtId="0" fontId="5" fillId="5" borderId="2" xfId="0" applyFont="1" applyFill="1" applyBorder="1"/>
    <xf numFmtId="2" fontId="15" fillId="5" borderId="3" xfId="0" applyNumberFormat="1" applyFont="1" applyFill="1" applyBorder="1" applyAlignment="1">
      <alignment horizontal="center" vertical="center" wrapText="1"/>
    </xf>
    <xf numFmtId="2" fontId="14" fillId="5" borderId="2" xfId="0" applyNumberFormat="1" applyFont="1" applyFill="1" applyBorder="1" applyAlignment="1">
      <alignment horizontal="center" vertical="center" wrapText="1"/>
    </xf>
    <xf numFmtId="49" fontId="14" fillId="5" borderId="2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0" fontId="5" fillId="0" borderId="0" xfId="0" applyFont="1"/>
    <xf numFmtId="49" fontId="13" fillId="7" borderId="11" xfId="4" applyNumberFormat="1" applyFont="1" applyAlignment="1">
      <alignment horizontal="center" vertical="center" wrapText="1"/>
    </xf>
    <xf numFmtId="49" fontId="36" fillId="0" borderId="2" xfId="0" applyNumberFormat="1" applyFont="1" applyFill="1" applyBorder="1" applyAlignment="1">
      <alignment horizontal="center" vertical="center" wrapText="1"/>
    </xf>
    <xf numFmtId="49" fontId="37" fillId="0" borderId="2" xfId="0" applyNumberFormat="1" applyFont="1" applyFill="1" applyBorder="1" applyAlignment="1">
      <alignment horizontal="center" vertical="center" wrapText="1"/>
    </xf>
    <xf numFmtId="0" fontId="38" fillId="0" borderId="2" xfId="2" applyFont="1" applyFill="1" applyBorder="1" applyAlignment="1">
      <alignment horizontal="center" vertical="center" wrapText="1"/>
    </xf>
    <xf numFmtId="0" fontId="36" fillId="0" borderId="2" xfId="0" applyNumberFormat="1" applyFont="1" applyFill="1" applyBorder="1" applyAlignment="1">
      <alignment horizontal="center" vertical="center" wrapText="1"/>
    </xf>
    <xf numFmtId="49" fontId="37" fillId="0" borderId="2" xfId="0" applyNumberFormat="1" applyFont="1" applyFill="1" applyBorder="1" applyAlignment="1">
      <alignment horizontal="left" vertical="top" wrapText="1"/>
    </xf>
    <xf numFmtId="0" fontId="38" fillId="0" borderId="2" xfId="0" applyNumberFormat="1" applyFont="1" applyFill="1" applyBorder="1" applyAlignment="1">
      <alignment horizontal="center" vertical="center" wrapText="1" readingOrder="1"/>
    </xf>
    <xf numFmtId="0" fontId="22" fillId="0" borderId="2" xfId="0" applyFont="1" applyFill="1" applyBorder="1"/>
    <xf numFmtId="2" fontId="39" fillId="0" borderId="3" xfId="0" applyNumberFormat="1" applyFont="1" applyFill="1" applyBorder="1" applyAlignment="1">
      <alignment horizontal="center" vertical="center" wrapText="1"/>
    </xf>
    <xf numFmtId="2" fontId="40" fillId="0" borderId="2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49" fontId="15" fillId="5" borderId="2" xfId="3" applyNumberFormat="1" applyFont="1" applyFill="1" applyBorder="1" applyAlignment="1">
      <alignment horizontal="center" vertical="center" wrapText="1"/>
    </xf>
    <xf numFmtId="49" fontId="42" fillId="5" borderId="2" xfId="3" applyNumberFormat="1" applyFont="1" applyFill="1" applyBorder="1" applyAlignment="1">
      <alignment horizontal="center" vertical="center" wrapText="1"/>
    </xf>
    <xf numFmtId="0" fontId="43" fillId="5" borderId="2" xfId="3" applyFont="1" applyFill="1" applyBorder="1" applyAlignment="1">
      <alignment horizontal="center" vertical="center" wrapText="1"/>
    </xf>
    <xf numFmtId="0" fontId="15" fillId="5" borderId="2" xfId="3" applyFont="1" applyFill="1" applyBorder="1" applyAlignment="1">
      <alignment horizontal="center" vertical="center" wrapText="1"/>
    </xf>
    <xf numFmtId="0" fontId="15" fillId="5" borderId="2" xfId="3" applyFont="1" applyFill="1" applyBorder="1" applyAlignment="1">
      <alignment horizontal="center" vertical="center" wrapText="1" readingOrder="1"/>
    </xf>
    <xf numFmtId="0" fontId="43" fillId="5" borderId="2" xfId="3" applyFont="1" applyFill="1" applyBorder="1"/>
    <xf numFmtId="2" fontId="15" fillId="5" borderId="3" xfId="3" applyNumberFormat="1" applyFont="1" applyFill="1" applyBorder="1" applyAlignment="1">
      <alignment horizontal="center" vertical="center" wrapText="1"/>
    </xf>
    <xf numFmtId="2" fontId="44" fillId="5" borderId="2" xfId="3" applyNumberFormat="1" applyFont="1" applyFill="1" applyBorder="1" applyAlignment="1">
      <alignment horizontal="center" vertical="center" wrapText="1"/>
    </xf>
    <xf numFmtId="49" fontId="17" fillId="5" borderId="2" xfId="0" applyNumberFormat="1" applyFont="1" applyFill="1" applyBorder="1" applyAlignment="1">
      <alignment horizontal="left" vertical="top" wrapText="1"/>
    </xf>
    <xf numFmtId="2" fontId="45" fillId="5" borderId="3" xfId="3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Border="1" applyAlignment="1">
      <alignment wrapText="1" readingOrder="1"/>
    </xf>
    <xf numFmtId="0" fontId="9" fillId="0" borderId="0" xfId="0" applyFont="1" applyFill="1" applyBorder="1"/>
    <xf numFmtId="0" fontId="8" fillId="0" borderId="0" xfId="1" applyNumberFormat="1" applyFont="1" applyFill="1" applyBorder="1" applyAlignment="1">
      <alignment horizontal="left" wrapText="1" readingOrder="1"/>
    </xf>
    <xf numFmtId="49" fontId="23" fillId="0" borderId="3" xfId="0" applyNumberFormat="1" applyFont="1" applyFill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center" vertical="center" wrapText="1"/>
    </xf>
    <xf numFmtId="49" fontId="23" fillId="4" borderId="3" xfId="0" applyNumberFormat="1" applyFont="1" applyFill="1" applyBorder="1" applyAlignment="1">
      <alignment horizontal="center" vertical="center" wrapText="1"/>
    </xf>
    <xf numFmtId="49" fontId="23" fillId="4" borderId="4" xfId="0" applyNumberFormat="1" applyFont="1" applyFill="1" applyBorder="1" applyAlignment="1">
      <alignment horizontal="center" vertical="center" wrapText="1"/>
    </xf>
    <xf numFmtId="0" fontId="24" fillId="0" borderId="3" xfId="2" applyFont="1" applyFill="1" applyBorder="1" applyAlignment="1">
      <alignment horizontal="center" vertical="center" wrapText="1"/>
    </xf>
    <xf numFmtId="0" fontId="24" fillId="0" borderId="4" xfId="2" applyFont="1" applyFill="1" applyBorder="1" applyAlignment="1">
      <alignment horizontal="center" vertical="center" wrapText="1"/>
    </xf>
    <xf numFmtId="0" fontId="23" fillId="0" borderId="3" xfId="0" applyNumberFormat="1" applyFont="1" applyFill="1" applyBorder="1" applyAlignment="1">
      <alignment horizontal="center" vertical="center" wrapText="1"/>
    </xf>
    <xf numFmtId="0" fontId="23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wrapText="1"/>
    </xf>
    <xf numFmtId="0" fontId="3" fillId="0" borderId="0" xfId="1" applyNumberFormat="1" applyFont="1" applyFill="1" applyBorder="1" applyAlignment="1">
      <alignment horizontal="left" vertical="top" wrapText="1" readingOrder="1"/>
    </xf>
    <xf numFmtId="0" fontId="4" fillId="0" borderId="0" xfId="0" applyFont="1" applyFill="1" applyBorder="1" applyAlignment="1">
      <alignment horizontal="left" vertical="top"/>
    </xf>
    <xf numFmtId="0" fontId="2" fillId="0" borderId="0" xfId="1" applyNumberFormat="1" applyFont="1" applyFill="1" applyBorder="1" applyAlignment="1">
      <alignment horizontal="left" wrapText="1" readingOrder="1"/>
    </xf>
    <xf numFmtId="0" fontId="21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left" wrapText="1" readingOrder="1"/>
    </xf>
    <xf numFmtId="49" fontId="8" fillId="5" borderId="0" xfId="1" applyNumberFormat="1" applyFont="1" applyFill="1" applyBorder="1" applyAlignment="1">
      <alignment horizontal="left" wrapText="1" readingOrder="1"/>
    </xf>
    <xf numFmtId="49" fontId="13" fillId="4" borderId="3" xfId="0" applyNumberFormat="1" applyFont="1" applyFill="1" applyBorder="1" applyAlignment="1">
      <alignment horizontal="center" vertical="center" wrapText="1"/>
    </xf>
    <xf numFmtId="49" fontId="13" fillId="4" borderId="4" xfId="0" applyNumberFormat="1" applyFont="1" applyFill="1" applyBorder="1" applyAlignment="1">
      <alignment horizontal="center" vertical="center" wrapText="1"/>
    </xf>
  </cellXfs>
  <cellStyles count="5">
    <cellStyle name="Dobrá" xfId="2" builtinId="26"/>
    <cellStyle name="Neutrálna" xfId="3" builtinId="28"/>
    <cellStyle name="Normal" xfId="1" xr:uid="{00000000-0005-0000-0000-000001000000}"/>
    <cellStyle name="Normálna" xfId="0" builtinId="0"/>
    <cellStyle name="Poznámka" xfId="4" builtin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5F5F5"/>
      <rgbColor rgb="0080808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00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209549</xdr:colOff>
      <xdr:row>0</xdr:row>
      <xdr:rowOff>104775</xdr:rowOff>
    </xdr:from>
    <xdr:to>
      <xdr:col>17</xdr:col>
      <xdr:colOff>419100</xdr:colOff>
      <xdr:row>2</xdr:row>
      <xdr:rowOff>133350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EC52AD42-314B-4154-8229-F6F4AF9D4DD4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824709" y="104775"/>
          <a:ext cx="1741171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77"/>
  <sheetViews>
    <sheetView tabSelected="1" view="pageBreakPreview" zoomScaleNormal="100" zoomScaleSheetLayoutView="100" workbookViewId="0">
      <pane ySplit="17" topLeftCell="A45" activePane="bottomLeft" state="frozen"/>
      <selection pane="bottomLeft" activeCell="I52" sqref="I52"/>
    </sheetView>
  </sheetViews>
  <sheetFormatPr defaultColWidth="9.140625" defaultRowHeight="15" x14ac:dyDescent="0.25"/>
  <cols>
    <col min="1" max="1" width="6.7109375" style="1" customWidth="1"/>
    <col min="2" max="2" width="10.140625" style="1" customWidth="1"/>
    <col min="3" max="3" width="33" style="1" customWidth="1"/>
    <col min="4" max="4" width="8.5703125" style="1" customWidth="1"/>
    <col min="5" max="5" width="26.140625" style="1" customWidth="1"/>
    <col min="6" max="6" width="23.28515625" style="1" customWidth="1"/>
    <col min="7" max="7" width="35.7109375" style="1" customWidth="1"/>
    <col min="8" max="8" width="8.85546875" style="1" customWidth="1"/>
    <col min="9" max="9" width="13.5703125" style="10" customWidth="1"/>
    <col min="10" max="10" width="19.28515625" style="1" customWidth="1"/>
    <col min="11" max="12" width="9" style="10" customWidth="1"/>
    <col min="13" max="13" width="9.42578125" style="10" customWidth="1"/>
    <col min="14" max="17" width="7.42578125" style="10" customWidth="1"/>
    <col min="18" max="18" width="7.7109375" style="1" customWidth="1"/>
    <col min="19" max="19" width="12.85546875" style="10" customWidth="1"/>
    <col min="20" max="20" width="15.28515625" style="10" customWidth="1"/>
    <col min="21" max="21" width="32.85546875" style="1" customWidth="1"/>
    <col min="22" max="16384" width="9.140625" style="1"/>
  </cols>
  <sheetData>
    <row r="1" spans="1:23" ht="21.2" customHeight="1" x14ac:dyDescent="0.25">
      <c r="U1" s="106" t="s">
        <v>10</v>
      </c>
      <c r="V1" s="106"/>
      <c r="W1" s="106"/>
    </row>
    <row r="2" spans="1:23" ht="18.399999999999999" customHeight="1" x14ac:dyDescent="0.25">
      <c r="A2" s="107" t="s">
        <v>26</v>
      </c>
      <c r="B2" s="108"/>
      <c r="C2" s="108"/>
      <c r="D2" s="108"/>
      <c r="E2" s="108"/>
      <c r="F2" s="108"/>
      <c r="G2" s="108"/>
      <c r="H2" s="108"/>
      <c r="I2" s="108"/>
      <c r="J2" s="108"/>
      <c r="U2" s="106"/>
      <c r="V2" s="106"/>
      <c r="W2" s="106"/>
    </row>
    <row r="3" spans="1:23" x14ac:dyDescent="0.25">
      <c r="A3" s="108"/>
      <c r="B3" s="108"/>
      <c r="C3" s="108"/>
      <c r="D3" s="108"/>
      <c r="E3" s="108"/>
      <c r="F3" s="108"/>
      <c r="G3" s="108"/>
      <c r="H3" s="108"/>
      <c r="I3" s="108"/>
      <c r="J3" s="108"/>
      <c r="U3" s="106"/>
      <c r="V3" s="106"/>
      <c r="W3" s="106"/>
    </row>
    <row r="4" spans="1:23" ht="2.65" customHeight="1" x14ac:dyDescent="0.25"/>
    <row r="5" spans="1:23" ht="4.3499999999999996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3" ht="11.25" customHeight="1" x14ac:dyDescent="0.25">
      <c r="A6" s="95" t="s">
        <v>0</v>
      </c>
      <c r="B6" s="96"/>
      <c r="C6" s="97" t="s">
        <v>3</v>
      </c>
      <c r="D6" s="97"/>
      <c r="E6" s="97"/>
      <c r="F6" s="97"/>
      <c r="G6" s="97"/>
      <c r="H6" s="97"/>
      <c r="I6" s="97"/>
      <c r="J6" s="97"/>
      <c r="K6" s="4"/>
      <c r="L6" s="4"/>
      <c r="M6" s="12"/>
      <c r="N6" s="12"/>
      <c r="O6" s="12"/>
      <c r="P6" s="12"/>
      <c r="Q6" s="12"/>
      <c r="R6" s="5"/>
      <c r="S6" s="24"/>
      <c r="T6" s="22"/>
      <c r="U6" s="5"/>
    </row>
    <row r="7" spans="1:23" ht="1.5" customHeight="1" x14ac:dyDescent="0.25">
      <c r="A7" s="2"/>
      <c r="B7" s="5"/>
      <c r="C7" s="5"/>
      <c r="D7" s="2"/>
      <c r="E7" s="5"/>
      <c r="F7" s="5"/>
      <c r="G7" s="5"/>
      <c r="H7" s="5"/>
      <c r="I7" s="13"/>
      <c r="J7" s="5"/>
      <c r="K7" s="35"/>
      <c r="L7" s="12"/>
      <c r="M7" s="12"/>
      <c r="N7" s="12"/>
      <c r="O7" s="12"/>
      <c r="P7" s="12"/>
      <c r="Q7" s="12"/>
      <c r="R7" s="5"/>
      <c r="S7" s="24"/>
      <c r="T7" s="22"/>
      <c r="U7" s="5"/>
    </row>
    <row r="8" spans="1:23" ht="11.25" customHeight="1" x14ac:dyDescent="0.25">
      <c r="A8" s="2" t="s">
        <v>4</v>
      </c>
      <c r="B8" s="5"/>
      <c r="C8" s="109" t="s">
        <v>5</v>
      </c>
      <c r="D8" s="109"/>
      <c r="E8" s="109"/>
      <c r="F8" s="5"/>
      <c r="G8" s="5"/>
      <c r="H8" s="5"/>
      <c r="I8" s="13"/>
      <c r="J8" s="5"/>
      <c r="K8" s="35"/>
      <c r="L8" s="12"/>
      <c r="M8" s="12"/>
      <c r="N8" s="12"/>
      <c r="O8" s="12"/>
      <c r="P8" s="12"/>
      <c r="Q8" s="12"/>
      <c r="R8" s="5"/>
      <c r="S8" s="24"/>
      <c r="T8" s="22"/>
      <c r="U8" s="5"/>
    </row>
    <row r="9" spans="1:23" ht="0" hidden="1" customHeight="1" x14ac:dyDescent="0.25">
      <c r="A9" s="5"/>
      <c r="B9" s="5"/>
      <c r="C9" s="5"/>
      <c r="D9" s="5"/>
      <c r="E9" s="5"/>
      <c r="F9" s="5"/>
      <c r="G9" s="5"/>
      <c r="H9" s="5"/>
      <c r="I9" s="13"/>
      <c r="J9" s="5"/>
      <c r="K9" s="35"/>
      <c r="L9" s="12"/>
      <c r="M9" s="12"/>
      <c r="N9" s="12"/>
      <c r="O9" s="12"/>
      <c r="P9" s="12"/>
      <c r="Q9" s="12"/>
      <c r="R9" s="5"/>
      <c r="S9" s="24"/>
      <c r="T9" s="22"/>
      <c r="U9" s="5"/>
    </row>
    <row r="10" spans="1:23" ht="11.25" customHeight="1" x14ac:dyDescent="0.25">
      <c r="A10" s="95" t="s">
        <v>6</v>
      </c>
      <c r="B10" s="96"/>
      <c r="C10" s="97" t="s">
        <v>19</v>
      </c>
      <c r="D10" s="97"/>
      <c r="E10" s="97"/>
      <c r="F10" s="97"/>
      <c r="G10" s="97"/>
      <c r="H10" s="97"/>
      <c r="I10" s="97"/>
      <c r="J10" s="97"/>
      <c r="K10" s="4"/>
      <c r="L10" s="4"/>
      <c r="M10" s="12"/>
      <c r="N10" s="12"/>
      <c r="O10" s="12"/>
      <c r="P10" s="12"/>
      <c r="Q10" s="12"/>
      <c r="R10" s="5"/>
      <c r="S10" s="24"/>
      <c r="T10" s="22"/>
      <c r="U10" s="5"/>
    </row>
    <row r="11" spans="1:23" ht="0" hidden="1" customHeight="1" x14ac:dyDescent="0.25">
      <c r="A11" s="5"/>
      <c r="B11" s="5"/>
      <c r="C11" s="5"/>
      <c r="D11" s="5"/>
      <c r="E11" s="5"/>
      <c r="F11" s="5"/>
      <c r="G11" s="5"/>
      <c r="H11" s="5"/>
      <c r="I11" s="13"/>
      <c r="J11" s="5"/>
      <c r="K11" s="35"/>
      <c r="L11" s="12"/>
      <c r="M11" s="12"/>
      <c r="N11" s="12"/>
      <c r="O11" s="12"/>
      <c r="P11" s="12"/>
      <c r="Q11" s="12"/>
      <c r="R11" s="5"/>
      <c r="S11" s="24"/>
      <c r="T11" s="22"/>
      <c r="U11" s="5"/>
    </row>
    <row r="12" spans="1:23" ht="11.25" customHeight="1" x14ac:dyDescent="0.25">
      <c r="A12" s="95" t="s">
        <v>7</v>
      </c>
      <c r="B12" s="96"/>
      <c r="C12" s="113" t="s">
        <v>124</v>
      </c>
      <c r="D12" s="113"/>
      <c r="E12" s="113"/>
      <c r="F12" s="113"/>
      <c r="G12" s="113"/>
      <c r="H12" s="113"/>
      <c r="I12" s="113"/>
      <c r="J12" s="113"/>
      <c r="K12" s="35"/>
      <c r="L12" s="12"/>
      <c r="M12" s="12"/>
      <c r="N12" s="12"/>
      <c r="O12" s="12"/>
      <c r="P12" s="12"/>
      <c r="Q12" s="12"/>
      <c r="R12" s="5"/>
      <c r="S12" s="24"/>
      <c r="T12" s="22"/>
      <c r="U12" s="5"/>
    </row>
    <row r="13" spans="1:23" ht="0" hidden="1" customHeight="1" x14ac:dyDescent="0.25">
      <c r="A13" s="5"/>
      <c r="B13" s="5"/>
      <c r="C13" s="5"/>
      <c r="D13" s="5"/>
      <c r="E13" s="5"/>
      <c r="F13" s="5"/>
      <c r="G13" s="5"/>
      <c r="H13" s="5"/>
      <c r="I13" s="13"/>
      <c r="J13" s="5"/>
      <c r="K13" s="35"/>
      <c r="L13" s="12"/>
      <c r="M13" s="12"/>
      <c r="N13" s="12"/>
      <c r="O13" s="12"/>
      <c r="P13" s="12"/>
      <c r="Q13" s="12"/>
      <c r="R13" s="5"/>
      <c r="S13" s="24"/>
      <c r="T13" s="22"/>
      <c r="U13" s="5"/>
    </row>
    <row r="14" spans="1:23" ht="11.25" customHeight="1" x14ac:dyDescent="0.25">
      <c r="A14" s="95" t="s">
        <v>8</v>
      </c>
      <c r="B14" s="96"/>
      <c r="C14" s="114" t="s">
        <v>141</v>
      </c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</row>
    <row r="15" spans="1:23" ht="2.85" customHeight="1" x14ac:dyDescent="0.25"/>
    <row r="16" spans="1:23" ht="2.85" customHeight="1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:21" ht="62.25" x14ac:dyDescent="0.25">
      <c r="A17" s="6" t="s">
        <v>11</v>
      </c>
      <c r="B17" s="6" t="s">
        <v>1</v>
      </c>
      <c r="C17" s="6" t="s">
        <v>2</v>
      </c>
      <c r="D17" s="6" t="s">
        <v>12</v>
      </c>
      <c r="E17" s="6" t="s">
        <v>13</v>
      </c>
      <c r="F17" s="6" t="s">
        <v>14</v>
      </c>
      <c r="G17" s="6" t="s">
        <v>15</v>
      </c>
      <c r="H17" s="6" t="s">
        <v>16</v>
      </c>
      <c r="I17" s="6" t="s">
        <v>118</v>
      </c>
      <c r="J17" s="6" t="s">
        <v>17</v>
      </c>
      <c r="K17" s="7" t="s">
        <v>130</v>
      </c>
      <c r="L17" s="7" t="s">
        <v>20</v>
      </c>
      <c r="M17" s="7" t="s">
        <v>21</v>
      </c>
      <c r="N17" s="7" t="s">
        <v>22</v>
      </c>
      <c r="O17" s="7" t="s">
        <v>23</v>
      </c>
      <c r="P17" s="7" t="s">
        <v>24</v>
      </c>
      <c r="Q17" s="7" t="s">
        <v>25</v>
      </c>
      <c r="R17" s="7" t="s">
        <v>102</v>
      </c>
      <c r="S17" s="7" t="s">
        <v>103</v>
      </c>
      <c r="T17" s="7" t="s">
        <v>73</v>
      </c>
      <c r="U17" s="6" t="s">
        <v>18</v>
      </c>
    </row>
    <row r="18" spans="1:21" ht="30" customHeight="1" x14ac:dyDescent="0.25">
      <c r="A18" s="8" t="s">
        <v>46</v>
      </c>
      <c r="B18" s="8" t="s">
        <v>27</v>
      </c>
      <c r="C18" s="30" t="s">
        <v>106</v>
      </c>
      <c r="D18" s="8" t="s">
        <v>9</v>
      </c>
      <c r="E18" s="16" t="s">
        <v>52</v>
      </c>
      <c r="F18" s="17" t="s">
        <v>53</v>
      </c>
      <c r="G18" s="18" t="s">
        <v>55</v>
      </c>
      <c r="H18" s="9" t="s">
        <v>58</v>
      </c>
      <c r="I18" s="23">
        <v>27.035454545454542</v>
      </c>
      <c r="J18" s="8" t="s">
        <v>56</v>
      </c>
      <c r="K18" s="14"/>
      <c r="L18" s="14">
        <v>6</v>
      </c>
      <c r="M18" s="14">
        <v>6</v>
      </c>
      <c r="N18" s="14"/>
      <c r="O18" s="14"/>
      <c r="P18" s="14"/>
      <c r="Q18" s="14"/>
      <c r="R18" s="11">
        <f t="shared" ref="R18:R54" si="0">L18+M18+N18+O18+P18+Q18</f>
        <v>12</v>
      </c>
      <c r="S18" s="11"/>
      <c r="T18" s="11">
        <f t="shared" ref="T18:T54" si="1">I18*R18</f>
        <v>324.4254545454545</v>
      </c>
      <c r="U18" s="8"/>
    </row>
    <row r="19" spans="1:21" ht="42" customHeight="1" x14ac:dyDescent="0.25">
      <c r="A19" s="8" t="s">
        <v>46</v>
      </c>
      <c r="B19" s="8" t="s">
        <v>28</v>
      </c>
      <c r="C19" s="30" t="s">
        <v>106</v>
      </c>
      <c r="D19" s="8" t="s">
        <v>9</v>
      </c>
      <c r="E19" s="16" t="s">
        <v>52</v>
      </c>
      <c r="F19" s="17" t="s">
        <v>54</v>
      </c>
      <c r="G19" s="18" t="s">
        <v>55</v>
      </c>
      <c r="H19" s="9" t="s">
        <v>58</v>
      </c>
      <c r="I19" s="23">
        <v>35.639545454545456</v>
      </c>
      <c r="J19" s="8" t="s">
        <v>56</v>
      </c>
      <c r="K19" s="14"/>
      <c r="L19" s="14">
        <v>3</v>
      </c>
      <c r="M19" s="14">
        <v>2</v>
      </c>
      <c r="N19" s="14"/>
      <c r="O19" s="14"/>
      <c r="P19" s="14"/>
      <c r="Q19" s="14"/>
      <c r="R19" s="11">
        <f t="shared" si="0"/>
        <v>5</v>
      </c>
      <c r="S19" s="11"/>
      <c r="T19" s="11">
        <f t="shared" si="1"/>
        <v>178.19772727272726</v>
      </c>
      <c r="U19" s="74" t="s">
        <v>142</v>
      </c>
    </row>
    <row r="20" spans="1:21" s="10" customFormat="1" ht="32.25" customHeight="1" x14ac:dyDescent="0.25">
      <c r="A20" s="8" t="s">
        <v>46</v>
      </c>
      <c r="B20" s="8" t="s">
        <v>29</v>
      </c>
      <c r="C20" s="30" t="s">
        <v>106</v>
      </c>
      <c r="D20" s="8" t="s">
        <v>9</v>
      </c>
      <c r="E20" s="16" t="s">
        <v>52</v>
      </c>
      <c r="F20" s="19" t="s">
        <v>57</v>
      </c>
      <c r="G20" s="18" t="s">
        <v>55</v>
      </c>
      <c r="H20" s="9" t="s">
        <v>58</v>
      </c>
      <c r="I20" s="23">
        <v>151.20409090909089</v>
      </c>
      <c r="J20" s="8" t="s">
        <v>56</v>
      </c>
      <c r="K20" s="14"/>
      <c r="L20" s="14">
        <v>2</v>
      </c>
      <c r="M20" s="14">
        <v>2</v>
      </c>
      <c r="N20" s="14"/>
      <c r="O20" s="14"/>
      <c r="P20" s="14"/>
      <c r="Q20" s="14"/>
      <c r="R20" s="11">
        <f t="shared" si="0"/>
        <v>4</v>
      </c>
      <c r="S20" s="11"/>
      <c r="T20" s="11">
        <f t="shared" si="1"/>
        <v>604.81636363636358</v>
      </c>
      <c r="U20" s="8"/>
    </row>
    <row r="21" spans="1:21" ht="43.5" customHeight="1" x14ac:dyDescent="0.25">
      <c r="A21" s="8" t="s">
        <v>46</v>
      </c>
      <c r="B21" s="8" t="s">
        <v>30</v>
      </c>
      <c r="C21" s="30" t="s">
        <v>106</v>
      </c>
      <c r="D21" s="8" t="s">
        <v>9</v>
      </c>
      <c r="E21" s="16" t="s">
        <v>52</v>
      </c>
      <c r="F21" s="19" t="s">
        <v>57</v>
      </c>
      <c r="G21" s="18" t="s">
        <v>55</v>
      </c>
      <c r="H21" s="9" t="s">
        <v>58</v>
      </c>
      <c r="I21" s="23">
        <v>94.216363636363624</v>
      </c>
      <c r="J21" s="8" t="s">
        <v>56</v>
      </c>
      <c r="K21" s="15"/>
      <c r="L21" s="15">
        <v>2</v>
      </c>
      <c r="M21" s="15">
        <v>1</v>
      </c>
      <c r="N21" s="15"/>
      <c r="O21" s="15"/>
      <c r="P21" s="15"/>
      <c r="Q21" s="15"/>
      <c r="R21" s="11">
        <f t="shared" si="0"/>
        <v>3</v>
      </c>
      <c r="S21" s="11"/>
      <c r="T21" s="11">
        <f t="shared" si="1"/>
        <v>282.64909090909089</v>
      </c>
      <c r="U21" s="74" t="s">
        <v>142</v>
      </c>
    </row>
    <row r="22" spans="1:21" s="10" customFormat="1" ht="30" customHeight="1" x14ac:dyDescent="0.25">
      <c r="A22" s="8" t="s">
        <v>46</v>
      </c>
      <c r="B22" s="8" t="s">
        <v>31</v>
      </c>
      <c r="C22" s="30" t="s">
        <v>106</v>
      </c>
      <c r="D22" s="8" t="s">
        <v>9</v>
      </c>
      <c r="E22" s="16" t="s">
        <v>52</v>
      </c>
      <c r="F22" s="20" t="s">
        <v>62</v>
      </c>
      <c r="G22" s="18" t="s">
        <v>55</v>
      </c>
      <c r="H22" s="9" t="s">
        <v>58</v>
      </c>
      <c r="I22" s="23">
        <v>52.24136363636363</v>
      </c>
      <c r="J22" s="8" t="s">
        <v>56</v>
      </c>
      <c r="K22" s="15"/>
      <c r="L22" s="15"/>
      <c r="M22" s="15"/>
      <c r="N22" s="15">
        <v>1</v>
      </c>
      <c r="O22" s="15">
        <v>1</v>
      </c>
      <c r="P22" s="15">
        <v>1</v>
      </c>
      <c r="Q22" s="15">
        <v>1</v>
      </c>
      <c r="R22" s="11">
        <f t="shared" si="0"/>
        <v>4</v>
      </c>
      <c r="S22" s="11"/>
      <c r="T22" s="11">
        <f t="shared" si="1"/>
        <v>208.96545454545452</v>
      </c>
      <c r="U22" s="8"/>
    </row>
    <row r="23" spans="1:21" s="10" customFormat="1" ht="30" customHeight="1" x14ac:dyDescent="0.25">
      <c r="A23" s="8" t="s">
        <v>46</v>
      </c>
      <c r="B23" s="8" t="s">
        <v>32</v>
      </c>
      <c r="C23" s="30" t="s">
        <v>106</v>
      </c>
      <c r="D23" s="8" t="s">
        <v>9</v>
      </c>
      <c r="E23" s="16" t="s">
        <v>52</v>
      </c>
      <c r="F23" s="19" t="s">
        <v>60</v>
      </c>
      <c r="G23" s="18" t="s">
        <v>55</v>
      </c>
      <c r="H23" s="9" t="s">
        <v>58</v>
      </c>
      <c r="I23" s="23">
        <v>24.630909090909086</v>
      </c>
      <c r="J23" s="8" t="s">
        <v>56</v>
      </c>
      <c r="K23" s="15"/>
      <c r="L23" s="15"/>
      <c r="M23" s="15"/>
      <c r="N23" s="15">
        <v>2</v>
      </c>
      <c r="O23" s="15">
        <v>2</v>
      </c>
      <c r="P23" s="15">
        <v>2</v>
      </c>
      <c r="Q23" s="15">
        <v>2</v>
      </c>
      <c r="R23" s="11">
        <f t="shared" si="0"/>
        <v>8</v>
      </c>
      <c r="S23" s="11"/>
      <c r="T23" s="11">
        <f t="shared" si="1"/>
        <v>197.04727272727268</v>
      </c>
      <c r="U23" s="8"/>
    </row>
    <row r="24" spans="1:21" s="10" customFormat="1" ht="30" customHeight="1" x14ac:dyDescent="0.25">
      <c r="A24" s="8" t="s">
        <v>46</v>
      </c>
      <c r="B24" s="8" t="s">
        <v>33</v>
      </c>
      <c r="C24" s="30" t="s">
        <v>106</v>
      </c>
      <c r="D24" s="8" t="s">
        <v>9</v>
      </c>
      <c r="E24" s="16" t="s">
        <v>52</v>
      </c>
      <c r="F24" s="19" t="s">
        <v>60</v>
      </c>
      <c r="G24" s="18" t="s">
        <v>55</v>
      </c>
      <c r="H24" s="9" t="s">
        <v>58</v>
      </c>
      <c r="I24" s="23">
        <v>14.761818181818178</v>
      </c>
      <c r="J24" s="8" t="s">
        <v>56</v>
      </c>
      <c r="K24" s="15"/>
      <c r="L24" s="15"/>
      <c r="M24" s="15"/>
      <c r="N24" s="15">
        <v>2</v>
      </c>
      <c r="O24" s="15">
        <v>2</v>
      </c>
      <c r="P24" s="15">
        <v>2</v>
      </c>
      <c r="Q24" s="15">
        <v>2</v>
      </c>
      <c r="R24" s="11">
        <f t="shared" si="0"/>
        <v>8</v>
      </c>
      <c r="S24" s="11"/>
      <c r="T24" s="11">
        <f t="shared" si="1"/>
        <v>118.09454545454543</v>
      </c>
      <c r="U24" s="8"/>
    </row>
    <row r="25" spans="1:21" s="10" customFormat="1" ht="30" customHeight="1" x14ac:dyDescent="0.25">
      <c r="A25" s="8" t="s">
        <v>46</v>
      </c>
      <c r="B25" s="8" t="s">
        <v>34</v>
      </c>
      <c r="C25" s="30" t="s">
        <v>106</v>
      </c>
      <c r="D25" s="8" t="s">
        <v>9</v>
      </c>
      <c r="E25" s="16" t="s">
        <v>52</v>
      </c>
      <c r="F25" s="19" t="s">
        <v>61</v>
      </c>
      <c r="G25" s="18" t="s">
        <v>55</v>
      </c>
      <c r="H25" s="9" t="s">
        <v>58</v>
      </c>
      <c r="I25" s="23">
        <v>18.086363636363636</v>
      </c>
      <c r="J25" s="8" t="s">
        <v>56</v>
      </c>
      <c r="K25" s="15"/>
      <c r="L25" s="15"/>
      <c r="M25" s="15"/>
      <c r="N25" s="15">
        <v>2</v>
      </c>
      <c r="O25" s="15">
        <v>2</v>
      </c>
      <c r="P25" s="15">
        <v>2</v>
      </c>
      <c r="Q25" s="15">
        <v>2</v>
      </c>
      <c r="R25" s="11">
        <f t="shared" si="0"/>
        <v>8</v>
      </c>
      <c r="S25" s="11"/>
      <c r="T25" s="11">
        <f t="shared" si="1"/>
        <v>144.69090909090909</v>
      </c>
      <c r="U25" s="8"/>
    </row>
    <row r="26" spans="1:21" s="10" customFormat="1" ht="30" customHeight="1" x14ac:dyDescent="0.25">
      <c r="A26" s="8" t="s">
        <v>46</v>
      </c>
      <c r="B26" s="8" t="s">
        <v>35</v>
      </c>
      <c r="C26" s="30" t="s">
        <v>106</v>
      </c>
      <c r="D26" s="8" t="s">
        <v>9</v>
      </c>
      <c r="E26" s="16" t="s">
        <v>52</v>
      </c>
      <c r="F26" s="19" t="s">
        <v>57</v>
      </c>
      <c r="G26" s="18" t="s">
        <v>55</v>
      </c>
      <c r="H26" s="9" t="s">
        <v>58</v>
      </c>
      <c r="I26" s="23">
        <v>14.814090909090908</v>
      </c>
      <c r="J26" s="8" t="s">
        <v>56</v>
      </c>
      <c r="K26" s="15"/>
      <c r="L26" s="15"/>
      <c r="M26" s="15"/>
      <c r="N26" s="15">
        <v>2</v>
      </c>
      <c r="O26" s="15">
        <v>2</v>
      </c>
      <c r="P26" s="15">
        <v>2</v>
      </c>
      <c r="Q26" s="15">
        <v>2</v>
      </c>
      <c r="R26" s="11">
        <f t="shared" si="0"/>
        <v>8</v>
      </c>
      <c r="S26" s="11"/>
      <c r="T26" s="11">
        <f t="shared" si="1"/>
        <v>118.51272727272726</v>
      </c>
      <c r="U26" s="8"/>
    </row>
    <row r="27" spans="1:21" s="10" customFormat="1" ht="30.75" customHeight="1" x14ac:dyDescent="0.25">
      <c r="A27" s="8" t="s">
        <v>46</v>
      </c>
      <c r="B27" s="8" t="s">
        <v>36</v>
      </c>
      <c r="C27" s="30" t="s">
        <v>107</v>
      </c>
      <c r="D27" s="8" t="s">
        <v>9</v>
      </c>
      <c r="E27" s="16" t="s">
        <v>52</v>
      </c>
      <c r="F27" s="19" t="s">
        <v>59</v>
      </c>
      <c r="G27" s="18" t="s">
        <v>55</v>
      </c>
      <c r="H27" s="9" t="s">
        <v>58</v>
      </c>
      <c r="I27" s="23">
        <v>23.825909090909086</v>
      </c>
      <c r="J27" s="8" t="s">
        <v>56</v>
      </c>
      <c r="K27" s="15"/>
      <c r="L27" s="15"/>
      <c r="M27" s="15"/>
      <c r="N27" s="15">
        <v>2</v>
      </c>
      <c r="O27" s="15">
        <v>2</v>
      </c>
      <c r="P27" s="15">
        <v>2</v>
      </c>
      <c r="Q27" s="15">
        <v>2</v>
      </c>
      <c r="R27" s="11">
        <f t="shared" si="0"/>
        <v>8</v>
      </c>
      <c r="S27" s="11"/>
      <c r="T27" s="11">
        <f t="shared" si="1"/>
        <v>190.60727272727269</v>
      </c>
      <c r="U27" s="8"/>
    </row>
    <row r="28" spans="1:21" s="10" customFormat="1" ht="30" customHeight="1" x14ac:dyDescent="0.25">
      <c r="A28" s="8" t="s">
        <v>46</v>
      </c>
      <c r="B28" s="8" t="s">
        <v>37</v>
      </c>
      <c r="C28" s="30" t="s">
        <v>107</v>
      </c>
      <c r="D28" s="8" t="s">
        <v>9</v>
      </c>
      <c r="E28" s="16" t="s">
        <v>52</v>
      </c>
      <c r="F28" s="19" t="s">
        <v>57</v>
      </c>
      <c r="G28" s="18" t="s">
        <v>55</v>
      </c>
      <c r="H28" s="9" t="s">
        <v>58</v>
      </c>
      <c r="I28" s="23">
        <v>7.882727272727271</v>
      </c>
      <c r="J28" s="8" t="s">
        <v>56</v>
      </c>
      <c r="K28" s="15"/>
      <c r="L28" s="15"/>
      <c r="M28" s="15"/>
      <c r="N28" s="15">
        <v>2</v>
      </c>
      <c r="O28" s="15">
        <v>2</v>
      </c>
      <c r="P28" s="15">
        <v>2</v>
      </c>
      <c r="Q28" s="15">
        <v>2</v>
      </c>
      <c r="R28" s="11">
        <f t="shared" si="0"/>
        <v>8</v>
      </c>
      <c r="S28" s="11"/>
      <c r="T28" s="11">
        <f t="shared" si="1"/>
        <v>63.061818181818168</v>
      </c>
      <c r="U28" s="8"/>
    </row>
    <row r="29" spans="1:21" s="56" customFormat="1" ht="71.45" customHeight="1" x14ac:dyDescent="0.25">
      <c r="A29" s="45" t="s">
        <v>46</v>
      </c>
      <c r="B29" s="45" t="s">
        <v>108</v>
      </c>
      <c r="C29" s="47" t="s">
        <v>106</v>
      </c>
      <c r="D29" s="45" t="s">
        <v>9</v>
      </c>
      <c r="E29" s="48" t="s">
        <v>52</v>
      </c>
      <c r="F29" s="49" t="s">
        <v>109</v>
      </c>
      <c r="G29" s="50" t="s">
        <v>55</v>
      </c>
      <c r="H29" s="51" t="s">
        <v>58</v>
      </c>
      <c r="I29" s="52">
        <v>27.17</v>
      </c>
      <c r="J29" s="45" t="s">
        <v>56</v>
      </c>
      <c r="K29" s="53">
        <v>1</v>
      </c>
      <c r="L29" s="53"/>
      <c r="M29" s="53"/>
      <c r="N29" s="53"/>
      <c r="O29" s="53"/>
      <c r="P29" s="53"/>
      <c r="Q29" s="53"/>
      <c r="R29" s="54">
        <f>K29+M29+N29+O29+P29+Q29</f>
        <v>1</v>
      </c>
      <c r="S29" s="54"/>
      <c r="T29" s="54">
        <f t="shared" si="1"/>
        <v>27.17</v>
      </c>
      <c r="U29" s="55" t="s">
        <v>129</v>
      </c>
    </row>
    <row r="30" spans="1:21" s="10" customFormat="1" ht="30" customHeight="1" x14ac:dyDescent="0.25">
      <c r="A30" s="8" t="s">
        <v>46</v>
      </c>
      <c r="B30" s="8" t="s">
        <v>38</v>
      </c>
      <c r="C30" s="30" t="s">
        <v>107</v>
      </c>
      <c r="D30" s="8" t="s">
        <v>9</v>
      </c>
      <c r="E30" s="16" t="s">
        <v>52</v>
      </c>
      <c r="F30" s="19" t="s">
        <v>63</v>
      </c>
      <c r="G30" s="18" t="s">
        <v>72</v>
      </c>
      <c r="H30" s="9" t="s">
        <v>58</v>
      </c>
      <c r="I30" s="23">
        <v>36.75</v>
      </c>
      <c r="J30" s="8" t="s">
        <v>56</v>
      </c>
      <c r="K30" s="14"/>
      <c r="L30" s="14">
        <v>6</v>
      </c>
      <c r="M30" s="14">
        <v>6</v>
      </c>
      <c r="N30" s="14">
        <v>2</v>
      </c>
      <c r="O30" s="14">
        <v>2</v>
      </c>
      <c r="P30" s="14">
        <v>2</v>
      </c>
      <c r="Q30" s="14">
        <v>2</v>
      </c>
      <c r="R30" s="11">
        <f t="shared" si="0"/>
        <v>20</v>
      </c>
      <c r="S30" s="11"/>
      <c r="T30" s="11">
        <f t="shared" si="1"/>
        <v>735</v>
      </c>
      <c r="U30" s="8"/>
    </row>
    <row r="31" spans="1:21" s="10" customFormat="1" ht="42" customHeight="1" x14ac:dyDescent="0.25">
      <c r="A31" s="8" t="s">
        <v>46</v>
      </c>
      <c r="B31" s="8" t="s">
        <v>39</v>
      </c>
      <c r="C31" s="21" t="s">
        <v>107</v>
      </c>
      <c r="D31" s="8" t="s">
        <v>9</v>
      </c>
      <c r="E31" s="16" t="s">
        <v>64</v>
      </c>
      <c r="F31" s="19" t="s">
        <v>63</v>
      </c>
      <c r="G31" s="18" t="s">
        <v>55</v>
      </c>
      <c r="H31" s="9" t="s">
        <v>58</v>
      </c>
      <c r="I31" s="23">
        <v>97.22</v>
      </c>
      <c r="J31" s="8" t="s">
        <v>56</v>
      </c>
      <c r="K31" s="14"/>
      <c r="L31" s="14">
        <v>3</v>
      </c>
      <c r="M31" s="14">
        <v>2</v>
      </c>
      <c r="N31" s="14"/>
      <c r="O31" s="14"/>
      <c r="P31" s="14"/>
      <c r="Q31" s="14"/>
      <c r="R31" s="11">
        <f t="shared" si="0"/>
        <v>5</v>
      </c>
      <c r="S31" s="11"/>
      <c r="T31" s="11">
        <f t="shared" si="1"/>
        <v>486.1</v>
      </c>
      <c r="U31" s="74" t="s">
        <v>142</v>
      </c>
    </row>
    <row r="32" spans="1:21" ht="30" customHeight="1" x14ac:dyDescent="0.25">
      <c r="A32" s="8" t="s">
        <v>46</v>
      </c>
      <c r="B32" s="8" t="s">
        <v>40</v>
      </c>
      <c r="C32" s="21" t="s">
        <v>107</v>
      </c>
      <c r="D32" s="8" t="s">
        <v>9</v>
      </c>
      <c r="E32" s="16" t="s">
        <v>64</v>
      </c>
      <c r="F32" s="19" t="s">
        <v>63</v>
      </c>
      <c r="G32" s="18" t="s">
        <v>65</v>
      </c>
      <c r="H32" s="9" t="s">
        <v>58</v>
      </c>
      <c r="I32" s="23">
        <v>79.569545454545448</v>
      </c>
      <c r="J32" s="8" t="s">
        <v>56</v>
      </c>
      <c r="K32" s="14"/>
      <c r="L32" s="14">
        <v>3</v>
      </c>
      <c r="M32" s="14">
        <v>2</v>
      </c>
      <c r="N32" s="14"/>
      <c r="O32" s="14"/>
      <c r="P32" s="14"/>
      <c r="Q32" s="14"/>
      <c r="R32" s="11">
        <f t="shared" si="0"/>
        <v>5</v>
      </c>
      <c r="S32" s="11"/>
      <c r="T32" s="11">
        <f t="shared" si="1"/>
        <v>397.84772727272724</v>
      </c>
      <c r="U32" s="8"/>
    </row>
    <row r="33" spans="1:21" ht="30.75" customHeight="1" x14ac:dyDescent="0.25">
      <c r="A33" s="8" t="s">
        <v>46</v>
      </c>
      <c r="B33" s="8" t="s">
        <v>41</v>
      </c>
      <c r="C33" s="21" t="s">
        <v>107</v>
      </c>
      <c r="D33" s="8" t="s">
        <v>9</v>
      </c>
      <c r="E33" s="16" t="s">
        <v>64</v>
      </c>
      <c r="F33" s="19" t="s">
        <v>63</v>
      </c>
      <c r="G33" s="18" t="s">
        <v>65</v>
      </c>
      <c r="H33" s="9" t="s">
        <v>58</v>
      </c>
      <c r="I33" s="23">
        <v>79.569545454545448</v>
      </c>
      <c r="J33" s="8" t="s">
        <v>56</v>
      </c>
      <c r="K33" s="14"/>
      <c r="L33" s="14">
        <v>3</v>
      </c>
      <c r="M33" s="14">
        <v>2</v>
      </c>
      <c r="N33" s="15"/>
      <c r="O33" s="15"/>
      <c r="P33" s="15"/>
      <c r="Q33" s="15"/>
      <c r="R33" s="11">
        <f t="shared" si="0"/>
        <v>5</v>
      </c>
      <c r="S33" s="11"/>
      <c r="T33" s="11">
        <f t="shared" si="1"/>
        <v>397.84772727272724</v>
      </c>
      <c r="U33" s="8"/>
    </row>
    <row r="34" spans="1:21" ht="30" customHeight="1" x14ac:dyDescent="0.25">
      <c r="A34" s="8" t="s">
        <v>46</v>
      </c>
      <c r="B34" s="8" t="s">
        <v>42</v>
      </c>
      <c r="C34" s="30" t="s">
        <v>107</v>
      </c>
      <c r="D34" s="8" t="s">
        <v>9</v>
      </c>
      <c r="E34" s="16" t="s">
        <v>64</v>
      </c>
      <c r="F34" s="19" t="s">
        <v>63</v>
      </c>
      <c r="G34" s="18" t="s">
        <v>65</v>
      </c>
      <c r="H34" s="9" t="s">
        <v>58</v>
      </c>
      <c r="I34" s="23">
        <v>79.036363636363618</v>
      </c>
      <c r="J34" s="8" t="s">
        <v>56</v>
      </c>
      <c r="K34" s="15"/>
      <c r="L34" s="15"/>
      <c r="M34" s="15">
        <v>1</v>
      </c>
      <c r="N34" s="15"/>
      <c r="O34" s="15"/>
      <c r="P34" s="15"/>
      <c r="Q34" s="15"/>
      <c r="R34" s="11">
        <f t="shared" si="0"/>
        <v>1</v>
      </c>
      <c r="S34" s="11"/>
      <c r="T34" s="11">
        <f t="shared" si="1"/>
        <v>79.036363636363618</v>
      </c>
      <c r="U34" s="8"/>
    </row>
    <row r="35" spans="1:21" ht="29.25" customHeight="1" x14ac:dyDescent="0.25">
      <c r="A35" s="8" t="s">
        <v>46</v>
      </c>
      <c r="B35" s="8" t="s">
        <v>43</v>
      </c>
      <c r="C35" s="30" t="s">
        <v>107</v>
      </c>
      <c r="D35" s="8" t="s">
        <v>9</v>
      </c>
      <c r="E35" s="16" t="s">
        <v>64</v>
      </c>
      <c r="F35" s="19" t="s">
        <v>63</v>
      </c>
      <c r="G35" s="18" t="s">
        <v>65</v>
      </c>
      <c r="H35" s="9" t="s">
        <v>58</v>
      </c>
      <c r="I35" s="23">
        <v>79.036363636363618</v>
      </c>
      <c r="J35" s="8" t="s">
        <v>56</v>
      </c>
      <c r="K35" s="15"/>
      <c r="L35" s="15"/>
      <c r="M35" s="15">
        <v>1</v>
      </c>
      <c r="N35" s="15"/>
      <c r="O35" s="15"/>
      <c r="P35" s="15"/>
      <c r="Q35" s="15"/>
      <c r="R35" s="11">
        <f t="shared" si="0"/>
        <v>1</v>
      </c>
      <c r="S35" s="11"/>
      <c r="T35" s="11">
        <f t="shared" si="1"/>
        <v>79.036363636363618</v>
      </c>
      <c r="U35" s="8"/>
    </row>
    <row r="36" spans="1:21" ht="66.599999999999994" customHeight="1" x14ac:dyDescent="0.25">
      <c r="A36" s="45" t="s">
        <v>46</v>
      </c>
      <c r="B36" s="45" t="s">
        <v>44</v>
      </c>
      <c r="C36" s="47" t="s">
        <v>110</v>
      </c>
      <c r="D36" s="45" t="s">
        <v>9</v>
      </c>
      <c r="E36" s="48" t="s">
        <v>64</v>
      </c>
      <c r="F36" s="49" t="s">
        <v>66</v>
      </c>
      <c r="G36" s="50" t="s">
        <v>55</v>
      </c>
      <c r="H36" s="51" t="s">
        <v>58</v>
      </c>
      <c r="I36" s="52">
        <v>171.11999999999998</v>
      </c>
      <c r="J36" s="45" t="s">
        <v>56</v>
      </c>
      <c r="K36" s="53">
        <v>1</v>
      </c>
      <c r="L36" s="53"/>
      <c r="M36" s="53"/>
      <c r="N36" s="53"/>
      <c r="O36" s="53"/>
      <c r="P36" s="53"/>
      <c r="Q36" s="53"/>
      <c r="R36" s="54">
        <f>K36+L36+M36+N36+P36+Q36</f>
        <v>1</v>
      </c>
      <c r="S36" s="54"/>
      <c r="T36" s="54">
        <f t="shared" si="1"/>
        <v>171.11999999999998</v>
      </c>
      <c r="U36" s="55" t="s">
        <v>129</v>
      </c>
    </row>
    <row r="37" spans="1:21" ht="72" customHeight="1" x14ac:dyDescent="0.25">
      <c r="A37" s="45" t="s">
        <v>46</v>
      </c>
      <c r="B37" s="45" t="s">
        <v>45</v>
      </c>
      <c r="C37" s="47" t="s">
        <v>107</v>
      </c>
      <c r="D37" s="45" t="s">
        <v>9</v>
      </c>
      <c r="E37" s="48" t="s">
        <v>64</v>
      </c>
      <c r="F37" s="45" t="s">
        <v>67</v>
      </c>
      <c r="G37" s="50" t="s">
        <v>65</v>
      </c>
      <c r="H37" s="51" t="s">
        <v>58</v>
      </c>
      <c r="I37" s="52">
        <v>115.75272727272726</v>
      </c>
      <c r="J37" s="45" t="s">
        <v>56</v>
      </c>
      <c r="K37" s="53">
        <v>1</v>
      </c>
      <c r="L37" s="53"/>
      <c r="M37" s="53"/>
      <c r="N37" s="53"/>
      <c r="O37" s="53"/>
      <c r="P37" s="53"/>
      <c r="Q37" s="53"/>
      <c r="R37" s="54">
        <f>K37+M37+N37+O37+P37+Q37</f>
        <v>1</v>
      </c>
      <c r="S37" s="54"/>
      <c r="T37" s="54">
        <f t="shared" si="1"/>
        <v>115.75272727272726</v>
      </c>
      <c r="U37" s="55" t="s">
        <v>129</v>
      </c>
    </row>
    <row r="38" spans="1:21" ht="63" customHeight="1" x14ac:dyDescent="0.25">
      <c r="A38" s="45" t="s">
        <v>46</v>
      </c>
      <c r="B38" s="45" t="s">
        <v>47</v>
      </c>
      <c r="C38" s="47" t="s">
        <v>107</v>
      </c>
      <c r="D38" s="45" t="s">
        <v>9</v>
      </c>
      <c r="E38" s="48" t="s">
        <v>64</v>
      </c>
      <c r="F38" s="45" t="s">
        <v>67</v>
      </c>
      <c r="G38" s="50" t="s">
        <v>55</v>
      </c>
      <c r="H38" s="51" t="s">
        <v>58</v>
      </c>
      <c r="I38" s="52">
        <v>115.83636363636361</v>
      </c>
      <c r="J38" s="45" t="s">
        <v>56</v>
      </c>
      <c r="K38" s="53">
        <v>1</v>
      </c>
      <c r="L38" s="53"/>
      <c r="M38" s="53"/>
      <c r="N38" s="53"/>
      <c r="O38" s="53"/>
      <c r="P38" s="53"/>
      <c r="Q38" s="53"/>
      <c r="R38" s="54">
        <f>K38+M38+N38+O38+P38+Q38</f>
        <v>1</v>
      </c>
      <c r="S38" s="54"/>
      <c r="T38" s="54">
        <f t="shared" si="1"/>
        <v>115.83636363636361</v>
      </c>
      <c r="U38" s="55" t="s">
        <v>129</v>
      </c>
    </row>
    <row r="39" spans="1:21" s="10" customFormat="1" ht="30.75" customHeight="1" x14ac:dyDescent="0.25">
      <c r="A39" s="75" t="s">
        <v>46</v>
      </c>
      <c r="B39" s="75" t="s">
        <v>48</v>
      </c>
      <c r="C39" s="76" t="s">
        <v>110</v>
      </c>
      <c r="D39" s="75" t="s">
        <v>9</v>
      </c>
      <c r="E39" s="77" t="s">
        <v>64</v>
      </c>
      <c r="F39" s="78" t="s">
        <v>68</v>
      </c>
      <c r="G39" s="79" t="s">
        <v>65</v>
      </c>
      <c r="H39" s="80" t="s">
        <v>58</v>
      </c>
      <c r="I39" s="81">
        <v>36.914999999999999</v>
      </c>
      <c r="J39" s="75" t="s">
        <v>56</v>
      </c>
      <c r="K39" s="82"/>
      <c r="L39" s="82"/>
      <c r="M39" s="82"/>
      <c r="N39" s="82"/>
      <c r="O39" s="82"/>
      <c r="P39" s="82"/>
      <c r="Q39" s="82"/>
      <c r="R39" s="83">
        <f t="shared" si="0"/>
        <v>0</v>
      </c>
      <c r="S39" s="83"/>
      <c r="T39" s="83">
        <f t="shared" si="1"/>
        <v>0</v>
      </c>
      <c r="U39" s="84" t="s">
        <v>138</v>
      </c>
    </row>
    <row r="40" spans="1:21" s="10" customFormat="1" ht="30.75" customHeight="1" x14ac:dyDescent="0.25">
      <c r="A40" s="8" t="s">
        <v>46</v>
      </c>
      <c r="B40" s="8" t="s">
        <v>69</v>
      </c>
      <c r="C40" s="30" t="s">
        <v>110</v>
      </c>
      <c r="D40" s="8" t="s">
        <v>9</v>
      </c>
      <c r="E40" s="16" t="s">
        <v>64</v>
      </c>
      <c r="F40" s="19" t="s">
        <v>68</v>
      </c>
      <c r="G40" s="18" t="s">
        <v>65</v>
      </c>
      <c r="H40" s="9" t="s">
        <v>58</v>
      </c>
      <c r="I40" s="23">
        <v>45.54</v>
      </c>
      <c r="J40" s="8" t="s">
        <v>56</v>
      </c>
      <c r="K40" s="15"/>
      <c r="L40" s="15"/>
      <c r="M40" s="15"/>
      <c r="N40" s="15">
        <v>1</v>
      </c>
      <c r="O40" s="15">
        <v>1</v>
      </c>
      <c r="P40" s="15">
        <v>1</v>
      </c>
      <c r="Q40" s="15">
        <v>1</v>
      </c>
      <c r="R40" s="11">
        <f t="shared" si="0"/>
        <v>4</v>
      </c>
      <c r="S40" s="11"/>
      <c r="T40" s="11">
        <f t="shared" si="1"/>
        <v>182.16</v>
      </c>
      <c r="U40" s="8"/>
    </row>
    <row r="41" spans="1:21" s="10" customFormat="1" ht="30.75" customHeight="1" x14ac:dyDescent="0.25">
      <c r="A41" s="8" t="s">
        <v>46</v>
      </c>
      <c r="B41" s="8" t="s">
        <v>70</v>
      </c>
      <c r="C41" s="30" t="s">
        <v>110</v>
      </c>
      <c r="D41" s="8" t="s">
        <v>9</v>
      </c>
      <c r="E41" s="16" t="s">
        <v>64</v>
      </c>
      <c r="F41" s="19" t="s">
        <v>68</v>
      </c>
      <c r="G41" s="18" t="s">
        <v>65</v>
      </c>
      <c r="H41" s="9" t="s">
        <v>58</v>
      </c>
      <c r="I41" s="23">
        <v>45.54</v>
      </c>
      <c r="J41" s="8" t="s">
        <v>56</v>
      </c>
      <c r="K41" s="15"/>
      <c r="L41" s="15"/>
      <c r="M41" s="15"/>
      <c r="N41" s="15">
        <v>1</v>
      </c>
      <c r="O41" s="15">
        <v>1</v>
      </c>
      <c r="P41" s="15">
        <v>1</v>
      </c>
      <c r="Q41" s="15">
        <v>1</v>
      </c>
      <c r="R41" s="11">
        <f t="shared" si="0"/>
        <v>4</v>
      </c>
      <c r="S41" s="11"/>
      <c r="T41" s="11">
        <f t="shared" si="1"/>
        <v>182.16</v>
      </c>
      <c r="U41" s="8"/>
    </row>
    <row r="42" spans="1:21" s="10" customFormat="1" ht="30.75" customHeight="1" x14ac:dyDescent="0.25">
      <c r="A42" s="63" t="s">
        <v>46</v>
      </c>
      <c r="B42" s="63" t="s">
        <v>75</v>
      </c>
      <c r="C42" s="64" t="s">
        <v>111</v>
      </c>
      <c r="D42" s="63" t="s">
        <v>9</v>
      </c>
      <c r="E42" s="65" t="s">
        <v>64</v>
      </c>
      <c r="F42" s="66" t="s">
        <v>80</v>
      </c>
      <c r="G42" s="93" t="s">
        <v>81</v>
      </c>
      <c r="H42" s="67" t="s">
        <v>58</v>
      </c>
      <c r="I42" s="68">
        <v>51.98</v>
      </c>
      <c r="J42" s="63" t="s">
        <v>56</v>
      </c>
      <c r="K42" s="69"/>
      <c r="L42" s="69">
        <v>6</v>
      </c>
      <c r="M42" s="94">
        <v>6</v>
      </c>
      <c r="N42" s="69"/>
      <c r="O42" s="69"/>
      <c r="P42" s="69"/>
      <c r="Q42" s="69"/>
      <c r="R42" s="70">
        <f t="shared" si="0"/>
        <v>12</v>
      </c>
      <c r="S42" s="70"/>
      <c r="T42" s="70">
        <f t="shared" si="1"/>
        <v>623.76</v>
      </c>
      <c r="U42" s="71" t="s">
        <v>145</v>
      </c>
    </row>
    <row r="43" spans="1:21" s="10" customFormat="1" ht="30.75" customHeight="1" x14ac:dyDescent="0.25">
      <c r="A43" s="63" t="s">
        <v>46</v>
      </c>
      <c r="B43" s="63" t="s">
        <v>76</v>
      </c>
      <c r="C43" s="64" t="s">
        <v>111</v>
      </c>
      <c r="D43" s="63" t="s">
        <v>9</v>
      </c>
      <c r="E43" s="65" t="s">
        <v>64</v>
      </c>
      <c r="F43" s="66" t="s">
        <v>80</v>
      </c>
      <c r="G43" s="93" t="s">
        <v>81</v>
      </c>
      <c r="H43" s="67" t="s">
        <v>58</v>
      </c>
      <c r="I43" s="68">
        <v>34.479999999999997</v>
      </c>
      <c r="J43" s="63" t="s">
        <v>56</v>
      </c>
      <c r="K43" s="69"/>
      <c r="L43" s="69">
        <v>3</v>
      </c>
      <c r="M43" s="94">
        <v>3</v>
      </c>
      <c r="N43" s="69"/>
      <c r="O43" s="69"/>
      <c r="P43" s="69"/>
      <c r="Q43" s="69"/>
      <c r="R43" s="70">
        <f t="shared" si="0"/>
        <v>6</v>
      </c>
      <c r="S43" s="70"/>
      <c r="T43" s="70">
        <f t="shared" si="1"/>
        <v>206.88</v>
      </c>
      <c r="U43" s="71" t="s">
        <v>145</v>
      </c>
    </row>
    <row r="44" spans="1:21" s="10" customFormat="1" ht="30.75" customHeight="1" x14ac:dyDescent="0.25">
      <c r="A44" s="8" t="s">
        <v>46</v>
      </c>
      <c r="B44" s="8" t="s">
        <v>77</v>
      </c>
      <c r="C44" s="30" t="s">
        <v>111</v>
      </c>
      <c r="D44" s="8" t="s">
        <v>9</v>
      </c>
      <c r="E44" s="16" t="s">
        <v>64</v>
      </c>
      <c r="F44" s="19" t="s">
        <v>80</v>
      </c>
      <c r="G44" s="18" t="s">
        <v>81</v>
      </c>
      <c r="H44" s="9" t="s">
        <v>58</v>
      </c>
      <c r="I44" s="23">
        <v>53.28</v>
      </c>
      <c r="J44" s="8" t="s">
        <v>56</v>
      </c>
      <c r="K44" s="15"/>
      <c r="L44" s="15"/>
      <c r="M44" s="15"/>
      <c r="N44" s="15"/>
      <c r="O44" s="15"/>
      <c r="P44" s="15"/>
      <c r="Q44" s="15"/>
      <c r="R44" s="11">
        <f t="shared" si="0"/>
        <v>0</v>
      </c>
      <c r="S44" s="11"/>
      <c r="T44" s="11">
        <f t="shared" si="1"/>
        <v>0</v>
      </c>
      <c r="U44" s="8"/>
    </row>
    <row r="45" spans="1:21" s="10" customFormat="1" ht="30.75" customHeight="1" x14ac:dyDescent="0.25">
      <c r="A45" s="8" t="s">
        <v>46</v>
      </c>
      <c r="B45" s="8" t="s">
        <v>78</v>
      </c>
      <c r="C45" s="30" t="s">
        <v>111</v>
      </c>
      <c r="D45" s="8" t="s">
        <v>9</v>
      </c>
      <c r="E45" s="16" t="s">
        <v>64</v>
      </c>
      <c r="F45" s="19" t="s">
        <v>80</v>
      </c>
      <c r="G45" s="18" t="s">
        <v>81</v>
      </c>
      <c r="H45" s="9" t="s">
        <v>58</v>
      </c>
      <c r="I45" s="23">
        <v>35.020000000000003</v>
      </c>
      <c r="J45" s="8" t="s">
        <v>56</v>
      </c>
      <c r="K45" s="15"/>
      <c r="L45" s="15"/>
      <c r="M45" s="15"/>
      <c r="N45" s="15"/>
      <c r="O45" s="15"/>
      <c r="P45" s="15"/>
      <c r="Q45" s="15"/>
      <c r="R45" s="11">
        <f t="shared" si="0"/>
        <v>0</v>
      </c>
      <c r="S45" s="11"/>
      <c r="T45" s="11">
        <f t="shared" si="1"/>
        <v>0</v>
      </c>
      <c r="U45" s="8"/>
    </row>
    <row r="46" spans="1:21" s="10" customFormat="1" ht="30.75" customHeight="1" x14ac:dyDescent="0.25">
      <c r="A46" s="8" t="s">
        <v>46</v>
      </c>
      <c r="B46" s="8" t="s">
        <v>79</v>
      </c>
      <c r="C46" s="30" t="s">
        <v>111</v>
      </c>
      <c r="D46" s="8" t="s">
        <v>9</v>
      </c>
      <c r="E46" s="16" t="s">
        <v>64</v>
      </c>
      <c r="F46" s="19" t="s">
        <v>82</v>
      </c>
      <c r="G46" s="18" t="s">
        <v>55</v>
      </c>
      <c r="H46" s="9" t="s">
        <v>58</v>
      </c>
      <c r="I46" s="23">
        <v>81.39</v>
      </c>
      <c r="J46" s="8" t="s">
        <v>56</v>
      </c>
      <c r="K46" s="15"/>
      <c r="L46" s="15"/>
      <c r="M46" s="15"/>
      <c r="N46" s="15"/>
      <c r="O46" s="15"/>
      <c r="P46" s="15"/>
      <c r="Q46" s="15"/>
      <c r="R46" s="11">
        <f t="shared" si="0"/>
        <v>0</v>
      </c>
      <c r="S46" s="11"/>
      <c r="T46" s="11">
        <f t="shared" si="1"/>
        <v>0</v>
      </c>
      <c r="U46" s="8"/>
    </row>
    <row r="47" spans="1:21" s="10" customFormat="1" ht="30.75" customHeight="1" x14ac:dyDescent="0.25">
      <c r="A47" s="8" t="s">
        <v>46</v>
      </c>
      <c r="B47" s="8" t="s">
        <v>104</v>
      </c>
      <c r="C47" s="30" t="s">
        <v>111</v>
      </c>
      <c r="D47" s="8" t="s">
        <v>9</v>
      </c>
      <c r="E47" s="16" t="s">
        <v>64</v>
      </c>
      <c r="F47" s="19" t="s">
        <v>105</v>
      </c>
      <c r="G47" s="18" t="s">
        <v>81</v>
      </c>
      <c r="H47" s="9" t="s">
        <v>58</v>
      </c>
      <c r="I47" s="26">
        <v>93.14</v>
      </c>
      <c r="J47" s="27" t="s">
        <v>56</v>
      </c>
      <c r="K47" s="28"/>
      <c r="L47" s="28"/>
      <c r="M47" s="28"/>
      <c r="N47" s="28"/>
      <c r="O47" s="28"/>
      <c r="P47" s="28"/>
      <c r="Q47" s="28"/>
      <c r="R47" s="29">
        <f t="shared" si="0"/>
        <v>0</v>
      </c>
      <c r="S47" s="29"/>
      <c r="T47" s="29">
        <f t="shared" si="1"/>
        <v>0</v>
      </c>
      <c r="U47" s="8"/>
    </row>
    <row r="48" spans="1:21" ht="37.5" customHeight="1" x14ac:dyDescent="0.25">
      <c r="A48" s="63" t="s">
        <v>46</v>
      </c>
      <c r="B48" s="63" t="s">
        <v>49</v>
      </c>
      <c r="C48" s="64" t="s">
        <v>110</v>
      </c>
      <c r="D48" s="63" t="s">
        <v>9</v>
      </c>
      <c r="E48" s="65" t="s">
        <v>71</v>
      </c>
      <c r="F48" s="66" t="s">
        <v>57</v>
      </c>
      <c r="G48" s="64" t="s">
        <v>74</v>
      </c>
      <c r="H48" s="67" t="s">
        <v>58</v>
      </c>
      <c r="I48" s="68">
        <v>40.019999999999996</v>
      </c>
      <c r="J48" s="63" t="s">
        <v>56</v>
      </c>
      <c r="K48" s="69"/>
      <c r="L48" s="69"/>
      <c r="M48" s="69">
        <v>2</v>
      </c>
      <c r="N48" s="69"/>
      <c r="O48" s="69"/>
      <c r="P48" s="69"/>
      <c r="Q48" s="69"/>
      <c r="R48" s="70">
        <f t="shared" si="0"/>
        <v>2</v>
      </c>
      <c r="S48" s="70"/>
      <c r="T48" s="70">
        <f t="shared" si="1"/>
        <v>80.039999999999992</v>
      </c>
      <c r="U48" s="71" t="s">
        <v>144</v>
      </c>
    </row>
    <row r="49" spans="1:22" ht="37.5" customHeight="1" x14ac:dyDescent="0.25">
      <c r="A49" s="63" t="s">
        <v>46</v>
      </c>
      <c r="B49" s="63" t="s">
        <v>50</v>
      </c>
      <c r="C49" s="64" t="s">
        <v>110</v>
      </c>
      <c r="D49" s="63" t="s">
        <v>9</v>
      </c>
      <c r="E49" s="65" t="s">
        <v>71</v>
      </c>
      <c r="F49" s="66" t="s">
        <v>57</v>
      </c>
      <c r="G49" s="64" t="s">
        <v>74</v>
      </c>
      <c r="H49" s="67" t="s">
        <v>58</v>
      </c>
      <c r="I49" s="68">
        <v>40.019999999999996</v>
      </c>
      <c r="J49" s="63" t="s">
        <v>56</v>
      </c>
      <c r="K49" s="69"/>
      <c r="L49" s="69">
        <v>2</v>
      </c>
      <c r="M49" s="69"/>
      <c r="N49" s="69"/>
      <c r="O49" s="69"/>
      <c r="P49" s="69"/>
      <c r="Q49" s="69"/>
      <c r="R49" s="70">
        <f>L49+M49+N49+O49+P49+Q49</f>
        <v>2</v>
      </c>
      <c r="S49" s="70"/>
      <c r="T49" s="70">
        <f t="shared" si="1"/>
        <v>80.039999999999992</v>
      </c>
      <c r="U49" s="71" t="s">
        <v>144</v>
      </c>
    </row>
    <row r="50" spans="1:22" s="10" customFormat="1" ht="36" customHeight="1" x14ac:dyDescent="0.25">
      <c r="A50" s="8" t="s">
        <v>46</v>
      </c>
      <c r="B50" s="8" t="s">
        <v>51</v>
      </c>
      <c r="C50" s="21" t="s">
        <v>110</v>
      </c>
      <c r="D50" s="8" t="s">
        <v>9</v>
      </c>
      <c r="E50" s="16" t="s">
        <v>71</v>
      </c>
      <c r="F50" s="19" t="s">
        <v>57</v>
      </c>
      <c r="G50" s="21" t="s">
        <v>74</v>
      </c>
      <c r="H50" s="9" t="s">
        <v>58</v>
      </c>
      <c r="I50" s="23">
        <v>40.020000000000003</v>
      </c>
      <c r="J50" s="8" t="s">
        <v>56</v>
      </c>
      <c r="K50" s="15"/>
      <c r="L50" s="15">
        <v>1</v>
      </c>
      <c r="M50" s="15">
        <v>1</v>
      </c>
      <c r="N50" s="15"/>
      <c r="O50" s="15"/>
      <c r="P50" s="15"/>
      <c r="Q50" s="15"/>
      <c r="R50" s="11">
        <f t="shared" si="0"/>
        <v>2</v>
      </c>
      <c r="S50" s="11"/>
      <c r="T50" s="11">
        <f t="shared" si="1"/>
        <v>80.040000000000006</v>
      </c>
      <c r="U50" s="84" t="s">
        <v>137</v>
      </c>
    </row>
    <row r="51" spans="1:22" s="73" customFormat="1" ht="66" customHeight="1" x14ac:dyDescent="0.25">
      <c r="A51" s="85" t="s">
        <v>46</v>
      </c>
      <c r="B51" s="85" t="s">
        <v>139</v>
      </c>
      <c r="C51" s="86" t="s">
        <v>110</v>
      </c>
      <c r="D51" s="85" t="s">
        <v>9</v>
      </c>
      <c r="E51" s="87" t="s">
        <v>71</v>
      </c>
      <c r="F51" s="88" t="s">
        <v>57</v>
      </c>
      <c r="G51" s="86" t="s">
        <v>74</v>
      </c>
      <c r="H51" s="89" t="s">
        <v>58</v>
      </c>
      <c r="I51" s="90">
        <v>32</v>
      </c>
      <c r="J51" s="85" t="s">
        <v>56</v>
      </c>
      <c r="K51" s="91"/>
      <c r="L51" s="91">
        <v>1</v>
      </c>
      <c r="M51" s="91">
        <v>1</v>
      </c>
      <c r="N51" s="91"/>
      <c r="O51" s="91"/>
      <c r="P51" s="91"/>
      <c r="Q51" s="91"/>
      <c r="R51" s="92">
        <f t="shared" si="0"/>
        <v>2</v>
      </c>
      <c r="S51" s="92"/>
      <c r="T51" s="92">
        <v>32</v>
      </c>
      <c r="U51" s="92" t="s">
        <v>143</v>
      </c>
      <c r="V51" s="72"/>
    </row>
    <row r="52" spans="1:22" s="73" customFormat="1" ht="67.5" customHeight="1" x14ac:dyDescent="0.25">
      <c r="A52" s="85" t="s">
        <v>46</v>
      </c>
      <c r="B52" s="85" t="s">
        <v>140</v>
      </c>
      <c r="C52" s="86" t="s">
        <v>110</v>
      </c>
      <c r="D52" s="85" t="s">
        <v>9</v>
      </c>
      <c r="E52" s="87" t="s">
        <v>71</v>
      </c>
      <c r="F52" s="88" t="s">
        <v>57</v>
      </c>
      <c r="G52" s="86" t="s">
        <v>74</v>
      </c>
      <c r="H52" s="89" t="s">
        <v>58</v>
      </c>
      <c r="I52" s="90">
        <v>32</v>
      </c>
      <c r="J52" s="85" t="s">
        <v>56</v>
      </c>
      <c r="K52" s="91"/>
      <c r="L52" s="91">
        <v>1</v>
      </c>
      <c r="M52" s="91">
        <v>1</v>
      </c>
      <c r="N52" s="91"/>
      <c r="O52" s="91"/>
      <c r="P52" s="91"/>
      <c r="Q52" s="91"/>
      <c r="R52" s="92">
        <f t="shared" si="0"/>
        <v>2</v>
      </c>
      <c r="S52" s="92"/>
      <c r="T52" s="92">
        <v>32</v>
      </c>
      <c r="U52" s="92" t="s">
        <v>143</v>
      </c>
      <c r="V52" s="72"/>
    </row>
    <row r="53" spans="1:22" s="10" customFormat="1" ht="36" customHeight="1" x14ac:dyDescent="0.25">
      <c r="A53" s="8" t="s">
        <v>46</v>
      </c>
      <c r="B53" s="8" t="s">
        <v>131</v>
      </c>
      <c r="C53" s="30" t="s">
        <v>111</v>
      </c>
      <c r="D53" s="8" t="s">
        <v>9</v>
      </c>
      <c r="E53" s="16" t="s">
        <v>71</v>
      </c>
      <c r="F53" s="19" t="s">
        <v>57</v>
      </c>
      <c r="G53" s="21" t="s">
        <v>74</v>
      </c>
      <c r="H53" s="9" t="s">
        <v>58</v>
      </c>
      <c r="I53" s="23">
        <v>150</v>
      </c>
      <c r="J53" s="8" t="s">
        <v>56</v>
      </c>
      <c r="K53" s="15"/>
      <c r="L53" s="15"/>
      <c r="M53" s="15"/>
      <c r="N53" s="15">
        <v>1</v>
      </c>
      <c r="O53" s="15">
        <v>1</v>
      </c>
      <c r="P53" s="15">
        <v>1</v>
      </c>
      <c r="Q53" s="15">
        <v>1</v>
      </c>
      <c r="R53" s="11">
        <f t="shared" ref="R53" si="2">L53+M53+N53+O53+P53+Q53</f>
        <v>4</v>
      </c>
      <c r="S53" s="11"/>
      <c r="T53" s="11">
        <f t="shared" ref="T53" si="3">I53*R53</f>
        <v>600</v>
      </c>
      <c r="U53" s="8"/>
    </row>
    <row r="54" spans="1:22" s="36" customFormat="1" ht="38.25" customHeight="1" x14ac:dyDescent="0.25">
      <c r="A54" s="98" t="s">
        <v>46</v>
      </c>
      <c r="B54" s="98" t="s">
        <v>83</v>
      </c>
      <c r="C54" s="100" t="s">
        <v>122</v>
      </c>
      <c r="D54" s="98" t="s">
        <v>9</v>
      </c>
      <c r="E54" s="102" t="s">
        <v>64</v>
      </c>
      <c r="F54" s="104" t="s">
        <v>85</v>
      </c>
      <c r="G54" s="37" t="s">
        <v>91</v>
      </c>
      <c r="H54" s="38" t="s">
        <v>58</v>
      </c>
      <c r="I54" s="39">
        <v>1035</v>
      </c>
      <c r="J54" s="40" t="s">
        <v>56</v>
      </c>
      <c r="K54" s="41"/>
      <c r="L54" s="41">
        <v>1</v>
      </c>
      <c r="M54" s="41">
        <v>1</v>
      </c>
      <c r="N54" s="41"/>
      <c r="O54" s="41"/>
      <c r="P54" s="41"/>
      <c r="Q54" s="41"/>
      <c r="R54" s="42">
        <f t="shared" si="0"/>
        <v>2</v>
      </c>
      <c r="S54" s="42"/>
      <c r="T54" s="42">
        <f t="shared" si="1"/>
        <v>2070</v>
      </c>
      <c r="U54" s="40"/>
    </row>
    <row r="55" spans="1:22" s="36" customFormat="1" ht="38.25" customHeight="1" x14ac:dyDescent="0.25">
      <c r="A55" s="99"/>
      <c r="B55" s="99"/>
      <c r="C55" s="101"/>
      <c r="D55" s="99"/>
      <c r="E55" s="103"/>
      <c r="F55" s="105"/>
      <c r="G55" s="43" t="s">
        <v>100</v>
      </c>
      <c r="H55" s="38" t="s">
        <v>99</v>
      </c>
      <c r="I55" s="39"/>
      <c r="J55" s="40" t="s">
        <v>101</v>
      </c>
      <c r="K55" s="41"/>
      <c r="L55" s="41">
        <v>62.22</v>
      </c>
      <c r="M55" s="41">
        <v>62.22</v>
      </c>
      <c r="N55" s="41"/>
      <c r="O55" s="41"/>
      <c r="P55" s="41"/>
      <c r="Q55" s="41"/>
      <c r="R55" s="44"/>
      <c r="S55" s="42">
        <v>249</v>
      </c>
      <c r="T55" s="42"/>
      <c r="U55" s="45" t="s">
        <v>128</v>
      </c>
    </row>
    <row r="56" spans="1:22" s="36" customFormat="1" ht="38.25" customHeight="1" x14ac:dyDescent="0.25">
      <c r="A56" s="98" t="s">
        <v>46</v>
      </c>
      <c r="B56" s="98" t="s">
        <v>84</v>
      </c>
      <c r="C56" s="100" t="s">
        <v>122</v>
      </c>
      <c r="D56" s="98" t="s">
        <v>9</v>
      </c>
      <c r="E56" s="102" t="s">
        <v>64</v>
      </c>
      <c r="F56" s="104" t="s">
        <v>85</v>
      </c>
      <c r="G56" s="46" t="s">
        <v>91</v>
      </c>
      <c r="H56" s="38" t="s">
        <v>58</v>
      </c>
      <c r="I56" s="39">
        <v>1035</v>
      </c>
      <c r="J56" s="40" t="s">
        <v>56</v>
      </c>
      <c r="K56" s="41"/>
      <c r="L56" s="41">
        <v>1</v>
      </c>
      <c r="M56" s="41">
        <v>1</v>
      </c>
      <c r="N56" s="41"/>
      <c r="O56" s="41"/>
      <c r="P56" s="41"/>
      <c r="Q56" s="41"/>
      <c r="R56" s="42">
        <f>L56+M56+N56+O56+P56+Q56</f>
        <v>2</v>
      </c>
      <c r="S56" s="42"/>
      <c r="T56" s="42">
        <f>I56*R56</f>
        <v>2070</v>
      </c>
      <c r="U56" s="45" t="s">
        <v>128</v>
      </c>
    </row>
    <row r="57" spans="1:22" s="36" customFormat="1" ht="38.25" customHeight="1" x14ac:dyDescent="0.25">
      <c r="A57" s="99"/>
      <c r="B57" s="99"/>
      <c r="C57" s="101"/>
      <c r="D57" s="99"/>
      <c r="E57" s="103"/>
      <c r="F57" s="105"/>
      <c r="G57" s="43" t="s">
        <v>100</v>
      </c>
      <c r="H57" s="38" t="s">
        <v>99</v>
      </c>
      <c r="I57" s="39"/>
      <c r="J57" s="40" t="s">
        <v>101</v>
      </c>
      <c r="K57" s="41"/>
      <c r="L57" s="41">
        <v>62.22</v>
      </c>
      <c r="M57" s="41">
        <v>62.22</v>
      </c>
      <c r="N57" s="41"/>
      <c r="O57" s="41"/>
      <c r="P57" s="41"/>
      <c r="Q57" s="41"/>
      <c r="R57" s="44"/>
      <c r="S57" s="42">
        <v>249</v>
      </c>
      <c r="T57" s="42"/>
      <c r="U57" s="40"/>
    </row>
    <row r="58" spans="1:22" s="10" customFormat="1" ht="38.25" customHeight="1" x14ac:dyDescent="0.25">
      <c r="A58" s="8" t="s">
        <v>46</v>
      </c>
      <c r="B58" s="8" t="s">
        <v>87</v>
      </c>
      <c r="C58" s="115" t="s">
        <v>122</v>
      </c>
      <c r="D58" s="8" t="s">
        <v>9</v>
      </c>
      <c r="E58" s="16" t="s">
        <v>86</v>
      </c>
      <c r="F58" s="19" t="s">
        <v>57</v>
      </c>
      <c r="G58" s="21" t="s">
        <v>92</v>
      </c>
      <c r="H58" s="9" t="s">
        <v>58</v>
      </c>
      <c r="I58" s="23">
        <v>161</v>
      </c>
      <c r="J58" s="8" t="s">
        <v>56</v>
      </c>
      <c r="K58" s="15"/>
      <c r="L58" s="15">
        <v>2</v>
      </c>
      <c r="M58" s="15">
        <v>2</v>
      </c>
      <c r="N58" s="15"/>
      <c r="O58" s="15"/>
      <c r="P58" s="15"/>
      <c r="Q58" s="15"/>
      <c r="R58" s="11">
        <f t="shared" ref="R58:R65" si="4">L58+M58+N58+O58+P58+Q58</f>
        <v>4</v>
      </c>
      <c r="S58" s="11"/>
      <c r="T58" s="11">
        <f t="shared" ref="T58:T63" si="5">I58*R58</f>
        <v>644</v>
      </c>
      <c r="U58" s="8"/>
    </row>
    <row r="59" spans="1:22" ht="38.25" customHeight="1" x14ac:dyDescent="0.25">
      <c r="A59" s="8" t="s">
        <v>46</v>
      </c>
      <c r="B59" s="8" t="s">
        <v>88</v>
      </c>
      <c r="C59" s="116"/>
      <c r="D59" s="8" t="s">
        <v>9</v>
      </c>
      <c r="E59" s="16" t="s">
        <v>86</v>
      </c>
      <c r="F59" s="19" t="s">
        <v>57</v>
      </c>
      <c r="G59" s="21" t="s">
        <v>92</v>
      </c>
      <c r="H59" s="9" t="s">
        <v>58</v>
      </c>
      <c r="I59" s="23">
        <v>218.5</v>
      </c>
      <c r="J59" s="8" t="s">
        <v>56</v>
      </c>
      <c r="K59" s="15"/>
      <c r="L59" s="15">
        <v>1</v>
      </c>
      <c r="M59" s="15">
        <v>1</v>
      </c>
      <c r="N59" s="15"/>
      <c r="O59" s="15"/>
      <c r="P59" s="15"/>
      <c r="Q59" s="15"/>
      <c r="R59" s="11">
        <f t="shared" si="4"/>
        <v>2</v>
      </c>
      <c r="S59" s="11"/>
      <c r="T59" s="11">
        <f t="shared" si="5"/>
        <v>437</v>
      </c>
      <c r="U59" s="8"/>
    </row>
    <row r="60" spans="1:22" ht="38.25" customHeight="1" x14ac:dyDescent="0.25">
      <c r="A60" s="8" t="s">
        <v>46</v>
      </c>
      <c r="B60" s="8" t="s">
        <v>89</v>
      </c>
      <c r="C60" s="115" t="s">
        <v>122</v>
      </c>
      <c r="D60" s="8" t="s">
        <v>9</v>
      </c>
      <c r="E60" s="16" t="s">
        <v>86</v>
      </c>
      <c r="F60" s="19" t="s">
        <v>57</v>
      </c>
      <c r="G60" s="21" t="s">
        <v>92</v>
      </c>
      <c r="H60" s="9" t="s">
        <v>58</v>
      </c>
      <c r="I60" s="23">
        <v>161</v>
      </c>
      <c r="J60" s="8" t="s">
        <v>56</v>
      </c>
      <c r="K60" s="15"/>
      <c r="L60" s="15">
        <v>1</v>
      </c>
      <c r="M60" s="15">
        <v>1</v>
      </c>
      <c r="N60" s="15"/>
      <c r="O60" s="15"/>
      <c r="P60" s="15"/>
      <c r="Q60" s="15"/>
      <c r="R60" s="11">
        <f t="shared" si="4"/>
        <v>2</v>
      </c>
      <c r="S60" s="11"/>
      <c r="T60" s="11">
        <f t="shared" si="5"/>
        <v>322</v>
      </c>
      <c r="U60" s="8"/>
    </row>
    <row r="61" spans="1:22" ht="38.25" customHeight="1" x14ac:dyDescent="0.25">
      <c r="A61" s="8" t="s">
        <v>46</v>
      </c>
      <c r="B61" s="8" t="s">
        <v>90</v>
      </c>
      <c r="C61" s="116"/>
      <c r="D61" s="8" t="s">
        <v>9</v>
      </c>
      <c r="E61" s="16" t="s">
        <v>86</v>
      </c>
      <c r="F61" s="19" t="s">
        <v>57</v>
      </c>
      <c r="G61" s="21" t="s">
        <v>92</v>
      </c>
      <c r="H61" s="9" t="s">
        <v>58</v>
      </c>
      <c r="I61" s="23">
        <v>219.7</v>
      </c>
      <c r="J61" s="8" t="s">
        <v>56</v>
      </c>
      <c r="K61" s="15"/>
      <c r="L61" s="15">
        <v>1</v>
      </c>
      <c r="M61" s="15">
        <v>1</v>
      </c>
      <c r="N61" s="15"/>
      <c r="O61" s="15"/>
      <c r="P61" s="15"/>
      <c r="Q61" s="15"/>
      <c r="R61" s="11">
        <f t="shared" si="4"/>
        <v>2</v>
      </c>
      <c r="S61" s="11"/>
      <c r="T61" s="11">
        <f t="shared" si="5"/>
        <v>439.4</v>
      </c>
      <c r="U61" s="8"/>
    </row>
    <row r="62" spans="1:22" s="10" customFormat="1" ht="58.5" customHeight="1" x14ac:dyDescent="0.25">
      <c r="A62" s="8" t="s">
        <v>46</v>
      </c>
      <c r="B62" s="8" t="s">
        <v>93</v>
      </c>
      <c r="C62" s="21" t="s">
        <v>126</v>
      </c>
      <c r="D62" s="8" t="s">
        <v>125</v>
      </c>
      <c r="E62" s="16" t="s">
        <v>94</v>
      </c>
      <c r="F62" s="25" t="s">
        <v>95</v>
      </c>
      <c r="G62" s="21" t="s">
        <v>96</v>
      </c>
      <c r="H62" s="9" t="s">
        <v>58</v>
      </c>
      <c r="I62" s="23">
        <v>6.9</v>
      </c>
      <c r="J62" s="8" t="s">
        <v>56</v>
      </c>
      <c r="K62" s="15"/>
      <c r="L62" s="15">
        <v>18</v>
      </c>
      <c r="M62" s="15">
        <v>18</v>
      </c>
      <c r="N62" s="15"/>
      <c r="O62" s="15"/>
      <c r="P62" s="15"/>
      <c r="Q62" s="15"/>
      <c r="R62" s="11">
        <f t="shared" si="4"/>
        <v>36</v>
      </c>
      <c r="S62" s="11"/>
      <c r="T62" s="11">
        <f t="shared" si="5"/>
        <v>248.4</v>
      </c>
      <c r="U62" s="8" t="s">
        <v>127</v>
      </c>
    </row>
    <row r="63" spans="1:22" s="10" customFormat="1" ht="63.75" customHeight="1" x14ac:dyDescent="0.25">
      <c r="A63" s="8" t="s">
        <v>46</v>
      </c>
      <c r="B63" s="8" t="s">
        <v>98</v>
      </c>
      <c r="C63" s="21" t="s">
        <v>126</v>
      </c>
      <c r="D63" s="8" t="s">
        <v>125</v>
      </c>
      <c r="E63" s="16" t="s">
        <v>94</v>
      </c>
      <c r="F63" s="25" t="s">
        <v>95</v>
      </c>
      <c r="G63" s="21" t="s">
        <v>97</v>
      </c>
      <c r="H63" s="9" t="s">
        <v>58</v>
      </c>
      <c r="I63" s="23">
        <v>9.75</v>
      </c>
      <c r="J63" s="8" t="s">
        <v>56</v>
      </c>
      <c r="K63" s="15"/>
      <c r="L63" s="15">
        <v>6</v>
      </c>
      <c r="M63" s="15">
        <v>6</v>
      </c>
      <c r="N63" s="15"/>
      <c r="O63" s="15"/>
      <c r="P63" s="15"/>
      <c r="Q63" s="15"/>
      <c r="R63" s="11">
        <f t="shared" si="4"/>
        <v>12</v>
      </c>
      <c r="S63" s="11"/>
      <c r="T63" s="11">
        <f t="shared" si="5"/>
        <v>117</v>
      </c>
      <c r="U63" s="8" t="s">
        <v>127</v>
      </c>
    </row>
    <row r="64" spans="1:22" s="10" customFormat="1" ht="62.25" customHeight="1" x14ac:dyDescent="0.25">
      <c r="A64" s="8" t="s">
        <v>46</v>
      </c>
      <c r="B64" s="8" t="s">
        <v>112</v>
      </c>
      <c r="C64" s="30" t="s">
        <v>116</v>
      </c>
      <c r="D64" s="8" t="s">
        <v>9</v>
      </c>
      <c r="E64" s="16" t="s">
        <v>113</v>
      </c>
      <c r="F64" s="25" t="s">
        <v>114</v>
      </c>
      <c r="G64" s="21" t="s">
        <v>115</v>
      </c>
      <c r="H64" s="33" t="s">
        <v>121</v>
      </c>
      <c r="I64" s="23"/>
      <c r="J64" s="31" t="s">
        <v>117</v>
      </c>
      <c r="K64" s="14"/>
      <c r="L64" s="14">
        <f>2*23</f>
        <v>46</v>
      </c>
      <c r="M64" s="14">
        <f>2*23</f>
        <v>46</v>
      </c>
      <c r="N64" s="14"/>
      <c r="O64" s="14"/>
      <c r="P64" s="14"/>
      <c r="Q64" s="14"/>
      <c r="R64" s="32">
        <f t="shared" si="4"/>
        <v>92</v>
      </c>
      <c r="S64" s="11"/>
      <c r="T64" s="11"/>
    </row>
    <row r="65" spans="1:21" s="10" customFormat="1" ht="61.5" customHeight="1" x14ac:dyDescent="0.25">
      <c r="A65" s="8" t="s">
        <v>46</v>
      </c>
      <c r="B65" s="8" t="s">
        <v>134</v>
      </c>
      <c r="C65" s="60" t="s">
        <v>132</v>
      </c>
      <c r="D65" s="8" t="s">
        <v>9</v>
      </c>
      <c r="E65" s="61" t="s">
        <v>133</v>
      </c>
      <c r="F65" s="61" t="s">
        <v>135</v>
      </c>
      <c r="G65" s="60" t="s">
        <v>132</v>
      </c>
      <c r="H65" s="9" t="s">
        <v>58</v>
      </c>
      <c r="I65" s="62">
        <v>1100</v>
      </c>
      <c r="J65" s="61" t="s">
        <v>136</v>
      </c>
      <c r="K65" s="23"/>
      <c r="L65" s="23"/>
      <c r="M65" s="23"/>
      <c r="N65" s="23"/>
      <c r="O65" s="23"/>
      <c r="P65" s="61">
        <v>1</v>
      </c>
      <c r="Q65" s="61">
        <v>1</v>
      </c>
      <c r="R65" s="11">
        <f t="shared" si="4"/>
        <v>2</v>
      </c>
      <c r="S65" s="23"/>
      <c r="T65" s="11">
        <f>I65*R65</f>
        <v>2200</v>
      </c>
    </row>
    <row r="66" spans="1:21" s="10" customFormat="1" ht="15.75" thickBot="1" x14ac:dyDescent="0.3">
      <c r="A66" s="57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110" t="s">
        <v>123</v>
      </c>
      <c r="M66" s="111"/>
      <c r="N66" s="111"/>
      <c r="O66" s="112"/>
      <c r="P66" s="58"/>
      <c r="Q66" s="58"/>
      <c r="R66" s="58"/>
      <c r="S66" s="58"/>
      <c r="T66" s="59">
        <f>SUM(T18:T65)-T54-T56</f>
        <v>11542.695909090908</v>
      </c>
    </row>
    <row r="67" spans="1:21" s="10" customFormat="1" x14ac:dyDescent="0.25"/>
    <row r="68" spans="1:21" x14ac:dyDescent="0.25">
      <c r="A68" s="34" t="s">
        <v>119</v>
      </c>
      <c r="B68" s="10"/>
      <c r="C68" s="10"/>
      <c r="D68" s="10"/>
      <c r="E68" s="10"/>
      <c r="F68" s="10"/>
      <c r="G68" s="10"/>
      <c r="H68" s="10"/>
      <c r="J68" s="10"/>
      <c r="R68" s="10"/>
      <c r="U68" s="10"/>
    </row>
    <row r="69" spans="1:21" x14ac:dyDescent="0.25">
      <c r="A69" s="10"/>
      <c r="B69" s="10"/>
      <c r="C69" s="10"/>
      <c r="D69" s="10"/>
      <c r="E69" s="10"/>
      <c r="F69" s="10"/>
      <c r="G69" s="10"/>
      <c r="H69" s="10"/>
      <c r="J69" s="10"/>
      <c r="R69" s="10"/>
      <c r="U69" s="10"/>
    </row>
    <row r="70" spans="1:21" x14ac:dyDescent="0.25">
      <c r="A70" s="10" t="s">
        <v>120</v>
      </c>
      <c r="B70" s="10"/>
      <c r="C70" s="10"/>
      <c r="D70" s="10"/>
      <c r="E70" s="10"/>
      <c r="F70" s="10"/>
      <c r="G70" s="10"/>
      <c r="H70" s="10"/>
      <c r="J70" s="10"/>
      <c r="R70" s="10"/>
      <c r="U70" s="10"/>
    </row>
    <row r="77" spans="1:21" x14ac:dyDescent="0.25">
      <c r="S77" s="1"/>
      <c r="T77" s="1"/>
    </row>
  </sheetData>
  <mergeCells count="26">
    <mergeCell ref="L66:O66"/>
    <mergeCell ref="A12:B12"/>
    <mergeCell ref="C12:J12"/>
    <mergeCell ref="A14:B14"/>
    <mergeCell ref="C14:U14"/>
    <mergeCell ref="B56:B57"/>
    <mergeCell ref="A56:A57"/>
    <mergeCell ref="D56:D57"/>
    <mergeCell ref="E56:E57"/>
    <mergeCell ref="F56:F57"/>
    <mergeCell ref="C58:C59"/>
    <mergeCell ref="C60:C61"/>
    <mergeCell ref="C56:C57"/>
    <mergeCell ref="U1:W3"/>
    <mergeCell ref="A2:J3"/>
    <mergeCell ref="A6:B6"/>
    <mergeCell ref="C6:J6"/>
    <mergeCell ref="C8:E8"/>
    <mergeCell ref="A10:B10"/>
    <mergeCell ref="C10:J10"/>
    <mergeCell ref="A54:A55"/>
    <mergeCell ref="B54:B55"/>
    <mergeCell ref="C54:C55"/>
    <mergeCell ref="D54:D55"/>
    <mergeCell ref="E54:E55"/>
    <mergeCell ref="F54:F55"/>
  </mergeCells>
  <pageMargins left="0.7" right="0.7" top="0.75" bottom="0.75" header="0.3" footer="0.3"/>
  <pageSetup paperSize="9" scale="42" fitToHeight="0" orientation="landscape" r:id="rId1"/>
  <colBreaks count="1" manualBreakCount="1">
    <brk id="2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Zámočníky</vt:lpstr>
      <vt:lpstr>Zámočníky!Oblasť_tlače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projektant105</dc:creator>
  <cp:lastModifiedBy>sokol</cp:lastModifiedBy>
  <cp:lastPrinted>2019-01-28T12:25:56Z</cp:lastPrinted>
  <dcterms:created xsi:type="dcterms:W3CDTF">2022-05-02T14:50:09Z</dcterms:created>
  <dcterms:modified xsi:type="dcterms:W3CDTF">2022-09-29T14:46:13Z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