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iltakova\Documents\SÚŤAŽE\Licencie_SAP_DNS\Výzva_3\"/>
    </mc:Choice>
  </mc:AlternateContent>
  <bookViews>
    <workbookView xWindow="0" yWindow="0" windowWidth="28800" windowHeight="135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C28" i="1"/>
  <c r="G21" i="1"/>
  <c r="G19" i="1"/>
  <c r="G17" i="1"/>
  <c r="G15" i="1"/>
  <c r="I15" i="1" s="1"/>
  <c r="I17" i="1" l="1"/>
  <c r="C27" i="1" s="1"/>
  <c r="C32" i="1" s="1"/>
  <c r="D30" i="1" l="1"/>
  <c r="D29" i="1"/>
  <c r="I19" i="1"/>
  <c r="I21" i="1"/>
  <c r="J21" i="1" s="1"/>
  <c r="E30" i="1" l="1"/>
  <c r="J19" i="1"/>
  <c r="K19" i="1"/>
  <c r="K15" i="1"/>
  <c r="J15" i="1"/>
  <c r="E29" i="1"/>
  <c r="E28" i="1"/>
  <c r="K21" i="1"/>
  <c r="D28" i="1"/>
  <c r="J17" i="1" l="1"/>
  <c r="K17" i="1"/>
  <c r="I22" i="1"/>
  <c r="E27" i="1" l="1"/>
  <c r="E32" i="1" s="1"/>
  <c r="D27" i="1"/>
  <c r="D32" i="1" s="1"/>
  <c r="K23" i="1"/>
  <c r="J22" i="1"/>
  <c r="K22" i="1"/>
  <c r="J23" i="1"/>
</calcChain>
</file>

<file path=xl/sharedStrings.xml><?xml version="1.0" encoding="utf-8"?>
<sst xmlns="http://schemas.openxmlformats.org/spreadsheetml/2006/main" count="50" uniqueCount="49">
  <si>
    <t xml:space="preserve">Položka </t>
  </si>
  <si>
    <t>N/A</t>
  </si>
  <si>
    <t>1.9.2022-31.3.2025</t>
  </si>
  <si>
    <t>Platnosť licencie (požadované obdobie)</t>
  </si>
  <si>
    <t>1 mesiac</t>
  </si>
  <si>
    <t>Množstvo</t>
  </si>
  <si>
    <t>1 používateľ na 1 mesiac</t>
  </si>
  <si>
    <t xml:space="preserve">Jednotka </t>
  </si>
  <si>
    <t>Počet (mesiacov/rokov)</t>
  </si>
  <si>
    <t>Položka</t>
  </si>
  <si>
    <t>HARMONOGRAM PLATIEB</t>
  </si>
  <si>
    <t>Spolu bez DPH</t>
  </si>
  <si>
    <t>DPH</t>
  </si>
  <si>
    <t>Spolu s DPH</t>
  </si>
  <si>
    <t>Obdobie</t>
  </si>
  <si>
    <t>Príloha č. 2 Výzvy na predloženie ponuky  – Návrh na plnenie kritéria + Harmonogram platieb</t>
  </si>
  <si>
    <t>* nehodiace preškrtúť</t>
  </si>
  <si>
    <t>..................................................................................................</t>
  </si>
  <si>
    <t>(uviesť miesto a dátum podpisu)</t>
  </si>
  <si>
    <t>Celková cena predmetu zákazky v EUR</t>
  </si>
  <si>
    <t>Cena v EUR s DPH</t>
  </si>
  <si>
    <t>DPH 20%</t>
  </si>
  <si>
    <t>Jednotková cena v EUR bez DPH za požadované obdobie</t>
  </si>
  <si>
    <t xml:space="preserve">Jednotková cena                   v EUR bez DPH </t>
  </si>
  <si>
    <t>Cena za položku                   v EUR bez DPH</t>
  </si>
  <si>
    <t>Štandardný software</t>
  </si>
  <si>
    <t>Služby štandardnej údržby</t>
  </si>
  <si>
    <t>Názov dynamického nákupného systému : "Obstaranie licencií a súvisiacich služieb štandardnej podpory"</t>
  </si>
  <si>
    <t>Som platca DPH*</t>
  </si>
  <si>
    <t>SAP BW/4HANA</t>
  </si>
  <si>
    <t>SAP Standard Support pre licencie SAP BW/4HANA</t>
  </si>
  <si>
    <t>V blokoch po 64GB</t>
  </si>
  <si>
    <t>SAP Analytics Cloud for bi, predictive edition, private option (user)</t>
  </si>
  <si>
    <t>Cloud Platform Enterprise Agreement</t>
  </si>
  <si>
    <t>1.9.2022-31.12.2022</t>
  </si>
  <si>
    <t>1.9.2022-31.8.2023</t>
  </si>
  <si>
    <t xml:space="preserve">Obchodné meno uchádzača: </t>
  </si>
  <si>
    <t xml:space="preserve">Sídlo alebo miesto podnikania uchádzača: </t>
  </si>
  <si>
    <t xml:space="preserve">IČO: </t>
  </si>
  <si>
    <t xml:space="preserve">Právna forma: </t>
  </si>
  <si>
    <t xml:space="preserve">Podpis oprávnenej osoby  </t>
  </si>
  <si>
    <t>(kontrolný súčet)</t>
  </si>
  <si>
    <t>V Bratislave, Dňa ................................</t>
  </si>
  <si>
    <t>Názov zákazky: "Nákup licencií SAP a súvisiacich služieb - výzva č. 3"</t>
  </si>
  <si>
    <t xml:space="preserve">Cloudové služby </t>
  </si>
  <si>
    <t>Cloudové služby</t>
  </si>
  <si>
    <t>Spend volumes od 10000 za rok</t>
  </si>
  <si>
    <t>Uchádzač zadáva len hodnoty podfarbené modrou, ostatné sa prepočítava automaticky.</t>
  </si>
  <si>
    <t>Navrhovaná cena musí byť zaokrúhlená najviac na 2 desatinné miesta.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</si>
</sst>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5" xfId="0" applyFont="1" applyBorder="1"/>
    <xf numFmtId="0" fontId="0" fillId="0" borderId="0" xfId="0" applyFont="1" applyBorder="1"/>
    <xf numFmtId="0" fontId="0" fillId="0" borderId="0" xfId="0" applyFont="1" applyFill="1"/>
    <xf numFmtId="0" fontId="1" fillId="0" borderId="0" xfId="0" applyFont="1"/>
    <xf numFmtId="0" fontId="2" fillId="2" borderId="0" xfId="0" applyFont="1" applyFill="1"/>
    <xf numFmtId="0" fontId="5" fillId="0" borderId="0" xfId="0" applyFont="1"/>
    <xf numFmtId="14" fontId="0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0" xfId="0" applyNumberFormat="1" applyFont="1"/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Border="1"/>
    <xf numFmtId="0" fontId="4" fillId="0" borderId="1" xfId="0" applyFont="1" applyBorder="1" applyAlignment="1">
      <alignment horizontal="right" vertical="center" wrapText="1"/>
    </xf>
    <xf numFmtId="164" fontId="0" fillId="0" borderId="1" xfId="0" applyNumberFormat="1" applyFont="1" applyBorder="1"/>
    <xf numFmtId="0" fontId="0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right"/>
    </xf>
    <xf numFmtId="164" fontId="0" fillId="0" borderId="3" xfId="0" applyNumberFormat="1" applyFont="1" applyBorder="1"/>
    <xf numFmtId="0" fontId="6" fillId="0" borderId="0" xfId="0" applyFont="1" applyFill="1"/>
    <xf numFmtId="0" fontId="1" fillId="0" borderId="0" xfId="0" applyFont="1" applyFill="1"/>
    <xf numFmtId="164" fontId="6" fillId="3" borderId="1" xfId="0" applyNumberFormat="1" applyFont="1" applyFill="1" applyBorder="1"/>
    <xf numFmtId="164" fontId="0" fillId="3" borderId="1" xfId="0" applyNumberFormat="1" applyFont="1" applyFill="1" applyBorder="1"/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/>
    <xf numFmtId="0" fontId="4" fillId="0" borderId="3" xfId="0" applyFont="1" applyBorder="1" applyAlignment="1">
      <alignment horizontal="right"/>
    </xf>
    <xf numFmtId="164" fontId="0" fillId="2" borderId="3" xfId="0" applyNumberFormat="1" applyFont="1" applyFill="1" applyBorder="1"/>
    <xf numFmtId="0" fontId="0" fillId="0" borderId="10" xfId="0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Border="1"/>
    <xf numFmtId="0" fontId="0" fillId="0" borderId="1" xfId="0" applyFont="1" applyBorder="1" applyAlignment="1">
      <alignment horizontal="center" vertical="center"/>
    </xf>
    <xf numFmtId="164" fontId="0" fillId="0" borderId="11" xfId="0" applyNumberFormat="1" applyFont="1" applyBorder="1"/>
    <xf numFmtId="0" fontId="6" fillId="0" borderId="7" xfId="0" applyFont="1" applyFill="1" applyBorder="1"/>
    <xf numFmtId="0" fontId="6" fillId="0" borderId="7" xfId="0" applyFont="1" applyFill="1" applyBorder="1" applyAlignment="1">
      <alignment horizontal="right"/>
    </xf>
    <xf numFmtId="164" fontId="6" fillId="2" borderId="7" xfId="0" applyNumberFormat="1" applyFont="1" applyFill="1" applyBorder="1"/>
    <xf numFmtId="164" fontId="0" fillId="0" borderId="7" xfId="0" applyNumberFormat="1" applyFont="1" applyBorder="1"/>
    <xf numFmtId="0" fontId="0" fillId="0" borderId="3" xfId="0" applyFont="1" applyFill="1" applyBorder="1"/>
    <xf numFmtId="0" fontId="0" fillId="0" borderId="10" xfId="0" applyFont="1" applyFill="1" applyBorder="1"/>
    <xf numFmtId="0" fontId="6" fillId="0" borderId="10" xfId="0" applyFont="1" applyFill="1" applyBorder="1" applyAlignment="1">
      <alignment horizontal="right"/>
    </xf>
    <xf numFmtId="164" fontId="0" fillId="0" borderId="10" xfId="0" applyNumberFormat="1" applyFont="1" applyBorder="1"/>
    <xf numFmtId="0" fontId="0" fillId="0" borderId="10" xfId="0" applyFont="1" applyBorder="1"/>
    <xf numFmtId="164" fontId="6" fillId="0" borderId="10" xfId="0" applyNumberFormat="1" applyFont="1" applyFill="1" applyBorder="1"/>
    <xf numFmtId="0" fontId="5" fillId="0" borderId="7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164" fontId="0" fillId="0" borderId="0" xfId="0" applyNumberFormat="1" applyFont="1" applyFill="1"/>
    <xf numFmtId="0" fontId="4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6" fillId="0" borderId="7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7" fillId="0" borderId="0" xfId="0" applyFont="1" applyFill="1"/>
    <xf numFmtId="0" fontId="1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zoomScale="80" zoomScaleNormal="80" workbookViewId="0">
      <selection activeCell="C35" sqref="C35"/>
    </sheetView>
  </sheetViews>
  <sheetFormatPr defaultColWidth="9.140625" defaultRowHeight="15" x14ac:dyDescent="0.25"/>
  <cols>
    <col min="1" max="1" width="9.140625" style="3"/>
    <col min="2" max="2" width="39.140625" style="3" customWidth="1"/>
    <col min="3" max="3" width="18.28515625" style="3" bestFit="1" customWidth="1"/>
    <col min="4" max="4" width="18.28515625" style="3" customWidth="1"/>
    <col min="5" max="5" width="32.140625" style="3" customWidth="1"/>
    <col min="6" max="6" width="18.42578125" style="6" customWidth="1"/>
    <col min="7" max="7" width="21.5703125" style="3" bestFit="1" customWidth="1"/>
    <col min="8" max="8" width="11.28515625" style="3" customWidth="1"/>
    <col min="9" max="9" width="16.42578125" style="3" customWidth="1"/>
    <col min="10" max="10" width="12.42578125" style="3" customWidth="1"/>
    <col min="11" max="11" width="16" style="3" customWidth="1"/>
    <col min="12" max="16384" width="9.140625" style="3"/>
  </cols>
  <sheetData>
    <row r="1" spans="1:11" s="6" customFormat="1" ht="15.75" x14ac:dyDescent="0.25">
      <c r="A1" s="61" t="s">
        <v>15</v>
      </c>
      <c r="B1" s="25"/>
      <c r="C1" s="25"/>
    </row>
    <row r="2" spans="1:11" s="6" customFormat="1" x14ac:dyDescent="0.25">
      <c r="A2" s="25"/>
      <c r="B2" s="25"/>
      <c r="C2" s="25"/>
    </row>
    <row r="3" spans="1:11" s="6" customFormat="1" x14ac:dyDescent="0.25">
      <c r="A3" s="6" t="s">
        <v>27</v>
      </c>
    </row>
    <row r="4" spans="1:11" s="6" customFormat="1" x14ac:dyDescent="0.25"/>
    <row r="5" spans="1:11" s="6" customFormat="1" x14ac:dyDescent="0.25">
      <c r="A5" s="25" t="s">
        <v>43</v>
      </c>
      <c r="B5" s="25"/>
      <c r="C5" s="25"/>
    </row>
    <row r="7" spans="1:11" x14ac:dyDescent="0.25">
      <c r="A7" s="8" t="s">
        <v>36</v>
      </c>
      <c r="B7" s="8"/>
    </row>
    <row r="8" spans="1:11" x14ac:dyDescent="0.25">
      <c r="A8" s="8" t="s">
        <v>37</v>
      </c>
      <c r="B8" s="8"/>
    </row>
    <row r="9" spans="1:11" x14ac:dyDescent="0.25">
      <c r="A9" s="8" t="s">
        <v>38</v>
      </c>
      <c r="B9" s="8"/>
    </row>
    <row r="10" spans="1:11" x14ac:dyDescent="0.25">
      <c r="A10" s="8" t="s">
        <v>39</v>
      </c>
      <c r="B10" s="8"/>
    </row>
    <row r="11" spans="1:11" ht="15.75" customHeight="1" x14ac:dyDescent="0.25"/>
    <row r="12" spans="1:11" ht="45" x14ac:dyDescent="0.25">
      <c r="A12" s="2" t="s">
        <v>9</v>
      </c>
      <c r="B12" s="2" t="s">
        <v>0</v>
      </c>
      <c r="C12" s="2" t="s">
        <v>3</v>
      </c>
      <c r="D12" s="2" t="s">
        <v>8</v>
      </c>
      <c r="E12" s="2" t="s">
        <v>7</v>
      </c>
      <c r="F12" s="2" t="s">
        <v>23</v>
      </c>
      <c r="G12" s="2" t="s">
        <v>22</v>
      </c>
      <c r="H12" s="2" t="s">
        <v>5</v>
      </c>
      <c r="I12" s="2" t="s">
        <v>24</v>
      </c>
      <c r="J12" s="2" t="s">
        <v>21</v>
      </c>
      <c r="K12" s="2" t="s">
        <v>20</v>
      </c>
    </row>
    <row r="13" spans="1:11" x14ac:dyDescent="0.25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s="7" customFormat="1" ht="15.75" thickBot="1" x14ac:dyDescent="0.3">
      <c r="A14" s="36" t="s">
        <v>25</v>
      </c>
      <c r="B14" s="37"/>
      <c r="C14" s="37"/>
      <c r="D14" s="37"/>
      <c r="E14" s="37"/>
      <c r="F14" s="37"/>
      <c r="G14" s="37"/>
      <c r="H14" s="37"/>
      <c r="I14" s="37"/>
      <c r="J14" s="37"/>
      <c r="K14" s="38"/>
    </row>
    <row r="15" spans="1:11" s="4" customFormat="1" x14ac:dyDescent="0.25">
      <c r="A15" s="30">
        <v>1</v>
      </c>
      <c r="B15" s="55" t="s">
        <v>29</v>
      </c>
      <c r="C15" s="31" t="s">
        <v>1</v>
      </c>
      <c r="D15" s="31" t="s">
        <v>1</v>
      </c>
      <c r="E15" s="32" t="s">
        <v>31</v>
      </c>
      <c r="F15" s="33"/>
      <c r="G15" s="23">
        <f>ROUND(IF(D15="N/A",F15*1,F15*D15),2)</f>
        <v>0</v>
      </c>
      <c r="H15" s="31">
        <v>17</v>
      </c>
      <c r="I15" s="23">
        <f>H15*G15</f>
        <v>0</v>
      </c>
      <c r="J15" s="23">
        <f>I15*0.2</f>
        <v>0</v>
      </c>
      <c r="K15" s="23">
        <f>I15*1.2</f>
        <v>0</v>
      </c>
    </row>
    <row r="16" spans="1:11" s="39" customFormat="1" x14ac:dyDescent="0.25">
      <c r="A16" s="36" t="s">
        <v>26</v>
      </c>
      <c r="B16" s="56"/>
      <c r="C16" s="37"/>
      <c r="D16" s="37"/>
      <c r="E16" s="37"/>
      <c r="F16" s="37"/>
      <c r="G16" s="37"/>
      <c r="H16" s="37"/>
      <c r="I16" s="37"/>
      <c r="J16" s="37"/>
      <c r="K16" s="38"/>
    </row>
    <row r="17" spans="1:12" s="5" customFormat="1" ht="30" x14ac:dyDescent="0.25">
      <c r="A17" s="16">
        <v>2</v>
      </c>
      <c r="B17" s="57" t="s">
        <v>30</v>
      </c>
      <c r="C17" s="17" t="s">
        <v>34</v>
      </c>
      <c r="D17" s="18">
        <v>4</v>
      </c>
      <c r="E17" s="19" t="s">
        <v>4</v>
      </c>
      <c r="F17" s="33"/>
      <c r="G17" s="20">
        <f>ROUND(IF(D17="N/A",F17*1,F17*D17),2)</f>
        <v>0</v>
      </c>
      <c r="H17" s="18">
        <v>1</v>
      </c>
      <c r="I17" s="20">
        <f>H17*G17</f>
        <v>0</v>
      </c>
      <c r="J17" s="20">
        <f>I17*0.2</f>
        <v>0</v>
      </c>
      <c r="K17" s="20">
        <f>I17*1.2</f>
        <v>0</v>
      </c>
    </row>
    <row r="18" spans="1:12" s="5" customFormat="1" x14ac:dyDescent="0.25">
      <c r="A18" s="36" t="s">
        <v>44</v>
      </c>
      <c r="B18" s="58"/>
      <c r="C18" s="34"/>
      <c r="D18" s="34"/>
      <c r="E18" s="34"/>
      <c r="F18" s="34"/>
      <c r="G18" s="34"/>
      <c r="H18" s="34"/>
      <c r="I18" s="34"/>
      <c r="J18" s="34"/>
      <c r="K18" s="35"/>
    </row>
    <row r="19" spans="1:12" s="6" customFormat="1" ht="30" x14ac:dyDescent="0.25">
      <c r="A19" s="21">
        <v>3</v>
      </c>
      <c r="B19" s="59" t="s">
        <v>32</v>
      </c>
      <c r="C19" s="42" t="s">
        <v>2</v>
      </c>
      <c r="D19" s="42">
        <v>31</v>
      </c>
      <c r="E19" s="43" t="s">
        <v>6</v>
      </c>
      <c r="F19" s="44"/>
      <c r="G19" s="45">
        <f>ROUND(IF(D19="N/A",F19*1,F19*D19),2)</f>
        <v>0</v>
      </c>
      <c r="H19" s="42">
        <v>100</v>
      </c>
      <c r="I19" s="45">
        <f t="shared" ref="I19:I21" si="0">H19*G19</f>
        <v>0</v>
      </c>
      <c r="J19" s="45">
        <f t="shared" ref="J19:J21" si="1">I19*0.2</f>
        <v>0</v>
      </c>
      <c r="K19" s="23">
        <f t="shared" ref="K19:K21" si="2">I19*1.2</f>
        <v>0</v>
      </c>
      <c r="L19" s="24"/>
    </row>
    <row r="20" spans="1:12" x14ac:dyDescent="0.25">
      <c r="A20" s="36" t="s">
        <v>45</v>
      </c>
      <c r="B20" s="60"/>
      <c r="C20" s="47"/>
      <c r="D20" s="47"/>
      <c r="E20" s="48"/>
      <c r="F20" s="51"/>
      <c r="G20" s="49"/>
      <c r="H20" s="50"/>
      <c r="I20" s="49"/>
      <c r="J20" s="49"/>
      <c r="K20" s="41"/>
    </row>
    <row r="21" spans="1:12" x14ac:dyDescent="0.25">
      <c r="A21" s="14">
        <v>4</v>
      </c>
      <c r="B21" s="55" t="s">
        <v>33</v>
      </c>
      <c r="C21" s="46" t="s">
        <v>35</v>
      </c>
      <c r="D21" s="46">
        <v>1</v>
      </c>
      <c r="E21" s="22" t="s">
        <v>46</v>
      </c>
      <c r="F21" s="33"/>
      <c r="G21" s="23">
        <f>ROUND(IF(D21="N/A",F21*1,F21*D21),2)</f>
        <v>0</v>
      </c>
      <c r="H21" s="31">
        <v>10000</v>
      </c>
      <c r="I21" s="23">
        <f t="shared" si="0"/>
        <v>0</v>
      </c>
      <c r="J21" s="23">
        <f t="shared" si="1"/>
        <v>0</v>
      </c>
      <c r="K21" s="20">
        <f t="shared" si="2"/>
        <v>0</v>
      </c>
    </row>
    <row r="22" spans="1:12" x14ac:dyDescent="0.25">
      <c r="F22" s="25" t="s">
        <v>19</v>
      </c>
      <c r="G22" s="7"/>
      <c r="I22" s="26">
        <f>SUM(I15:I21)</f>
        <v>0</v>
      </c>
      <c r="J22" s="27">
        <f>I22*0.2</f>
        <v>0</v>
      </c>
      <c r="K22" s="27">
        <f>I22*1.2</f>
        <v>0</v>
      </c>
    </row>
    <row r="23" spans="1:12" x14ac:dyDescent="0.25">
      <c r="A23" s="62" t="s">
        <v>47</v>
      </c>
      <c r="B23" s="63"/>
      <c r="C23" s="62"/>
      <c r="D23" s="62"/>
      <c r="J23" s="15">
        <f>SUM(J15:J21)</f>
        <v>0</v>
      </c>
      <c r="K23" s="15">
        <f>SUM(K15:K21)</f>
        <v>0</v>
      </c>
    </row>
    <row r="24" spans="1:12" x14ac:dyDescent="0.25">
      <c r="A24" s="62" t="s">
        <v>48</v>
      </c>
      <c r="B24" s="62"/>
      <c r="C24" s="62"/>
      <c r="D24" s="62"/>
    </row>
    <row r="25" spans="1:12" x14ac:dyDescent="0.25">
      <c r="A25" s="65" t="s">
        <v>10</v>
      </c>
      <c r="B25" s="65"/>
      <c r="C25" s="65"/>
      <c r="D25" s="65"/>
      <c r="E25" s="65"/>
    </row>
    <row r="26" spans="1:12" x14ac:dyDescent="0.25">
      <c r="A26" s="64" t="s">
        <v>14</v>
      </c>
      <c r="B26" s="64"/>
      <c r="C26" s="1" t="s">
        <v>11</v>
      </c>
      <c r="D26" s="1" t="s">
        <v>12</v>
      </c>
      <c r="E26" s="1" t="s">
        <v>13</v>
      </c>
      <c r="F26" s="53"/>
      <c r="G26" s="5"/>
    </row>
    <row r="27" spans="1:12" s="12" customFormat="1" ht="24" customHeight="1" x14ac:dyDescent="0.25">
      <c r="A27" s="40">
        <v>2022</v>
      </c>
      <c r="B27" s="10">
        <v>44805</v>
      </c>
      <c r="C27" s="11">
        <f>ROUND(I15+I17+(4*F19*H19)+(F21*H21),2)</f>
        <v>0</v>
      </c>
      <c r="D27" s="11">
        <f>C27*0.2</f>
        <v>0</v>
      </c>
      <c r="E27" s="11">
        <f>C27*1.2</f>
        <v>0</v>
      </c>
      <c r="F27" s="13"/>
    </row>
    <row r="28" spans="1:12" s="12" customFormat="1" ht="24" customHeight="1" x14ac:dyDescent="0.25">
      <c r="A28" s="40">
        <v>2023</v>
      </c>
      <c r="B28" s="10">
        <v>44927</v>
      </c>
      <c r="C28" s="11">
        <f>ROUND((12*F19*H19),2)</f>
        <v>0</v>
      </c>
      <c r="D28" s="11">
        <f t="shared" ref="D28:D30" si="3">C28*0.2</f>
        <v>0</v>
      </c>
      <c r="E28" s="11">
        <f t="shared" ref="E28:E30" si="4">C28*1.2</f>
        <v>0</v>
      </c>
      <c r="F28" s="13"/>
    </row>
    <row r="29" spans="1:12" s="12" customFormat="1" ht="24" customHeight="1" x14ac:dyDescent="0.25">
      <c r="A29" s="40">
        <v>2024</v>
      </c>
      <c r="B29" s="10">
        <v>45292</v>
      </c>
      <c r="C29" s="11">
        <f>ROUND((12*F19*H19),2)</f>
        <v>0</v>
      </c>
      <c r="D29" s="11">
        <f t="shared" si="3"/>
        <v>0</v>
      </c>
      <c r="E29" s="11">
        <f t="shared" si="4"/>
        <v>0</v>
      </c>
      <c r="F29" s="13"/>
    </row>
    <row r="30" spans="1:12" s="12" customFormat="1" ht="24" customHeight="1" x14ac:dyDescent="0.25">
      <c r="A30" s="14">
        <v>2025</v>
      </c>
      <c r="B30" s="10">
        <v>45658</v>
      </c>
      <c r="C30" s="11">
        <f>ROUND((3*F19*H19),2)</f>
        <v>0</v>
      </c>
      <c r="D30" s="11">
        <f t="shared" si="3"/>
        <v>0</v>
      </c>
      <c r="E30" s="11">
        <f t="shared" si="4"/>
        <v>0</v>
      </c>
      <c r="F30" s="13"/>
    </row>
    <row r="32" spans="1:12" x14ac:dyDescent="0.25">
      <c r="A32" s="52" t="s">
        <v>41</v>
      </c>
      <c r="C32" s="15">
        <f>ROUND(SUM(C27:C31),2)</f>
        <v>0</v>
      </c>
      <c r="D32" s="15">
        <f t="shared" ref="D32:E32" si="5">SUM(D27:D31)</f>
        <v>0</v>
      </c>
      <c r="E32" s="15">
        <f t="shared" si="5"/>
        <v>0</v>
      </c>
      <c r="F32" s="54"/>
    </row>
    <row r="34" spans="2:5" x14ac:dyDescent="0.25">
      <c r="B34" s="3" t="s">
        <v>28</v>
      </c>
    </row>
    <row r="35" spans="2:5" x14ac:dyDescent="0.25">
      <c r="B35" s="9" t="s">
        <v>16</v>
      </c>
    </row>
    <row r="37" spans="2:5" x14ac:dyDescent="0.25">
      <c r="B37" s="3" t="s">
        <v>42</v>
      </c>
    </row>
    <row r="38" spans="2:5" x14ac:dyDescent="0.25">
      <c r="B38" s="9" t="s">
        <v>18</v>
      </c>
    </row>
    <row r="41" spans="2:5" x14ac:dyDescent="0.25">
      <c r="B41" s="3" t="s">
        <v>17</v>
      </c>
      <c r="C41" s="15"/>
    </row>
    <row r="42" spans="2:5" x14ac:dyDescent="0.25">
      <c r="B42" s="9" t="s">
        <v>40</v>
      </c>
      <c r="C42" s="9"/>
      <c r="D42" s="9"/>
      <c r="E42" s="9"/>
    </row>
  </sheetData>
  <mergeCells count="2">
    <mergeCell ref="A26:B26"/>
    <mergeCell ref="A25:E25"/>
  </mergeCells>
  <pageMargins left="0.7" right="0.7" top="0.75" bottom="0.75" header="0.3" footer="0.3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Charvat Tomas</dc:creator>
  <cp:lastModifiedBy>Miltakova Janka</cp:lastModifiedBy>
  <cp:lastPrinted>2022-03-03T12:24:47Z</cp:lastPrinted>
  <dcterms:created xsi:type="dcterms:W3CDTF">2022-03-02T09:18:32Z</dcterms:created>
  <dcterms:modified xsi:type="dcterms:W3CDTF">2022-08-11T06:42:37Z</dcterms:modified>
</cp:coreProperties>
</file>