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in.Orenic\Desktop\VC 2023 - 2026\Vajda\"/>
    </mc:Choice>
  </mc:AlternateContent>
  <bookViews>
    <workbookView xWindow="0" yWindow="0" windowWidth="21570" windowHeight="8055" firstSheet="4" activeTab="8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<sst xmlns="http://schemas.openxmlformats.org/spreadsheetml/2006/main" count="2158" uniqueCount="102">
  <si>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</si>
  <si>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</si>
  <si>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</si>
  <si>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</si>
  <si>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</si>
  <si>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</si>
  <si>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</si>
  <si>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</si>
  <si>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</si>
  <si>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</si>
  <si>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</si>
  <si>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</si>
  <si>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</si>
  <si>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</si>
  <si>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</si>
  <si>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</si>
  <si>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</si>
  <si>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</si>
  <si>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</si>
  <si>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</si>
  <si>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</si>
  <si>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</si>
  <si>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</si>
  <si>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</si>
  <si>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</si>
  <si>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</si>
  <si>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</si>
  <si>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</si>
  <si>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</si>
  <si>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</si>
  <si>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</si>
  <si>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</si>
  <si>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</si>
  <si>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</si>
  <si>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</si>
  <si>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</si>
  <si>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</si>
  <si>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</si>
  <si>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</si>
  <si>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</si>
  <si>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</si>
  <si>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</si>
  <si>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</si>
  <si>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</si>
  <si>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</si>
  <si>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</si>
  <si>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</si>
  <si>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</si>
  <si>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</si>
  <si>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</si>
  <si>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</si>
  <si>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</si>
  <si>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</si>
  <si>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</si>
  <si>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</si>
  <si>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</si>
  <si>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</si>
  <si>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</si>
  <si>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</si>
  <si>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</si>
  <si>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</si>
  <si>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</si>
  <si>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</si>
  <si>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</si>
  <si>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</si>
  <si>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</si>
  <si>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</si>
  <si>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</si>
  <si>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</si>
  <si>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</si>
  <si>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</si>
  <si>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</si>
  <si>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</si>
  <si>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</si>
  <si>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</si>
  <si>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</si>
  <si>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</si>
  <si>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</si>
  <si>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</si>
  <si>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</si>
  <si>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</si>
  <si>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</si>
  <si>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</si>
  <si>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</si>
  <si>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</si>
  <si>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</si>
  <si>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</si>
  <si>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</si>
  <si>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</si>
  <si>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</si>
  <si>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Pavol Butala ml.</t>
  </si>
  <si>
    <t>Hrubov 27, 067 23  Hrubov</t>
  </si>
  <si>
    <t xml:space="preserve">Pavol Butala </t>
  </si>
  <si>
    <t>SK30 6500 0000 0000 1304 6120</t>
  </si>
  <si>
    <t>SK1043720249</t>
  </si>
  <si>
    <t>Pavol Butala</t>
  </si>
  <si>
    <t>pavol.butalaml@gmail.com</t>
  </si>
  <si>
    <t>Michal Vajda</t>
  </si>
  <si>
    <t>Ruský Potok 74, 067 66</t>
  </si>
  <si>
    <t>SK9309000000000461430142</t>
  </si>
  <si>
    <t>SK1044550529</t>
  </si>
  <si>
    <t>vajda.jankov@gmai.com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</si>
</sst>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vol.butalaml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jda.jankov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5" sqref="J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activeCell="G35" sqref="G3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>
        <v>44.5</v>
      </c>
      <c r="F8" s="37" t="s">
        <v>30</v>
      </c>
      <c r="G8" s="38">
        <f t="shared" ref="G8:G11" si="0">IFERROR( ROUND(E8/D8,3)," ")</f>
        <v>1.048</v>
      </c>
      <c r="H8" s="39">
        <f>C8*E8</f>
        <v>35600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>
        <v>30.4</v>
      </c>
      <c r="F9" s="37" t="s">
        <v>31</v>
      </c>
      <c r="G9" s="38">
        <f t="shared" si="0"/>
        <v>1</v>
      </c>
      <c r="H9" s="39">
        <f t="shared" ref="H9:H11" si="1">C9*E9</f>
        <v>31920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>
        <v>21.32</v>
      </c>
      <c r="F10" s="37" t="s">
        <v>32</v>
      </c>
      <c r="G10" s="38">
        <f t="shared" si="0"/>
        <v>1</v>
      </c>
      <c r="H10" s="39">
        <f t="shared" si="1"/>
        <v>522340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>
        <v>22.46</v>
      </c>
      <c r="F11" s="37" t="s">
        <v>33</v>
      </c>
      <c r="G11" s="38">
        <f t="shared" si="0"/>
        <v>1</v>
      </c>
      <c r="H11" s="39">
        <f t="shared" si="1"/>
        <v>23583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613443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613443</v>
      </c>
      <c r="E19" s="42">
        <f>IF(OR(C16="áno",C16="ano"),D19*0.2,0)</f>
        <v>122688.6</v>
      </c>
      <c r="F19" s="43"/>
      <c r="G19" s="44">
        <f>D19+E19</f>
        <v>736131.6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90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91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92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93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>
        <v>37370227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94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1043720249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95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907467125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96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44838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5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>
        <v>42.47</v>
      </c>
      <c r="F8" s="37" t="s">
        <v>30</v>
      </c>
      <c r="G8" s="38">
        <f t="shared" ref="G8:G11" si="0">IFERROR( ROUND(E8/D8,3)," ")</f>
        <v>1</v>
      </c>
      <c r="H8" s="39">
        <f>C8*E8</f>
        <v>55211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>
        <v>30.4</v>
      </c>
      <c r="F9" s="37" t="s">
        <v>31</v>
      </c>
      <c r="G9" s="38">
        <f t="shared" si="0"/>
        <v>1</v>
      </c>
      <c r="H9" s="39">
        <f t="shared" ref="H9:H11" si="1">C9*E9</f>
        <v>79040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>
        <v>21.32</v>
      </c>
      <c r="F10" s="37" t="s">
        <v>32</v>
      </c>
      <c r="G10" s="38">
        <f t="shared" si="0"/>
        <v>1</v>
      </c>
      <c r="H10" s="39">
        <f t="shared" si="1"/>
        <v>345384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>
        <v>22.46</v>
      </c>
      <c r="F11" s="37" t="s">
        <v>33</v>
      </c>
      <c r="G11" s="38">
        <f t="shared" si="0"/>
        <v>1</v>
      </c>
      <c r="H11" s="39">
        <f t="shared" si="1"/>
        <v>29198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508833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97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508833</v>
      </c>
      <c r="E19" s="42">
        <f>IF(OR(C16="áno",C16="ano"),D19*0.2,0)</f>
        <v>101766.6</v>
      </c>
      <c r="F19" s="43"/>
      <c r="G19" s="44">
        <f>D19+E19</f>
        <v>610599.6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97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98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97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99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>
        <v>37005723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100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1044550529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97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915351003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101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44840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2022-10-05T16:50:39Z</cp:lastPrinted>
  <dcterms:created xsi:type="dcterms:W3CDTF">2012-03-14T10:26:47Z</dcterms:created>
  <dcterms:modified xsi:type="dcterms:W3CDTF">2022-10-05T16:51:01Z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