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roslaw.tyborski\Desktop\Kosztorysy\Wykonane\Zabezpieczone\"/>
    </mc:Choice>
  </mc:AlternateContent>
  <workbookProtection workbookAlgorithmName="SHA-512" workbookHashValue="awMuhsCj7EBhiunCYfidhUa0Ye3gz70FM+DmwrFf9DpbgHbyWw2LSPKfUz8fU7IJa+e/DxRFrwK4ntm5H2Q/+g==" workbookSaltValue="0fSCLuIsu/YjupBvXUCFHA==" workbookSpinCount="100000" lockStructure="1"/>
  <bookViews>
    <workbookView xWindow="0" yWindow="0" windowWidth="21600" windowHeight="10320"/>
  </bookViews>
  <sheets>
    <sheet name="Formularz ofertowy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O113" i="1" l="1"/>
  <c r="O86" i="1" l="1"/>
  <c r="Q86" i="1" s="1"/>
  <c r="O120" i="1"/>
  <c r="Q120" i="1" s="1"/>
  <c r="Q113" i="1"/>
  <c r="Q134" i="1" l="1"/>
  <c r="B134" i="1"/>
  <c r="P81" i="1"/>
  <c r="N81" i="1"/>
  <c r="O81" i="1" s="1"/>
  <c r="P80" i="1"/>
  <c r="N80" i="1"/>
  <c r="O80" i="1" s="1"/>
  <c r="P79" i="1"/>
  <c r="N79" i="1"/>
  <c r="O79" i="1" s="1"/>
  <c r="P78" i="1"/>
  <c r="N78" i="1"/>
  <c r="O78" i="1" s="1"/>
  <c r="P77" i="1"/>
  <c r="N77" i="1"/>
  <c r="O77" i="1" s="1"/>
  <c r="P76" i="1"/>
  <c r="N76" i="1"/>
  <c r="O76" i="1" s="1"/>
  <c r="P75" i="1"/>
  <c r="N75" i="1"/>
  <c r="O75" i="1" s="1"/>
  <c r="P74" i="1"/>
  <c r="N74" i="1"/>
  <c r="O74" i="1" s="1"/>
  <c r="P73" i="1"/>
  <c r="N73" i="1"/>
  <c r="O73" i="1" s="1"/>
  <c r="P72" i="1"/>
  <c r="N72" i="1"/>
  <c r="O72" i="1" s="1"/>
  <c r="P71" i="1"/>
  <c r="N71" i="1"/>
  <c r="O71" i="1" s="1"/>
  <c r="P70" i="1"/>
  <c r="N70" i="1"/>
  <c r="O70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5" i="1"/>
  <c r="N65" i="1"/>
  <c r="O65" i="1" s="1"/>
  <c r="P64" i="1"/>
  <c r="N64" i="1"/>
  <c r="O64" i="1" s="1"/>
  <c r="P63" i="1"/>
  <c r="N63" i="1"/>
  <c r="O63" i="1" s="1"/>
  <c r="P62" i="1"/>
  <c r="N62" i="1"/>
  <c r="O62" i="1" s="1"/>
  <c r="P61" i="1"/>
  <c r="N61" i="1"/>
  <c r="O61" i="1" s="1"/>
  <c r="P60" i="1"/>
  <c r="N60" i="1"/>
  <c r="O60" i="1" s="1"/>
  <c r="P59" i="1"/>
  <c r="N59" i="1"/>
  <c r="O59" i="1" s="1"/>
  <c r="P58" i="1"/>
  <c r="N58" i="1"/>
  <c r="O58" i="1" s="1"/>
  <c r="P57" i="1"/>
  <c r="N57" i="1"/>
  <c r="O57" i="1" s="1"/>
  <c r="P56" i="1"/>
  <c r="N56" i="1"/>
  <c r="O56" i="1" s="1"/>
  <c r="P55" i="1"/>
  <c r="N55" i="1"/>
  <c r="O55" i="1" s="1"/>
  <c r="P54" i="1"/>
  <c r="N54" i="1"/>
  <c r="O54" i="1" s="1"/>
  <c r="P53" i="1"/>
  <c r="N53" i="1"/>
  <c r="O53" i="1" s="1"/>
  <c r="P52" i="1"/>
  <c r="N52" i="1"/>
  <c r="O52" i="1" s="1"/>
  <c r="P51" i="1"/>
  <c r="N51" i="1"/>
  <c r="O51" i="1" s="1"/>
  <c r="P50" i="1"/>
  <c r="N50" i="1"/>
  <c r="O50" i="1" s="1"/>
  <c r="P47" i="1"/>
  <c r="N47" i="1"/>
  <c r="O47" i="1" s="1"/>
  <c r="P42" i="1"/>
  <c r="N42" i="1"/>
  <c r="O42" i="1" s="1"/>
  <c r="P37" i="1"/>
  <c r="N37" i="1"/>
  <c r="O37" i="1" s="1"/>
  <c r="P32" i="1"/>
  <c r="N32" i="1"/>
  <c r="O32" i="1" s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50" i="1"/>
  <c r="K50" i="1" s="1"/>
  <c r="L50" i="1" s="1"/>
  <c r="I47" i="1"/>
  <c r="K47" i="1" s="1"/>
  <c r="L47" i="1" s="1"/>
  <c r="I42" i="1"/>
  <c r="K42" i="1" s="1"/>
  <c r="L42" i="1" s="1"/>
  <c r="I37" i="1"/>
  <c r="I32" i="1"/>
  <c r="K37" i="1" l="1"/>
  <c r="L37" i="1" s="1"/>
  <c r="F83" i="1"/>
  <c r="K32" i="1"/>
  <c r="L32" i="1" s="1"/>
  <c r="F84" i="1" s="1"/>
  <c r="B25" i="1" s="1"/>
  <c r="P82" i="1"/>
  <c r="A85" i="1" s="1"/>
  <c r="O82" i="1"/>
  <c r="B82" i="1" s="1"/>
</calcChain>
</file>

<file path=xl/sharedStrings.xml><?xml version="1.0" encoding="utf-8"?>
<sst xmlns="http://schemas.openxmlformats.org/spreadsheetml/2006/main" count="256" uniqueCount="163">
  <si>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</si>
  <si>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</si>
  <si>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</si>
  <si>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</si>
  <si>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</si>
  <si>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</si>
  <si>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</si>
  <si>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</si>
  <si>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</si>
  <si>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</si>
  <si>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</si>
  <si>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</si>
  <si>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</si>
  <si>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</si>
  <si>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</si>
  <si>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</si>
  <si>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</si>
  <si>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</si>
  <si>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</si>
  <si>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</si>
  <si>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18</t>
  </si>
  <si>
    <t>ROZME-KRZ</t>
  </si>
  <si>
    <t>Mechaniczne rozdrabnianie krzewów, malin, jeżyn itp.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</si>
  <si>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</si>
  <si>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</si>
  <si>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</si>
  <si>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</si>
  <si>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</si>
  <si>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</si>
  <si>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</si>
  <si>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</si>
  <si>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</si>
  <si>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</si>
  <si>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</si>
  <si>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</si>
  <si>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</si>
  <si>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</si>
  <si>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</si>
  <si>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</si>
  <si>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</si>
  <si>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</si>
  <si>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</si>
  <si>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</si>
  <si>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</si>
  <si>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</si>
  <si>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</si>
  <si>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</si>
  <si>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</si>
  <si>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</si>
  <si>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</si>
  <si>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</si>
  <si>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</si>
  <si>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</si>
  <si>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</si>
  <si>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</si>
  <si>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</si>
  <si>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</si>
  <si>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</si>
  <si>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</si>
  <si>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</si>
  <si>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</si>
  <si>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</si>
  <si>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</si>
  <si>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</si>
  <si>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</si>
  <si>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128</t>
  </si>
  <si>
    <t>KOR-P</t>
  </si>
  <si>
    <t>Korowanie pułapek i niszczenie kory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</si>
  <si>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</si>
  <si>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</si>
  <si>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</si>
  <si>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</si>
  <si>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</si>
  <si>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</si>
  <si>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</si>
  <si>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</si>
  <si>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</si>
  <si>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</si>
  <si>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</si>
  <si>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</si>
  <si>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</si>
  <si>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</si>
  <si>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</si>
  <si>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</si>
  <si>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</si>
  <si>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</si>
  <si>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</si>
  <si>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</si>
  <si>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</si>
  <si>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</si>
  <si>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</si>
  <si>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</si>
  <si>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</si>
  <si>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</si>
  <si>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</si>
  <si>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</si>
  <si>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</si>
  <si>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</si>
  <si>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</si>
  <si>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</si>
  <si>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</si>
  <si>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</si>
  <si>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</si>
  <si>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</si>
  <si>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</si>
  <si>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</si>
  <si>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</si>
  <si>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</si>
  <si>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</si>
  <si>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</si>
  <si>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</si>
  <si>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</si>
  <si>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</si>
  <si>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</si>
  <si>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</si>
  <si>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</si>
  <si>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</si>
  <si>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</si>
  <si>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</si>
  <si>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</si>
  <si>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</si>
  <si>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</si>
  <si>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</si>
  <si>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</si>
  <si>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</si>
  <si>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</si>
  <si>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</si>
  <si>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</si>
  <si>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</si>
  <si>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</si>
  <si>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</si>
  <si>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</si>
  <si>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</si>
  <si>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</si>
  <si>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</si>
  <si>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</si>
  <si>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</si>
  <si>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</si>
  <si>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</si>
  <si>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</si>
  <si>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</si>
  <si>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</si>
  <si>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</si>
  <si>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</si>
  <si>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</si>
  <si>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</si>
  <si>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</si>
  <si>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</si>
  <si>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</si>
  <si>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</si>
  <si>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</si>
  <si>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</si>
  <si>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</si>
  <si>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</si>
  <si>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</si>
  <si>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</si>
  <si>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</si>
  <si>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3. Informujemy, że wybór oferty </t>
  </si>
  <si>
    <t xml:space="preserve">prowadzić do powstania u Zamawiającego obowiązku podatkowego zgodnie  z przepisami o podatku od towarów i usług. </t>
  </si>
  <si>
    <t>Odpowiadając na ogłoszenie o przetargu nieograniczonym na „Wykonywanie usług z zakresu gospodarki leśnej na terenie Nadleśnictwa Lutówko w roku 2023''  składamy niniejszym ofertę na pakiet 7 tego zamówienia: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</si>
  <si>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</si>
  <si>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</si>
  <si>
    <t>12. Oświadczamy, że Wykonawca jest: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</si>
</sst>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6" fillId="0" borderId="0"/>
  </cellStyleXfs>
  <cellXfs count="10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2" borderId="10" xfId="0" applyFont="1" applyFill="1" applyBorder="1" applyAlignment="1">
      <alignment horizontal="left"/>
    </xf>
    <xf numFmtId="0" fontId="1" fillId="4" borderId="0" xfId="0" applyFont="1" applyFill="1" applyBorder="1" applyAlignment="1"/>
    <xf numFmtId="49" fontId="11" fillId="2" borderId="0" xfId="0" applyNumberFormat="1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7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49" fontId="5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43" fontId="10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4" fontId="12" fillId="2" borderId="0" xfId="2" applyNumberFormat="1" applyFont="1" applyFill="1" applyBorder="1" applyAlignment="1" applyProtection="1">
      <alignment vertical="center"/>
    </xf>
    <xf numFmtId="0" fontId="10" fillId="2" borderId="0" xfId="0" applyFont="1" applyFill="1" applyAlignment="1">
      <alignment horizontal="left"/>
    </xf>
    <xf numFmtId="49" fontId="4" fillId="5" borderId="0" xfId="0" applyNumberFormat="1" applyFont="1" applyFill="1" applyBorder="1" applyAlignment="1">
      <alignment vertical="center"/>
    </xf>
    <xf numFmtId="49" fontId="1" fillId="5" borderId="0" xfId="0" applyNumberFormat="1" applyFont="1" applyFill="1" applyBorder="1" applyAlignment="1"/>
    <xf numFmtId="0" fontId="10" fillId="2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9" fillId="2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left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10" xfId="0" applyFont="1" applyFill="1" applyBorder="1" applyProtection="1">
      <protection locked="0"/>
    </xf>
    <xf numFmtId="0" fontId="10" fillId="2" borderId="0" xfId="0" applyFont="1" applyFill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 applyProtection="1">
      <alignment vertical="top"/>
      <protection locked="0"/>
    </xf>
    <xf numFmtId="49" fontId="9" fillId="2" borderId="0" xfId="0" applyNumberFormat="1" applyFont="1" applyFill="1" applyBorder="1" applyAlignment="1">
      <alignment vertical="center" wrapText="1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/>
    <xf numFmtId="0" fontId="10" fillId="2" borderId="0" xfId="0" applyFont="1" applyFill="1" applyAlignment="1">
      <alignment horizontal="center"/>
    </xf>
    <xf numFmtId="0" fontId="10" fillId="5" borderId="0" xfId="0" applyFont="1" applyFill="1" applyAlignment="1">
      <alignment horizontal="left"/>
    </xf>
    <xf numFmtId="4" fontId="10" fillId="2" borderId="0" xfId="0" applyNumberFormat="1" applyFont="1" applyFill="1" applyAlignment="1">
      <alignment horizontal="left"/>
    </xf>
    <xf numFmtId="49" fontId="18" fillId="5" borderId="0" xfId="0" applyNumberFormat="1" applyFont="1" applyFill="1" applyAlignment="1">
      <alignment horizontal="center" vertical="center"/>
    </xf>
    <xf numFmtId="0" fontId="10" fillId="5" borderId="0" xfId="0" applyFont="1" applyFill="1" applyAlignment="1">
      <alignment horizontal="left" vertical="center" wrapText="1"/>
    </xf>
    <xf numFmtId="0" fontId="16" fillId="0" borderId="0" xfId="3"/>
    <xf numFmtId="0" fontId="1" fillId="2" borderId="10" xfId="0" applyFont="1" applyFill="1" applyBorder="1" applyAlignment="1">
      <alignment horizontal="left"/>
    </xf>
    <xf numFmtId="0" fontId="0" fillId="0" borderId="0" xfId="0" applyFill="1"/>
    <xf numFmtId="43" fontId="1" fillId="2" borderId="1" xfId="1" applyFont="1" applyFill="1" applyBorder="1" applyAlignment="1">
      <alignment horizontal="right" vertical="center"/>
    </xf>
    <xf numFmtId="0" fontId="10" fillId="2" borderId="10" xfId="0" applyFont="1" applyFill="1" applyBorder="1" applyAlignment="1" applyProtection="1">
      <protection locked="0"/>
    </xf>
    <xf numFmtId="43" fontId="10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9" fillId="2" borderId="8" xfId="0" applyFont="1" applyFill="1" applyBorder="1" applyAlignment="1">
      <alignment horizontal="left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5" borderId="0" xfId="0" applyFont="1" applyFill="1" applyAlignment="1" applyProtection="1">
      <alignment horizontal="left" vertical="center" wrapText="1"/>
      <protection locked="0"/>
    </xf>
    <xf numFmtId="0" fontId="9" fillId="5" borderId="0" xfId="0" applyFont="1" applyFill="1" applyAlignment="1" applyProtection="1">
      <alignment horizontal="left" vertical="center" wrapText="1"/>
      <protection locked="0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 applyProtection="1">
      <alignment horizontal="left" vertical="center" wrapText="1"/>
      <protection locked="0"/>
    </xf>
    <xf numFmtId="0" fontId="9" fillId="2" borderId="10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43" fontId="10" fillId="2" borderId="10" xfId="1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left" vertical="top"/>
      <protection locked="0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left" vertical="top" wrapText="1"/>
    </xf>
    <xf numFmtId="0" fontId="9" fillId="2" borderId="3" xfId="0" applyFont="1" applyFill="1" applyBorder="1" applyAlignment="1">
      <alignment horizontal="left" wrapText="1"/>
    </xf>
    <xf numFmtId="0" fontId="13" fillId="5" borderId="0" xfId="0" applyFont="1" applyFill="1" applyAlignment="1">
      <alignment horizontal="left"/>
    </xf>
    <xf numFmtId="0" fontId="10" fillId="5" borderId="10" xfId="0" applyFont="1" applyFill="1" applyBorder="1" applyAlignment="1" applyProtection="1">
      <alignment horizontal="center" vertical="top"/>
      <protection locked="0"/>
    </xf>
    <xf numFmtId="0" fontId="9" fillId="2" borderId="8" xfId="0" applyFont="1" applyFill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4" fillId="2" borderId="10" xfId="1" applyNumberFormat="1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49" fontId="10" fillId="2" borderId="0" xfId="0" applyNumberFormat="1" applyFont="1" applyFill="1" applyAlignment="1">
      <alignment horizontal="center" vertical="top"/>
    </xf>
    <xf numFmtId="0" fontId="10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74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"/>
  <sheetViews>
    <sheetView tabSelected="1" showWhiteSpace="0" view="pageLayout" zoomScale="85" zoomScaleNormal="100" zoomScalePageLayoutView="85" workbookViewId="0">
      <selection activeCell="B3" sqref="B3:E8"/>
    </sheetView>
  </sheetViews>
  <sheetFormatPr defaultRowHeight="12.75" x14ac:dyDescent="0.2"/>
  <cols>
    <col min="1" max="1" width="0.140625" customWidth="1"/>
    <col min="2" max="2" width="4.5703125" customWidth="1"/>
    <col min="3" max="3" width="7.28515625" customWidth="1"/>
    <col min="4" max="4" width="11.140625" customWidth="1"/>
    <col min="5" max="5" width="31.28515625" customWidth="1"/>
    <col min="6" max="6" width="6.85546875" customWidth="1"/>
    <col min="7" max="7" width="11.28515625" customWidth="1"/>
    <col min="8" max="8" width="15" customWidth="1"/>
    <col min="9" max="9" width="15.85546875" customWidth="1"/>
    <col min="10" max="10" width="6.85546875" customWidth="1"/>
    <col min="11" max="11" width="15.7109375" customWidth="1"/>
    <col min="12" max="12" width="18.7109375" customWidth="1"/>
    <col min="13" max="13" width="14.42578125" hidden="1" customWidth="1"/>
    <col min="14" max="14" width="17.85546875" hidden="1" customWidth="1"/>
    <col min="15" max="16" width="2" hidden="1" customWidth="1"/>
    <col min="17" max="20" width="9.140625" hidden="1" customWidth="1"/>
    <col min="21" max="16384" width="9.140625" style="54"/>
  </cols>
  <sheetData>
    <row r="1" spans="1:20" s="9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s="9" customFormat="1" ht="25.5" customHeight="1" x14ac:dyDescent="0.2">
      <c r="A2" s="1"/>
      <c r="B2" s="1"/>
      <c r="C2" s="1"/>
      <c r="D2" s="1"/>
      <c r="E2" s="1"/>
      <c r="F2" s="1"/>
      <c r="G2" s="1"/>
      <c r="H2" s="1"/>
      <c r="I2" s="1"/>
      <c r="J2" s="8"/>
      <c r="K2" s="8" t="s">
        <v>119</v>
      </c>
      <c r="L2" s="8"/>
      <c r="M2" s="1"/>
      <c r="N2" s="1"/>
    </row>
    <row r="3" spans="1:20" s="9" customFormat="1" ht="13.5" customHeight="1" x14ac:dyDescent="0.2">
      <c r="A3" s="1"/>
      <c r="B3" s="91"/>
      <c r="C3" s="92"/>
      <c r="D3" s="92"/>
      <c r="E3" s="93"/>
      <c r="F3" s="1"/>
      <c r="G3" s="1"/>
      <c r="H3" s="1"/>
      <c r="I3" s="1"/>
      <c r="J3" s="1"/>
      <c r="K3" s="1"/>
      <c r="L3" s="10"/>
      <c r="M3" s="1"/>
      <c r="N3" s="1"/>
    </row>
    <row r="4" spans="1:20" s="9" customFormat="1" ht="13.5" customHeight="1" x14ac:dyDescent="0.2">
      <c r="A4" s="1"/>
      <c r="B4" s="94"/>
      <c r="C4" s="95"/>
      <c r="D4" s="95"/>
      <c r="E4" s="96"/>
      <c r="F4" s="1"/>
      <c r="G4" s="1"/>
      <c r="H4" s="1"/>
      <c r="I4" s="1"/>
      <c r="J4" s="1"/>
      <c r="K4" s="1"/>
      <c r="L4" s="10"/>
      <c r="M4" s="1"/>
      <c r="N4" s="1"/>
    </row>
    <row r="5" spans="1:20" s="9" customFormat="1" ht="13.5" customHeight="1" x14ac:dyDescent="0.2">
      <c r="A5" s="1"/>
      <c r="B5" s="94"/>
      <c r="C5" s="95"/>
      <c r="D5" s="95"/>
      <c r="E5" s="96"/>
      <c r="F5" s="1"/>
      <c r="G5" s="1"/>
      <c r="H5" s="1"/>
      <c r="I5" s="1"/>
      <c r="J5" s="1"/>
      <c r="K5" s="1"/>
      <c r="L5" s="10"/>
      <c r="M5" s="1"/>
      <c r="N5" s="1"/>
    </row>
    <row r="6" spans="1:20" s="9" customFormat="1" ht="13.5" customHeight="1" x14ac:dyDescent="0.2">
      <c r="A6" s="1"/>
      <c r="B6" s="94"/>
      <c r="C6" s="95"/>
      <c r="D6" s="95"/>
      <c r="E6" s="96"/>
      <c r="F6" s="1"/>
      <c r="G6" s="1"/>
      <c r="H6" s="1"/>
      <c r="I6" s="1"/>
      <c r="J6" s="1"/>
      <c r="K6" s="1"/>
      <c r="L6" s="10"/>
      <c r="M6" s="1"/>
      <c r="N6" s="1"/>
    </row>
    <row r="7" spans="1:20" s="9" customFormat="1" ht="13.5" customHeight="1" x14ac:dyDescent="0.2">
      <c r="A7" s="1"/>
      <c r="B7" s="94"/>
      <c r="C7" s="95"/>
      <c r="D7" s="95"/>
      <c r="E7" s="96"/>
      <c r="F7" s="1"/>
      <c r="G7" s="1"/>
      <c r="H7" s="1"/>
      <c r="I7" s="1"/>
      <c r="J7" s="1"/>
      <c r="K7" s="11"/>
      <c r="L7" s="11"/>
      <c r="M7" s="1"/>
      <c r="N7" s="1"/>
    </row>
    <row r="8" spans="1:20" s="9" customFormat="1" ht="13.5" customHeight="1" x14ac:dyDescent="0.2">
      <c r="A8" s="1"/>
      <c r="B8" s="97"/>
      <c r="C8" s="98"/>
      <c r="D8" s="98"/>
      <c r="E8" s="99"/>
      <c r="F8" s="1"/>
      <c r="G8" s="1"/>
      <c r="H8" s="1"/>
      <c r="I8" s="1"/>
      <c r="J8" s="1"/>
      <c r="K8" s="11"/>
      <c r="L8" s="11"/>
      <c r="M8" s="1"/>
      <c r="N8" s="1"/>
    </row>
    <row r="9" spans="1:20" s="9" customFormat="1" ht="19.5" customHeight="1" x14ac:dyDescent="0.2">
      <c r="A9" s="1"/>
      <c r="B9" s="1"/>
      <c r="C9" s="1"/>
      <c r="D9" s="1"/>
      <c r="E9" s="1"/>
      <c r="F9" s="1"/>
      <c r="G9" s="12"/>
      <c r="H9" s="12"/>
      <c r="I9" s="12"/>
      <c r="J9" s="12"/>
      <c r="K9" s="13"/>
      <c r="L9" s="13"/>
      <c r="M9" s="1"/>
      <c r="N9" s="1"/>
    </row>
    <row r="10" spans="1:20" s="9" customFormat="1" ht="19.5" customHeight="1" x14ac:dyDescent="0.2">
      <c r="A10" s="1"/>
      <c r="B10" s="100" t="s">
        <v>120</v>
      </c>
      <c r="C10" s="100"/>
      <c r="D10" s="100"/>
      <c r="E10" s="100"/>
      <c r="F10" s="1"/>
      <c r="G10" s="12"/>
      <c r="H10" s="12"/>
      <c r="I10" s="12"/>
      <c r="J10" s="12"/>
      <c r="K10" s="13"/>
      <c r="L10" s="13"/>
      <c r="M10" s="1"/>
      <c r="N10" s="1"/>
    </row>
    <row r="11" spans="1:20" s="9" customFormat="1" ht="21" customHeight="1" x14ac:dyDescent="0.2">
      <c r="A11" s="1"/>
      <c r="B11" s="100"/>
      <c r="C11" s="100"/>
      <c r="D11" s="100"/>
      <c r="E11" s="100"/>
      <c r="F11" s="1"/>
      <c r="G11" s="101"/>
      <c r="H11" s="102"/>
      <c r="I11" s="102"/>
      <c r="J11" s="14" t="s">
        <v>135</v>
      </c>
      <c r="K11" s="56"/>
      <c r="L11" s="15"/>
      <c r="M11" s="1"/>
      <c r="N11" s="1"/>
    </row>
    <row r="12" spans="1:20" s="9" customFormat="1" ht="21" customHeight="1" x14ac:dyDescent="0.2">
      <c r="A12" s="1"/>
      <c r="B12" s="1"/>
      <c r="C12" s="1"/>
      <c r="D12" s="1"/>
      <c r="E12" s="1"/>
      <c r="F12" s="1"/>
      <c r="G12" s="12"/>
      <c r="H12" s="16"/>
      <c r="I12" s="16"/>
      <c r="J12" s="16"/>
      <c r="K12" s="17"/>
      <c r="L12" s="17"/>
      <c r="M12" s="1"/>
      <c r="N12" s="1"/>
    </row>
    <row r="13" spans="1:20" s="9" customFormat="1" ht="24" customHeight="1" x14ac:dyDescent="0.2">
      <c r="A13" s="1"/>
      <c r="B13" s="1"/>
      <c r="C13" s="1"/>
      <c r="D13" s="1"/>
      <c r="E13" s="103" t="s">
        <v>121</v>
      </c>
      <c r="F13" s="103"/>
      <c r="G13" s="103"/>
      <c r="H13" s="1"/>
      <c r="I13" s="1"/>
      <c r="J13" s="1"/>
      <c r="K13" s="13"/>
      <c r="L13" s="18"/>
      <c r="M13" s="1"/>
      <c r="N13" s="1"/>
    </row>
    <row r="14" spans="1:20" s="9" customFormat="1" ht="43.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3"/>
      <c r="L14" s="18"/>
      <c r="M14" s="1"/>
      <c r="N14" s="1"/>
    </row>
    <row r="15" spans="1:20" s="9" customFormat="1" ht="20.85" customHeight="1" x14ac:dyDescent="0.2">
      <c r="A15" s="1"/>
      <c r="B15" s="19" t="s">
        <v>122</v>
      </c>
      <c r="C15" s="19"/>
      <c r="D15" s="1"/>
      <c r="E15" s="1"/>
      <c r="F15" s="1"/>
      <c r="G15" s="1"/>
      <c r="H15" s="1"/>
      <c r="I15" s="1"/>
      <c r="J15" s="1"/>
      <c r="K15" s="11"/>
      <c r="L15" s="20"/>
      <c r="M15" s="1"/>
      <c r="N15" s="1"/>
    </row>
    <row r="16" spans="1:20" s="9" customFormat="1" ht="2.6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1"/>
      <c r="L16" s="20"/>
      <c r="M16" s="1"/>
      <c r="N16" s="1"/>
    </row>
    <row r="17" spans="1:20" s="9" customFormat="1" ht="20.85" customHeight="1" x14ac:dyDescent="0.2">
      <c r="A17" s="1"/>
      <c r="B17" s="19" t="s">
        <v>123</v>
      </c>
      <c r="C17" s="19"/>
      <c r="D17" s="1"/>
      <c r="E17" s="1"/>
      <c r="F17" s="1"/>
      <c r="G17" s="1"/>
      <c r="H17" s="1"/>
      <c r="I17" s="1"/>
      <c r="J17" s="1"/>
      <c r="K17" s="11"/>
      <c r="L17" s="20"/>
      <c r="M17" s="1"/>
      <c r="N17" s="1"/>
    </row>
    <row r="18" spans="1:20" s="9" customFormat="1" ht="2.6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1"/>
      <c r="L18" s="20"/>
      <c r="M18" s="1"/>
      <c r="N18" s="1"/>
    </row>
    <row r="19" spans="1:20" s="9" customFormat="1" ht="20.85" customHeight="1" x14ac:dyDescent="0.2">
      <c r="A19" s="1"/>
      <c r="B19" s="19" t="s">
        <v>124</v>
      </c>
      <c r="C19" s="19"/>
      <c r="D19" s="1"/>
      <c r="E19" s="1"/>
      <c r="F19" s="1"/>
      <c r="G19" s="1"/>
      <c r="H19" s="1"/>
      <c r="I19" s="1"/>
      <c r="J19" s="1"/>
      <c r="K19" s="11"/>
      <c r="L19" s="20"/>
      <c r="M19" s="1"/>
      <c r="N19" s="1"/>
    </row>
    <row r="20" spans="1:20" s="9" customFormat="1" ht="2.6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0"/>
      <c r="M20" s="1"/>
      <c r="N20" s="1"/>
    </row>
    <row r="21" spans="1:20" s="9" customFormat="1" ht="20.85" customHeight="1" x14ac:dyDescent="0.2">
      <c r="A21" s="1"/>
      <c r="B21" s="19" t="s">
        <v>125</v>
      </c>
      <c r="C21" s="19"/>
      <c r="D21" s="1"/>
      <c r="E21" s="1"/>
      <c r="F21" s="1"/>
      <c r="G21" s="1"/>
      <c r="H21" s="1"/>
      <c r="I21" s="1"/>
      <c r="J21" s="1"/>
      <c r="K21" s="1"/>
      <c r="L21" s="10"/>
      <c r="M21" s="1"/>
      <c r="N21" s="1"/>
    </row>
    <row r="22" spans="1:20" s="9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0"/>
      <c r="M22" s="1"/>
      <c r="N22" s="1"/>
    </row>
    <row r="23" spans="1:20" s="9" customFormat="1" ht="50.1" customHeight="1" x14ac:dyDescent="0.2">
      <c r="A23" s="1"/>
      <c r="B23" s="104" t="s">
        <v>159</v>
      </c>
      <c r="C23" s="104"/>
      <c r="D23" s="104"/>
      <c r="E23" s="104"/>
      <c r="F23" s="104"/>
      <c r="G23" s="104"/>
      <c r="H23" s="104"/>
      <c r="I23" s="104"/>
      <c r="J23" s="104"/>
      <c r="K23" s="104"/>
      <c r="L23" s="21"/>
      <c r="M23" s="1"/>
      <c r="N23" s="1"/>
    </row>
    <row r="24" spans="1:20" s="9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0"/>
      <c r="M24" s="1"/>
      <c r="N24" s="1"/>
    </row>
    <row r="25" spans="1:20" s="9" customFormat="1" ht="57" customHeight="1" x14ac:dyDescent="0.2">
      <c r="A25" s="1"/>
      <c r="B25" s="71" t="str">
        <f>"1. Za wykonanie przedmiotu zamówienia w tym Pakiecie oferujemy następujące wynagrodzenie brutto: "&amp; F84&amp;"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71"/>
      <c r="D25" s="71"/>
      <c r="E25" s="71"/>
      <c r="F25" s="71"/>
      <c r="G25" s="71"/>
      <c r="H25" s="71"/>
      <c r="I25" s="71"/>
      <c r="J25" s="71"/>
      <c r="K25" s="71"/>
      <c r="L25" s="22"/>
      <c r="M25" s="1"/>
      <c r="N25" s="1"/>
    </row>
    <row r="26" spans="1:20" s="9" customFormat="1" ht="1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s="9" customFormat="1" ht="2.1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s="9" customFormat="1" ht="1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s="9" customFormat="1" ht="18.2" customHeight="1" x14ac:dyDescent="0.2">
      <c r="A29" s="1"/>
      <c r="B29" s="84" t="s">
        <v>126</v>
      </c>
      <c r="C29" s="84"/>
      <c r="D29" s="84"/>
      <c r="E29" s="84"/>
      <c r="F29" s="84"/>
      <c r="G29" s="84"/>
      <c r="H29" s="84"/>
      <c r="I29" s="84"/>
      <c r="J29" s="84"/>
      <c r="K29" s="84"/>
      <c r="L29" s="1"/>
      <c r="M29" s="1"/>
      <c r="N29" s="1"/>
      <c r="O29" s="1"/>
      <c r="P29" s="1"/>
      <c r="Q29" s="1"/>
      <c r="R29" s="1"/>
      <c r="S29" s="1"/>
      <c r="T29" s="1"/>
    </row>
    <row r="30" spans="1:20" s="9" customFormat="1" ht="5.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s="9" customFormat="1" ht="45.4" customHeight="1" x14ac:dyDescent="0.2">
      <c r="A31" s="1"/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136</v>
      </c>
      <c r="M31" s="1"/>
      <c r="N31" s="1"/>
      <c r="O31" s="1"/>
      <c r="P31" s="1"/>
      <c r="Q31" s="1"/>
      <c r="R31" s="1"/>
      <c r="S31" s="1"/>
      <c r="T31" s="1"/>
    </row>
    <row r="32" spans="1:20" s="9" customFormat="1" ht="42" customHeight="1" x14ac:dyDescent="0.2">
      <c r="A32" s="1"/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55">
        <v>541</v>
      </c>
      <c r="H32" s="57"/>
      <c r="I32" s="23">
        <f>ROUND(G32*H32,2)</f>
        <v>0</v>
      </c>
      <c r="J32" s="58">
        <v>8</v>
      </c>
      <c r="K32" s="23">
        <f>ROUND(I32*J32/100,2)</f>
        <v>0</v>
      </c>
      <c r="L32" s="24">
        <f>I32+K32</f>
        <v>0</v>
      </c>
      <c r="M32" s="1"/>
      <c r="N32" s="25" t="str">
        <f t="shared" ref="N32" si="0">IF(AND(G32&gt;0,OR(ISBLANK(H32),H32=0)),"podaj stawkę!",IF(AND(ISBLANK(G32),H32&gt;0),"usuń stawkę",""))</f>
        <v>podaj stawkę!</v>
      </c>
      <c r="O32" s="26">
        <f t="shared" ref="O32" si="1">IF(N32&lt;&gt;"",1,0)</f>
        <v>1</v>
      </c>
      <c r="P32" s="26">
        <f>IF(J32="",1,0)</f>
        <v>0</v>
      </c>
      <c r="Q32" s="1"/>
      <c r="R32" s="1"/>
      <c r="S32" s="1"/>
      <c r="T32" s="1"/>
    </row>
    <row r="33" spans="1:20" s="9" customFormat="1" ht="1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s="9" customFormat="1" ht="18.2" customHeight="1" x14ac:dyDescent="0.2">
      <c r="A34" s="1"/>
      <c r="B34" s="84" t="s">
        <v>127</v>
      </c>
      <c r="C34" s="84"/>
      <c r="D34" s="84"/>
      <c r="E34" s="84"/>
      <c r="F34" s="84"/>
      <c r="G34" s="84"/>
      <c r="H34" s="84"/>
      <c r="I34" s="84"/>
      <c r="J34" s="84"/>
      <c r="K34" s="84"/>
      <c r="L34" s="1"/>
      <c r="M34" s="1"/>
      <c r="N34" s="1"/>
      <c r="O34" s="1"/>
      <c r="P34" s="1"/>
      <c r="Q34" s="1"/>
      <c r="R34" s="1"/>
      <c r="S34" s="1"/>
      <c r="T34" s="1"/>
    </row>
    <row r="35" spans="1:20" s="9" customFormat="1" ht="5.2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s="9" customFormat="1" ht="45.4" customHeight="1" x14ac:dyDescent="0.2">
      <c r="A36" s="1"/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136</v>
      </c>
      <c r="M36" s="1"/>
      <c r="N36" s="1"/>
      <c r="O36" s="1"/>
      <c r="P36" s="1"/>
      <c r="Q36" s="1"/>
      <c r="R36" s="1"/>
      <c r="S36" s="1"/>
      <c r="T36" s="1"/>
    </row>
    <row r="37" spans="1:20" s="9" customFormat="1" ht="40.5" customHeight="1" x14ac:dyDescent="0.2">
      <c r="A37" s="1"/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55">
        <v>5235</v>
      </c>
      <c r="H37" s="57"/>
      <c r="I37" s="23">
        <f>ROUND(G37*H37,2)</f>
        <v>0</v>
      </c>
      <c r="J37" s="58">
        <v>8</v>
      </c>
      <c r="K37" s="23">
        <f>ROUND(I37*J37/100,2)</f>
        <v>0</v>
      </c>
      <c r="L37" s="24">
        <f>I37+K37</f>
        <v>0</v>
      </c>
      <c r="M37" s="1"/>
      <c r="N37" s="25" t="str">
        <f t="shared" ref="N37" si="2">IF(AND(G37&gt;0,OR(ISBLANK(H37),H37=0)),"podaj stawkę!",IF(AND(ISBLANK(G37),H37&gt;0),"usuń stawkę",""))</f>
        <v>podaj stawkę!</v>
      </c>
      <c r="O37" s="26">
        <f t="shared" ref="O37" si="3">IF(N37&lt;&gt;"",1,0)</f>
        <v>1</v>
      </c>
      <c r="P37" s="26">
        <f>IF(J37="",1,0)</f>
        <v>0</v>
      </c>
      <c r="Q37" s="1"/>
      <c r="R37" s="1"/>
      <c r="S37" s="1"/>
      <c r="T37" s="1"/>
    </row>
    <row r="38" spans="1:20" s="9" customFormat="1" ht="1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s="9" customFormat="1" ht="18.2" customHeight="1" x14ac:dyDescent="0.2">
      <c r="A39" s="1"/>
      <c r="B39" s="84" t="s">
        <v>128</v>
      </c>
      <c r="C39" s="84"/>
      <c r="D39" s="84"/>
      <c r="E39" s="84"/>
      <c r="F39" s="84"/>
      <c r="G39" s="84"/>
      <c r="H39" s="84"/>
      <c r="I39" s="84"/>
      <c r="J39" s="84"/>
      <c r="K39" s="84"/>
      <c r="L39" s="1"/>
      <c r="M39" s="1"/>
      <c r="N39" s="1"/>
      <c r="O39" s="1"/>
      <c r="P39" s="1"/>
      <c r="Q39" s="1"/>
      <c r="R39" s="1"/>
      <c r="S39" s="1"/>
      <c r="T39" s="1"/>
    </row>
    <row r="40" spans="1:20" s="9" customFormat="1" ht="5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s="9" customFormat="1" ht="45.4" customHeight="1" x14ac:dyDescent="0.2">
      <c r="A41" s="1"/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136</v>
      </c>
      <c r="M41" s="1"/>
      <c r="N41" s="1"/>
      <c r="O41" s="1"/>
      <c r="P41" s="1"/>
      <c r="Q41" s="1"/>
      <c r="R41" s="1"/>
      <c r="S41" s="1"/>
      <c r="T41" s="1"/>
    </row>
    <row r="42" spans="1:20" s="9" customFormat="1" ht="39" customHeight="1" x14ac:dyDescent="0.2">
      <c r="A42" s="1"/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55">
        <v>348</v>
      </c>
      <c r="H42" s="57"/>
      <c r="I42" s="23">
        <f>ROUND(G42*H42,2)</f>
        <v>0</v>
      </c>
      <c r="J42" s="58">
        <v>8</v>
      </c>
      <c r="K42" s="23">
        <f>ROUND(I42*J42/100,2)</f>
        <v>0</v>
      </c>
      <c r="L42" s="24">
        <f>I42+K42</f>
        <v>0</v>
      </c>
      <c r="M42" s="1"/>
      <c r="N42" s="25" t="str">
        <f t="shared" ref="N42" si="4">IF(AND(G42&gt;0,OR(ISBLANK(H42),H42=0)),"podaj stawkę!",IF(AND(ISBLANK(G42),H42&gt;0),"usuń stawkę",""))</f>
        <v>podaj stawkę!</v>
      </c>
      <c r="O42" s="26">
        <f t="shared" ref="O42" si="5">IF(N42&lt;&gt;"",1,0)</f>
        <v>1</v>
      </c>
      <c r="P42" s="26">
        <f>IF(J42="",1,0)</f>
        <v>0</v>
      </c>
      <c r="Q42" s="1"/>
      <c r="R42" s="1"/>
      <c r="S42" s="1"/>
      <c r="T42" s="1"/>
    </row>
    <row r="43" spans="1:20" s="9" customFormat="1" ht="1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s="9" customFormat="1" ht="18.2" customHeight="1" x14ac:dyDescent="0.2">
      <c r="A44" s="1"/>
      <c r="B44" s="84" t="s">
        <v>129</v>
      </c>
      <c r="C44" s="84"/>
      <c r="D44" s="84"/>
      <c r="E44" s="84"/>
      <c r="F44" s="84"/>
      <c r="G44" s="84"/>
      <c r="H44" s="84"/>
      <c r="I44" s="84"/>
      <c r="J44" s="84"/>
      <c r="K44" s="84"/>
      <c r="L44" s="1"/>
      <c r="M44" s="1"/>
      <c r="N44" s="1"/>
      <c r="O44" s="1"/>
      <c r="P44" s="1"/>
      <c r="Q44" s="1"/>
      <c r="R44" s="1"/>
      <c r="S44" s="1"/>
      <c r="T44" s="1"/>
    </row>
    <row r="45" spans="1:20" s="9" customFormat="1" ht="5.2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s="9" customFormat="1" ht="45.4" customHeight="1" x14ac:dyDescent="0.2">
      <c r="A46" s="1"/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136</v>
      </c>
      <c r="M46" s="1"/>
      <c r="N46" s="1"/>
      <c r="O46" s="1"/>
      <c r="P46" s="1"/>
      <c r="Q46" s="1"/>
      <c r="R46" s="1"/>
      <c r="S46" s="1"/>
      <c r="T46" s="1"/>
    </row>
    <row r="47" spans="1:20" s="9" customFormat="1" ht="38.25" customHeight="1" x14ac:dyDescent="0.2">
      <c r="A47" s="1"/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55">
        <v>1735</v>
      </c>
      <c r="H47" s="57"/>
      <c r="I47" s="23">
        <f>ROUND(G47*H47,2)</f>
        <v>0</v>
      </c>
      <c r="J47" s="58">
        <v>8</v>
      </c>
      <c r="K47" s="23">
        <f>ROUND(I47*J47/100,2)</f>
        <v>0</v>
      </c>
      <c r="L47" s="24">
        <f>I47+K47</f>
        <v>0</v>
      </c>
      <c r="M47" s="1"/>
      <c r="N47" s="25" t="str">
        <f t="shared" ref="N47" si="6">IF(AND(G47&gt;0,OR(ISBLANK(H47),H47=0)),"podaj stawkę!",IF(AND(ISBLANK(G47),H47&gt;0),"usuń stawkę",""))</f>
        <v>podaj stawkę!</v>
      </c>
      <c r="O47" s="26">
        <f t="shared" ref="O47" si="7">IF(N47&lt;&gt;"",1,0)</f>
        <v>1</v>
      </c>
      <c r="P47" s="26">
        <f>IF(J47="",1,0)</f>
        <v>0</v>
      </c>
      <c r="Q47" s="1"/>
      <c r="R47" s="1"/>
      <c r="S47" s="1"/>
      <c r="T47" s="1"/>
    </row>
    <row r="48" spans="1:20" s="9" customFormat="1" ht="7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s="9" customFormat="1" ht="45.4" customHeight="1" x14ac:dyDescent="0.2">
      <c r="A49" s="1"/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136</v>
      </c>
      <c r="M49" s="1"/>
      <c r="N49" s="1"/>
      <c r="O49" s="1"/>
      <c r="P49" s="1"/>
      <c r="Q49" s="1"/>
      <c r="R49" s="1"/>
      <c r="S49" s="1"/>
      <c r="T49" s="1"/>
    </row>
    <row r="50" spans="1:20" s="9" customFormat="1" ht="35.25" customHeight="1" x14ac:dyDescent="0.2">
      <c r="A50" s="1"/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55">
        <v>50</v>
      </c>
      <c r="H50" s="57"/>
      <c r="I50" s="23">
        <f t="shared" ref="I50:I81" si="8">ROUND(G50*H50,2)</f>
        <v>0</v>
      </c>
      <c r="J50" s="58">
        <v>8</v>
      </c>
      <c r="K50" s="23">
        <f t="shared" ref="K50:K81" si="9">ROUND(I50*J50/100,2)</f>
        <v>0</v>
      </c>
      <c r="L50" s="24">
        <f t="shared" ref="L50:L81" si="10">I50+K50</f>
        <v>0</v>
      </c>
      <c r="M50" s="1"/>
      <c r="N50" s="25" t="str">
        <f t="shared" ref="N50:N81" si="11">IF(AND(G50&gt;0,OR(ISBLANK(H50),H50=0)),"podaj stawkę!",IF(AND(ISBLANK(G50),H50&gt;0),"usuń stawkę",""))</f>
        <v>podaj stawkę!</v>
      </c>
      <c r="O50" s="26">
        <f t="shared" ref="O50:O81" si="12">IF(N50&lt;&gt;"",1,0)</f>
        <v>1</v>
      </c>
      <c r="P50" s="26">
        <f t="shared" ref="P50:P81" si="13">IF(J50="",1,0)</f>
        <v>0</v>
      </c>
      <c r="Q50" s="1"/>
      <c r="R50" s="1"/>
      <c r="S50" s="1"/>
      <c r="T50" s="1"/>
    </row>
    <row r="51" spans="1:20" s="9" customFormat="1" ht="35.25" customHeight="1" x14ac:dyDescent="0.2">
      <c r="A51" s="1"/>
      <c r="B51" s="5">
        <v>6</v>
      </c>
      <c r="C51" s="6" t="s">
        <v>17</v>
      </c>
      <c r="D51" s="6" t="s">
        <v>18</v>
      </c>
      <c r="E51" s="7" t="s">
        <v>19</v>
      </c>
      <c r="F51" s="6" t="s">
        <v>13</v>
      </c>
      <c r="G51" s="55">
        <v>50</v>
      </c>
      <c r="H51" s="57"/>
      <c r="I51" s="23">
        <f t="shared" si="8"/>
        <v>0</v>
      </c>
      <c r="J51" s="58">
        <v>8</v>
      </c>
      <c r="K51" s="23">
        <f t="shared" si="9"/>
        <v>0</v>
      </c>
      <c r="L51" s="24">
        <f t="shared" si="10"/>
        <v>0</v>
      </c>
      <c r="M51" s="1"/>
      <c r="N51" s="25" t="str">
        <f t="shared" si="11"/>
        <v>podaj stawkę!</v>
      </c>
      <c r="O51" s="26">
        <f t="shared" si="12"/>
        <v>1</v>
      </c>
      <c r="P51" s="26">
        <f t="shared" si="13"/>
        <v>0</v>
      </c>
      <c r="Q51" s="1"/>
      <c r="R51" s="1"/>
      <c r="S51" s="1"/>
      <c r="T51" s="1"/>
    </row>
    <row r="52" spans="1:20" s="9" customFormat="1" ht="35.25" customHeight="1" x14ac:dyDescent="0.2">
      <c r="A52" s="1"/>
      <c r="B52" s="5">
        <v>7</v>
      </c>
      <c r="C52" s="6" t="s">
        <v>20</v>
      </c>
      <c r="D52" s="6" t="s">
        <v>21</v>
      </c>
      <c r="E52" s="7" t="s">
        <v>22</v>
      </c>
      <c r="F52" s="6" t="s">
        <v>23</v>
      </c>
      <c r="G52" s="55">
        <v>3.33</v>
      </c>
      <c r="H52" s="57"/>
      <c r="I52" s="23">
        <f t="shared" si="8"/>
        <v>0</v>
      </c>
      <c r="J52" s="58">
        <v>8</v>
      </c>
      <c r="K52" s="23">
        <f t="shared" si="9"/>
        <v>0</v>
      </c>
      <c r="L52" s="24">
        <f t="shared" si="10"/>
        <v>0</v>
      </c>
      <c r="M52" s="1"/>
      <c r="N52" s="25" t="str">
        <f t="shared" si="11"/>
        <v>podaj stawkę!</v>
      </c>
      <c r="O52" s="26">
        <f t="shared" si="12"/>
        <v>1</v>
      </c>
      <c r="P52" s="26">
        <f t="shared" si="13"/>
        <v>0</v>
      </c>
      <c r="Q52" s="1"/>
      <c r="R52" s="1"/>
      <c r="S52" s="1"/>
      <c r="T52" s="1"/>
    </row>
    <row r="53" spans="1:20" s="9" customFormat="1" ht="45.75" customHeight="1" x14ac:dyDescent="0.2">
      <c r="A53" s="1"/>
      <c r="B53" s="5">
        <v>8</v>
      </c>
      <c r="C53" s="6" t="s">
        <v>24</v>
      </c>
      <c r="D53" s="6" t="s">
        <v>25</v>
      </c>
      <c r="E53" s="7" t="s">
        <v>26</v>
      </c>
      <c r="F53" s="6" t="s">
        <v>23</v>
      </c>
      <c r="G53" s="55">
        <v>4.26</v>
      </c>
      <c r="H53" s="57"/>
      <c r="I53" s="23">
        <f t="shared" si="8"/>
        <v>0</v>
      </c>
      <c r="J53" s="58">
        <v>8</v>
      </c>
      <c r="K53" s="23">
        <f t="shared" si="9"/>
        <v>0</v>
      </c>
      <c r="L53" s="24">
        <f t="shared" si="10"/>
        <v>0</v>
      </c>
      <c r="M53" s="1"/>
      <c r="N53" s="25" t="str">
        <f t="shared" si="11"/>
        <v>podaj stawkę!</v>
      </c>
      <c r="O53" s="26">
        <f t="shared" si="12"/>
        <v>1</v>
      </c>
      <c r="P53" s="26">
        <f t="shared" si="13"/>
        <v>0</v>
      </c>
      <c r="Q53" s="1"/>
      <c r="R53" s="1"/>
      <c r="S53" s="1"/>
      <c r="T53" s="1"/>
    </row>
    <row r="54" spans="1:20" s="9" customFormat="1" ht="35.25" customHeight="1" x14ac:dyDescent="0.2">
      <c r="A54" s="1"/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55">
        <v>3</v>
      </c>
      <c r="H54" s="57"/>
      <c r="I54" s="23">
        <f t="shared" si="8"/>
        <v>0</v>
      </c>
      <c r="J54" s="58">
        <v>8</v>
      </c>
      <c r="K54" s="23">
        <f t="shared" si="9"/>
        <v>0</v>
      </c>
      <c r="L54" s="24">
        <f t="shared" si="10"/>
        <v>0</v>
      </c>
      <c r="M54" s="1"/>
      <c r="N54" s="25" t="str">
        <f t="shared" si="11"/>
        <v>podaj stawkę!</v>
      </c>
      <c r="O54" s="26">
        <f t="shared" si="12"/>
        <v>1</v>
      </c>
      <c r="P54" s="26">
        <f t="shared" si="13"/>
        <v>0</v>
      </c>
      <c r="Q54" s="1"/>
      <c r="R54" s="1"/>
      <c r="S54" s="1"/>
      <c r="T54" s="1"/>
    </row>
    <row r="55" spans="1:20" s="9" customFormat="1" ht="35.25" customHeight="1" x14ac:dyDescent="0.2">
      <c r="A55" s="1"/>
      <c r="B55" s="5">
        <v>10</v>
      </c>
      <c r="C55" s="6" t="s">
        <v>31</v>
      </c>
      <c r="D55" s="6" t="s">
        <v>32</v>
      </c>
      <c r="E55" s="7" t="s">
        <v>33</v>
      </c>
      <c r="F55" s="6" t="s">
        <v>13</v>
      </c>
      <c r="G55" s="55">
        <v>10</v>
      </c>
      <c r="H55" s="57"/>
      <c r="I55" s="23">
        <f t="shared" si="8"/>
        <v>0</v>
      </c>
      <c r="J55" s="58">
        <v>8</v>
      </c>
      <c r="K55" s="23">
        <f t="shared" si="9"/>
        <v>0</v>
      </c>
      <c r="L55" s="24">
        <f t="shared" si="10"/>
        <v>0</v>
      </c>
      <c r="M55" s="1"/>
      <c r="N55" s="25" t="str">
        <f t="shared" si="11"/>
        <v>podaj stawkę!</v>
      </c>
      <c r="O55" s="26">
        <f t="shared" si="12"/>
        <v>1</v>
      </c>
      <c r="P55" s="26">
        <f t="shared" si="13"/>
        <v>0</v>
      </c>
      <c r="Q55" s="1"/>
      <c r="R55" s="1"/>
      <c r="S55" s="1"/>
      <c r="T55" s="1"/>
    </row>
    <row r="56" spans="1:20" s="9" customFormat="1" ht="35.25" customHeight="1" x14ac:dyDescent="0.2">
      <c r="A56" s="1"/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55">
        <v>7.41</v>
      </c>
      <c r="H56" s="57"/>
      <c r="I56" s="23">
        <f t="shared" si="8"/>
        <v>0</v>
      </c>
      <c r="J56" s="58">
        <v>8</v>
      </c>
      <c r="K56" s="23">
        <f t="shared" si="9"/>
        <v>0</v>
      </c>
      <c r="L56" s="24">
        <f t="shared" si="10"/>
        <v>0</v>
      </c>
      <c r="M56" s="1"/>
      <c r="N56" s="25" t="str">
        <f t="shared" si="11"/>
        <v>podaj stawkę!</v>
      </c>
      <c r="O56" s="26">
        <f t="shared" si="12"/>
        <v>1</v>
      </c>
      <c r="P56" s="26">
        <f t="shared" si="13"/>
        <v>0</v>
      </c>
      <c r="Q56" s="1"/>
      <c r="R56" s="1"/>
      <c r="S56" s="1"/>
      <c r="T56" s="1"/>
    </row>
    <row r="57" spans="1:20" s="9" customFormat="1" ht="35.25" customHeight="1" x14ac:dyDescent="0.2">
      <c r="A57" s="1"/>
      <c r="B57" s="5">
        <v>12</v>
      </c>
      <c r="C57" s="6" t="s">
        <v>38</v>
      </c>
      <c r="D57" s="6" t="s">
        <v>39</v>
      </c>
      <c r="E57" s="7" t="s">
        <v>40</v>
      </c>
      <c r="F57" s="6" t="s">
        <v>37</v>
      </c>
      <c r="G57" s="55">
        <v>80.02</v>
      </c>
      <c r="H57" s="57"/>
      <c r="I57" s="23">
        <f t="shared" si="8"/>
        <v>0</v>
      </c>
      <c r="J57" s="58">
        <v>8</v>
      </c>
      <c r="K57" s="23">
        <f t="shared" si="9"/>
        <v>0</v>
      </c>
      <c r="L57" s="24">
        <f t="shared" si="10"/>
        <v>0</v>
      </c>
      <c r="M57" s="1"/>
      <c r="N57" s="25" t="str">
        <f t="shared" si="11"/>
        <v>podaj stawkę!</v>
      </c>
      <c r="O57" s="26">
        <f t="shared" si="12"/>
        <v>1</v>
      </c>
      <c r="P57" s="26">
        <f t="shared" si="13"/>
        <v>0</v>
      </c>
      <c r="Q57" s="1"/>
      <c r="R57" s="1"/>
      <c r="S57" s="1"/>
      <c r="T57" s="1"/>
    </row>
    <row r="58" spans="1:20" s="9" customFormat="1" ht="35.25" customHeight="1" x14ac:dyDescent="0.2">
      <c r="A58" s="1"/>
      <c r="B58" s="5">
        <v>13</v>
      </c>
      <c r="C58" s="6" t="s">
        <v>41</v>
      </c>
      <c r="D58" s="6" t="s">
        <v>42</v>
      </c>
      <c r="E58" s="7" t="s">
        <v>43</v>
      </c>
      <c r="F58" s="6" t="s">
        <v>30</v>
      </c>
      <c r="G58" s="55">
        <v>71.64</v>
      </c>
      <c r="H58" s="57"/>
      <c r="I58" s="23">
        <f t="shared" si="8"/>
        <v>0</v>
      </c>
      <c r="J58" s="58">
        <v>8</v>
      </c>
      <c r="K58" s="23">
        <f t="shared" si="9"/>
        <v>0</v>
      </c>
      <c r="L58" s="24">
        <f t="shared" si="10"/>
        <v>0</v>
      </c>
      <c r="M58" s="1"/>
      <c r="N58" s="25" t="str">
        <f t="shared" si="11"/>
        <v>podaj stawkę!</v>
      </c>
      <c r="O58" s="26">
        <f t="shared" si="12"/>
        <v>1</v>
      </c>
      <c r="P58" s="26">
        <f t="shared" si="13"/>
        <v>0</v>
      </c>
      <c r="Q58" s="1"/>
      <c r="R58" s="1"/>
      <c r="S58" s="1"/>
      <c r="T58" s="1"/>
    </row>
    <row r="59" spans="1:20" s="9" customFormat="1" ht="35.25" customHeight="1" x14ac:dyDescent="0.2">
      <c r="A59" s="1"/>
      <c r="B59" s="5">
        <v>14</v>
      </c>
      <c r="C59" s="6" t="s">
        <v>44</v>
      </c>
      <c r="D59" s="6" t="s">
        <v>45</v>
      </c>
      <c r="E59" s="7" t="s">
        <v>46</v>
      </c>
      <c r="F59" s="6" t="s">
        <v>30</v>
      </c>
      <c r="G59" s="55">
        <v>3</v>
      </c>
      <c r="H59" s="57"/>
      <c r="I59" s="23">
        <f t="shared" si="8"/>
        <v>0</v>
      </c>
      <c r="J59" s="58">
        <v>8</v>
      </c>
      <c r="K59" s="23">
        <f t="shared" si="9"/>
        <v>0</v>
      </c>
      <c r="L59" s="24">
        <f t="shared" si="10"/>
        <v>0</v>
      </c>
      <c r="M59" s="1"/>
      <c r="N59" s="25" t="str">
        <f t="shared" si="11"/>
        <v>podaj stawkę!</v>
      </c>
      <c r="O59" s="26">
        <f t="shared" si="12"/>
        <v>1</v>
      </c>
      <c r="P59" s="26">
        <f t="shared" si="13"/>
        <v>0</v>
      </c>
      <c r="Q59" s="1"/>
      <c r="R59" s="1"/>
      <c r="S59" s="1"/>
      <c r="T59" s="1"/>
    </row>
    <row r="60" spans="1:20" s="9" customFormat="1" ht="35.25" customHeight="1" x14ac:dyDescent="0.2">
      <c r="A60" s="1"/>
      <c r="B60" s="5">
        <v>15</v>
      </c>
      <c r="C60" s="6" t="s">
        <v>47</v>
      </c>
      <c r="D60" s="6" t="s">
        <v>48</v>
      </c>
      <c r="E60" s="7" t="s">
        <v>49</v>
      </c>
      <c r="F60" s="6" t="s">
        <v>30</v>
      </c>
      <c r="G60" s="55">
        <v>74.64</v>
      </c>
      <c r="H60" s="57"/>
      <c r="I60" s="23">
        <f t="shared" si="8"/>
        <v>0</v>
      </c>
      <c r="J60" s="58">
        <v>8</v>
      </c>
      <c r="K60" s="23">
        <f t="shared" si="9"/>
        <v>0</v>
      </c>
      <c r="L60" s="24">
        <f t="shared" si="10"/>
        <v>0</v>
      </c>
      <c r="M60" s="1"/>
      <c r="N60" s="25" t="str">
        <f t="shared" si="11"/>
        <v>podaj stawkę!</v>
      </c>
      <c r="O60" s="26">
        <f t="shared" si="12"/>
        <v>1</v>
      </c>
      <c r="P60" s="26">
        <f t="shared" si="13"/>
        <v>0</v>
      </c>
      <c r="Q60" s="1"/>
      <c r="R60" s="1"/>
      <c r="S60" s="1"/>
      <c r="T60" s="1"/>
    </row>
    <row r="61" spans="1:20" s="9" customFormat="1" ht="35.25" customHeight="1" x14ac:dyDescent="0.2">
      <c r="A61" s="1"/>
      <c r="B61" s="5">
        <v>16</v>
      </c>
      <c r="C61" s="6" t="s">
        <v>50</v>
      </c>
      <c r="D61" s="6" t="s">
        <v>51</v>
      </c>
      <c r="E61" s="7" t="s">
        <v>52</v>
      </c>
      <c r="F61" s="6" t="s">
        <v>23</v>
      </c>
      <c r="G61" s="55">
        <v>18.45</v>
      </c>
      <c r="H61" s="57"/>
      <c r="I61" s="23">
        <f t="shared" si="8"/>
        <v>0</v>
      </c>
      <c r="J61" s="58">
        <v>8</v>
      </c>
      <c r="K61" s="23">
        <f t="shared" si="9"/>
        <v>0</v>
      </c>
      <c r="L61" s="24">
        <f t="shared" si="10"/>
        <v>0</v>
      </c>
      <c r="M61" s="1"/>
      <c r="N61" s="25" t="str">
        <f t="shared" si="11"/>
        <v>podaj stawkę!</v>
      </c>
      <c r="O61" s="26">
        <f t="shared" si="12"/>
        <v>1</v>
      </c>
      <c r="P61" s="26">
        <f t="shared" si="13"/>
        <v>0</v>
      </c>
      <c r="Q61" s="1"/>
      <c r="R61" s="1"/>
      <c r="S61" s="1"/>
      <c r="T61" s="1"/>
    </row>
    <row r="62" spans="1:20" s="9" customFormat="1" ht="35.25" customHeight="1" x14ac:dyDescent="0.2">
      <c r="A62" s="1"/>
      <c r="B62" s="5">
        <v>17</v>
      </c>
      <c r="C62" s="6" t="s">
        <v>53</v>
      </c>
      <c r="D62" s="6" t="s">
        <v>54</v>
      </c>
      <c r="E62" s="7" t="s">
        <v>55</v>
      </c>
      <c r="F62" s="6" t="s">
        <v>23</v>
      </c>
      <c r="G62" s="55">
        <v>5.97</v>
      </c>
      <c r="H62" s="57"/>
      <c r="I62" s="23">
        <f t="shared" si="8"/>
        <v>0</v>
      </c>
      <c r="J62" s="58">
        <v>8</v>
      </c>
      <c r="K62" s="23">
        <f t="shared" si="9"/>
        <v>0</v>
      </c>
      <c r="L62" s="24">
        <f t="shared" si="10"/>
        <v>0</v>
      </c>
      <c r="M62" s="1"/>
      <c r="N62" s="25" t="str">
        <f t="shared" si="11"/>
        <v>podaj stawkę!</v>
      </c>
      <c r="O62" s="26">
        <f t="shared" si="12"/>
        <v>1</v>
      </c>
      <c r="P62" s="26">
        <f t="shared" si="13"/>
        <v>0</v>
      </c>
      <c r="Q62" s="1"/>
      <c r="R62" s="1"/>
      <c r="S62" s="1"/>
      <c r="T62" s="1"/>
    </row>
    <row r="63" spans="1:20" s="9" customFormat="1" ht="35.25" customHeight="1" x14ac:dyDescent="0.2">
      <c r="A63" s="1"/>
      <c r="B63" s="5">
        <v>18</v>
      </c>
      <c r="C63" s="6" t="s">
        <v>56</v>
      </c>
      <c r="D63" s="6" t="s">
        <v>57</v>
      </c>
      <c r="E63" s="7" t="s">
        <v>58</v>
      </c>
      <c r="F63" s="6" t="s">
        <v>23</v>
      </c>
      <c r="G63" s="55">
        <v>3.82</v>
      </c>
      <c r="H63" s="57"/>
      <c r="I63" s="23">
        <f t="shared" si="8"/>
        <v>0</v>
      </c>
      <c r="J63" s="58">
        <v>8</v>
      </c>
      <c r="K63" s="23">
        <f t="shared" si="9"/>
        <v>0</v>
      </c>
      <c r="L63" s="24">
        <f t="shared" si="10"/>
        <v>0</v>
      </c>
      <c r="M63" s="1"/>
      <c r="N63" s="25" t="str">
        <f t="shared" si="11"/>
        <v>podaj stawkę!</v>
      </c>
      <c r="O63" s="26">
        <f t="shared" si="12"/>
        <v>1</v>
      </c>
      <c r="P63" s="26">
        <f t="shared" si="13"/>
        <v>0</v>
      </c>
      <c r="Q63" s="1"/>
      <c r="R63" s="1"/>
      <c r="S63" s="1"/>
      <c r="T63" s="1"/>
    </row>
    <row r="64" spans="1:20" s="9" customFormat="1" ht="35.25" customHeight="1" x14ac:dyDescent="0.2">
      <c r="A64" s="1"/>
      <c r="B64" s="5">
        <v>19</v>
      </c>
      <c r="C64" s="6" t="s">
        <v>59</v>
      </c>
      <c r="D64" s="6" t="s">
        <v>60</v>
      </c>
      <c r="E64" s="7" t="s">
        <v>61</v>
      </c>
      <c r="F64" s="6" t="s">
        <v>23</v>
      </c>
      <c r="G64" s="55">
        <v>2.27</v>
      </c>
      <c r="H64" s="57"/>
      <c r="I64" s="23">
        <f t="shared" si="8"/>
        <v>0</v>
      </c>
      <c r="J64" s="58">
        <v>8</v>
      </c>
      <c r="K64" s="23">
        <f t="shared" si="9"/>
        <v>0</v>
      </c>
      <c r="L64" s="24">
        <f t="shared" si="10"/>
        <v>0</v>
      </c>
      <c r="M64" s="1"/>
      <c r="N64" s="25" t="str">
        <f t="shared" si="11"/>
        <v>podaj stawkę!</v>
      </c>
      <c r="O64" s="26">
        <f t="shared" si="12"/>
        <v>1</v>
      </c>
      <c r="P64" s="26">
        <f t="shared" si="13"/>
        <v>0</v>
      </c>
      <c r="Q64" s="1"/>
      <c r="R64" s="1"/>
      <c r="S64" s="1"/>
      <c r="T64" s="1"/>
    </row>
    <row r="65" spans="1:20" s="9" customFormat="1" ht="35.25" customHeight="1" x14ac:dyDescent="0.2">
      <c r="A65" s="1"/>
      <c r="B65" s="5">
        <v>20</v>
      </c>
      <c r="C65" s="6" t="s">
        <v>62</v>
      </c>
      <c r="D65" s="6" t="s">
        <v>63</v>
      </c>
      <c r="E65" s="7" t="s">
        <v>64</v>
      </c>
      <c r="F65" s="6" t="s">
        <v>23</v>
      </c>
      <c r="G65" s="55">
        <v>4.79</v>
      </c>
      <c r="H65" s="57"/>
      <c r="I65" s="23">
        <f t="shared" si="8"/>
        <v>0</v>
      </c>
      <c r="J65" s="58">
        <v>8</v>
      </c>
      <c r="K65" s="23">
        <f t="shared" si="9"/>
        <v>0</v>
      </c>
      <c r="L65" s="24">
        <f t="shared" si="10"/>
        <v>0</v>
      </c>
      <c r="M65" s="1"/>
      <c r="N65" s="25" t="str">
        <f t="shared" si="11"/>
        <v>podaj stawkę!</v>
      </c>
      <c r="O65" s="26">
        <f t="shared" si="12"/>
        <v>1</v>
      </c>
      <c r="P65" s="26">
        <f t="shared" si="13"/>
        <v>0</v>
      </c>
      <c r="Q65" s="1"/>
      <c r="R65" s="1"/>
      <c r="S65" s="1"/>
      <c r="T65" s="1"/>
    </row>
    <row r="66" spans="1:20" s="9" customFormat="1" ht="35.25" customHeight="1" x14ac:dyDescent="0.2">
      <c r="A66" s="1"/>
      <c r="B66" s="5">
        <v>21</v>
      </c>
      <c r="C66" s="6" t="s">
        <v>65</v>
      </c>
      <c r="D66" s="6" t="s">
        <v>66</v>
      </c>
      <c r="E66" s="7" t="s">
        <v>67</v>
      </c>
      <c r="F66" s="6" t="s">
        <v>13</v>
      </c>
      <c r="G66" s="55">
        <v>10</v>
      </c>
      <c r="H66" s="57"/>
      <c r="I66" s="23">
        <f t="shared" si="8"/>
        <v>0</v>
      </c>
      <c r="J66" s="58">
        <v>8</v>
      </c>
      <c r="K66" s="23">
        <f t="shared" si="9"/>
        <v>0</v>
      </c>
      <c r="L66" s="24">
        <f t="shared" si="10"/>
        <v>0</v>
      </c>
      <c r="M66" s="1"/>
      <c r="N66" s="25" t="str">
        <f t="shared" si="11"/>
        <v>podaj stawkę!</v>
      </c>
      <c r="O66" s="26">
        <f t="shared" si="12"/>
        <v>1</v>
      </c>
      <c r="P66" s="26">
        <f t="shared" si="13"/>
        <v>0</v>
      </c>
      <c r="Q66" s="1"/>
      <c r="R66" s="1"/>
      <c r="S66" s="1"/>
      <c r="T66" s="1"/>
    </row>
    <row r="67" spans="1:20" s="9" customFormat="1" ht="35.25" customHeight="1" x14ac:dyDescent="0.2">
      <c r="A67" s="1"/>
      <c r="B67" s="5">
        <v>22</v>
      </c>
      <c r="C67" s="6" t="s">
        <v>68</v>
      </c>
      <c r="D67" s="6" t="s">
        <v>69</v>
      </c>
      <c r="E67" s="7" t="s">
        <v>70</v>
      </c>
      <c r="F67" s="6" t="s">
        <v>71</v>
      </c>
      <c r="G67" s="55">
        <v>16</v>
      </c>
      <c r="H67" s="57"/>
      <c r="I67" s="23">
        <f t="shared" si="8"/>
        <v>0</v>
      </c>
      <c r="J67" s="58">
        <v>8</v>
      </c>
      <c r="K67" s="23">
        <f t="shared" si="9"/>
        <v>0</v>
      </c>
      <c r="L67" s="24">
        <f t="shared" si="10"/>
        <v>0</v>
      </c>
      <c r="M67" s="1"/>
      <c r="N67" s="25" t="str">
        <f t="shared" si="11"/>
        <v>podaj stawkę!</v>
      </c>
      <c r="O67" s="26">
        <f t="shared" si="12"/>
        <v>1</v>
      </c>
      <c r="P67" s="26">
        <f t="shared" si="13"/>
        <v>0</v>
      </c>
      <c r="Q67" s="1"/>
      <c r="R67" s="1"/>
      <c r="S67" s="1"/>
      <c r="T67" s="1"/>
    </row>
    <row r="68" spans="1:20" s="9" customFormat="1" ht="35.25" customHeight="1" x14ac:dyDescent="0.2">
      <c r="A68" s="1"/>
      <c r="B68" s="5">
        <v>23</v>
      </c>
      <c r="C68" s="6" t="s">
        <v>72</v>
      </c>
      <c r="D68" s="6" t="s">
        <v>73</v>
      </c>
      <c r="E68" s="7" t="s">
        <v>74</v>
      </c>
      <c r="F68" s="6" t="s">
        <v>71</v>
      </c>
      <c r="G68" s="55">
        <v>7</v>
      </c>
      <c r="H68" s="57"/>
      <c r="I68" s="23">
        <f t="shared" si="8"/>
        <v>0</v>
      </c>
      <c r="J68" s="58">
        <v>8</v>
      </c>
      <c r="K68" s="23">
        <f t="shared" si="9"/>
        <v>0</v>
      </c>
      <c r="L68" s="24">
        <f t="shared" si="10"/>
        <v>0</v>
      </c>
      <c r="M68" s="1"/>
      <c r="N68" s="25" t="str">
        <f t="shared" si="11"/>
        <v>podaj stawkę!</v>
      </c>
      <c r="O68" s="26">
        <f t="shared" si="12"/>
        <v>1</v>
      </c>
      <c r="P68" s="26">
        <f t="shared" si="13"/>
        <v>0</v>
      </c>
      <c r="Q68" s="1"/>
      <c r="R68" s="1"/>
      <c r="S68" s="1"/>
      <c r="T68" s="1"/>
    </row>
    <row r="69" spans="1:20" s="9" customFormat="1" ht="35.25" customHeight="1" x14ac:dyDescent="0.2">
      <c r="A69" s="1"/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55">
        <v>22.35</v>
      </c>
      <c r="H69" s="57"/>
      <c r="I69" s="23">
        <f t="shared" si="8"/>
        <v>0</v>
      </c>
      <c r="J69" s="58">
        <v>8</v>
      </c>
      <c r="K69" s="23">
        <f t="shared" si="9"/>
        <v>0</v>
      </c>
      <c r="L69" s="24">
        <f t="shared" si="10"/>
        <v>0</v>
      </c>
      <c r="M69" s="1"/>
      <c r="N69" s="25" t="str">
        <f t="shared" si="11"/>
        <v>podaj stawkę!</v>
      </c>
      <c r="O69" s="26">
        <f t="shared" si="12"/>
        <v>1</v>
      </c>
      <c r="P69" s="26">
        <f t="shared" si="13"/>
        <v>0</v>
      </c>
      <c r="Q69" s="1"/>
      <c r="R69" s="1"/>
      <c r="S69" s="1"/>
      <c r="T69" s="1"/>
    </row>
    <row r="70" spans="1:20" s="9" customFormat="1" ht="35.25" customHeight="1" x14ac:dyDescent="0.2">
      <c r="A70" s="1"/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55">
        <v>35</v>
      </c>
      <c r="H70" s="57"/>
      <c r="I70" s="23">
        <f t="shared" si="8"/>
        <v>0</v>
      </c>
      <c r="J70" s="58">
        <v>23</v>
      </c>
      <c r="K70" s="23">
        <f t="shared" si="9"/>
        <v>0</v>
      </c>
      <c r="L70" s="24">
        <f t="shared" si="10"/>
        <v>0</v>
      </c>
      <c r="M70" s="1"/>
      <c r="N70" s="25" t="str">
        <f t="shared" si="11"/>
        <v>podaj stawkę!</v>
      </c>
      <c r="O70" s="26">
        <f t="shared" si="12"/>
        <v>1</v>
      </c>
      <c r="P70" s="26">
        <f t="shared" si="13"/>
        <v>0</v>
      </c>
      <c r="Q70" s="1"/>
      <c r="R70" s="1"/>
      <c r="S70" s="1"/>
      <c r="T70" s="1"/>
    </row>
    <row r="71" spans="1:20" s="9" customFormat="1" ht="35.25" customHeight="1" x14ac:dyDescent="0.2">
      <c r="A71" s="1"/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55">
        <v>10</v>
      </c>
      <c r="H71" s="57"/>
      <c r="I71" s="23">
        <f t="shared" si="8"/>
        <v>0</v>
      </c>
      <c r="J71" s="58">
        <v>8</v>
      </c>
      <c r="K71" s="23">
        <f t="shared" si="9"/>
        <v>0</v>
      </c>
      <c r="L71" s="24">
        <f t="shared" si="10"/>
        <v>0</v>
      </c>
      <c r="M71" s="1"/>
      <c r="N71" s="25" t="str">
        <f t="shared" si="11"/>
        <v>podaj stawkę!</v>
      </c>
      <c r="O71" s="26">
        <f t="shared" si="12"/>
        <v>1</v>
      </c>
      <c r="P71" s="26">
        <f t="shared" si="13"/>
        <v>0</v>
      </c>
      <c r="Q71" s="1"/>
      <c r="R71" s="1"/>
      <c r="S71" s="1"/>
      <c r="T71" s="1"/>
    </row>
    <row r="72" spans="1:20" s="9" customFormat="1" ht="35.25" customHeight="1" x14ac:dyDescent="0.2">
      <c r="A72" s="1"/>
      <c r="B72" s="5">
        <v>27</v>
      </c>
      <c r="C72" s="6" t="s">
        <v>87</v>
      </c>
      <c r="D72" s="6" t="s">
        <v>88</v>
      </c>
      <c r="E72" s="7" t="s">
        <v>89</v>
      </c>
      <c r="F72" s="6" t="s">
        <v>86</v>
      </c>
      <c r="G72" s="55">
        <v>10</v>
      </c>
      <c r="H72" s="57"/>
      <c r="I72" s="23">
        <f t="shared" si="8"/>
        <v>0</v>
      </c>
      <c r="J72" s="58">
        <v>8</v>
      </c>
      <c r="K72" s="23">
        <f t="shared" si="9"/>
        <v>0</v>
      </c>
      <c r="L72" s="24">
        <f t="shared" si="10"/>
        <v>0</v>
      </c>
      <c r="M72" s="1"/>
      <c r="N72" s="25" t="str">
        <f t="shared" si="11"/>
        <v>podaj stawkę!</v>
      </c>
      <c r="O72" s="26">
        <f t="shared" si="12"/>
        <v>1</v>
      </c>
      <c r="P72" s="26">
        <f t="shared" si="13"/>
        <v>0</v>
      </c>
      <c r="Q72" s="1"/>
      <c r="R72" s="1"/>
      <c r="S72" s="1"/>
      <c r="T72" s="1"/>
    </row>
    <row r="73" spans="1:20" s="9" customFormat="1" ht="35.25" customHeight="1" x14ac:dyDescent="0.2">
      <c r="A73" s="1"/>
      <c r="B73" s="5">
        <v>28</v>
      </c>
      <c r="C73" s="6" t="s">
        <v>90</v>
      </c>
      <c r="D73" s="6" t="s">
        <v>91</v>
      </c>
      <c r="E73" s="7" t="s">
        <v>92</v>
      </c>
      <c r="F73" s="6" t="s">
        <v>71</v>
      </c>
      <c r="G73" s="55">
        <v>60</v>
      </c>
      <c r="H73" s="57"/>
      <c r="I73" s="23">
        <f t="shared" si="8"/>
        <v>0</v>
      </c>
      <c r="J73" s="58">
        <v>8</v>
      </c>
      <c r="K73" s="23">
        <f t="shared" si="9"/>
        <v>0</v>
      </c>
      <c r="L73" s="24">
        <f t="shared" si="10"/>
        <v>0</v>
      </c>
      <c r="M73" s="1"/>
      <c r="N73" s="25" t="str">
        <f t="shared" si="11"/>
        <v>podaj stawkę!</v>
      </c>
      <c r="O73" s="26">
        <f t="shared" si="12"/>
        <v>1</v>
      </c>
      <c r="P73" s="26">
        <f t="shared" si="13"/>
        <v>0</v>
      </c>
      <c r="Q73" s="1"/>
      <c r="R73" s="1"/>
      <c r="S73" s="1"/>
      <c r="T73" s="1"/>
    </row>
    <row r="74" spans="1:20" s="9" customFormat="1" ht="35.25" customHeight="1" x14ac:dyDescent="0.2">
      <c r="A74" s="1"/>
      <c r="B74" s="5">
        <v>29</v>
      </c>
      <c r="C74" s="6" t="s">
        <v>93</v>
      </c>
      <c r="D74" s="6" t="s">
        <v>94</v>
      </c>
      <c r="E74" s="7" t="s">
        <v>95</v>
      </c>
      <c r="F74" s="6" t="s">
        <v>23</v>
      </c>
      <c r="G74" s="55">
        <v>3.6</v>
      </c>
      <c r="H74" s="57"/>
      <c r="I74" s="23">
        <f t="shared" si="8"/>
        <v>0</v>
      </c>
      <c r="J74" s="58">
        <v>8</v>
      </c>
      <c r="K74" s="23">
        <f t="shared" si="9"/>
        <v>0</v>
      </c>
      <c r="L74" s="24">
        <f t="shared" si="10"/>
        <v>0</v>
      </c>
      <c r="M74" s="1"/>
      <c r="N74" s="25" t="str">
        <f t="shared" si="11"/>
        <v>podaj stawkę!</v>
      </c>
      <c r="O74" s="26">
        <f t="shared" si="12"/>
        <v>1</v>
      </c>
      <c r="P74" s="26">
        <f t="shared" si="13"/>
        <v>0</v>
      </c>
      <c r="Q74" s="1"/>
      <c r="R74" s="1"/>
      <c r="S74" s="1"/>
      <c r="T74" s="1"/>
    </row>
    <row r="75" spans="1:20" s="9" customFormat="1" ht="35.25" customHeight="1" x14ac:dyDescent="0.2">
      <c r="A75" s="1"/>
      <c r="B75" s="5">
        <v>30</v>
      </c>
      <c r="C75" s="6" t="s">
        <v>96</v>
      </c>
      <c r="D75" s="6" t="s">
        <v>97</v>
      </c>
      <c r="E75" s="7" t="s">
        <v>98</v>
      </c>
      <c r="F75" s="6" t="s">
        <v>82</v>
      </c>
      <c r="G75" s="55">
        <v>1</v>
      </c>
      <c r="H75" s="57"/>
      <c r="I75" s="23">
        <f t="shared" si="8"/>
        <v>0</v>
      </c>
      <c r="J75" s="58">
        <v>8</v>
      </c>
      <c r="K75" s="23">
        <f t="shared" si="9"/>
        <v>0</v>
      </c>
      <c r="L75" s="24">
        <f t="shared" si="10"/>
        <v>0</v>
      </c>
      <c r="M75" s="1"/>
      <c r="N75" s="25" t="str">
        <f t="shared" si="11"/>
        <v>podaj stawkę!</v>
      </c>
      <c r="O75" s="26">
        <f t="shared" si="12"/>
        <v>1</v>
      </c>
      <c r="P75" s="26">
        <f t="shared" si="13"/>
        <v>0</v>
      </c>
      <c r="Q75" s="1"/>
      <c r="R75" s="1"/>
      <c r="S75" s="1"/>
      <c r="T75" s="1"/>
    </row>
    <row r="76" spans="1:20" s="9" customFormat="1" ht="35.25" customHeight="1" x14ac:dyDescent="0.2">
      <c r="A76" s="1"/>
      <c r="B76" s="5">
        <v>31</v>
      </c>
      <c r="C76" s="6" t="s">
        <v>99</v>
      </c>
      <c r="D76" s="6" t="s">
        <v>100</v>
      </c>
      <c r="E76" s="7" t="s">
        <v>101</v>
      </c>
      <c r="F76" s="6" t="s">
        <v>82</v>
      </c>
      <c r="G76" s="55">
        <v>339</v>
      </c>
      <c r="H76" s="57"/>
      <c r="I76" s="23">
        <f t="shared" si="8"/>
        <v>0</v>
      </c>
      <c r="J76" s="58">
        <v>8</v>
      </c>
      <c r="K76" s="23">
        <f t="shared" si="9"/>
        <v>0</v>
      </c>
      <c r="L76" s="24">
        <f t="shared" si="10"/>
        <v>0</v>
      </c>
      <c r="M76" s="1"/>
      <c r="N76" s="25" t="str">
        <f t="shared" si="11"/>
        <v>podaj stawkę!</v>
      </c>
      <c r="O76" s="26">
        <f t="shared" si="12"/>
        <v>1</v>
      </c>
      <c r="P76" s="26">
        <f t="shared" si="13"/>
        <v>0</v>
      </c>
      <c r="Q76" s="1"/>
      <c r="R76" s="1"/>
      <c r="S76" s="1"/>
      <c r="T76" s="1"/>
    </row>
    <row r="77" spans="1:20" s="9" customFormat="1" ht="35.25" customHeight="1" x14ac:dyDescent="0.2">
      <c r="A77" s="1"/>
      <c r="B77" s="5">
        <v>32</v>
      </c>
      <c r="C77" s="6" t="s">
        <v>102</v>
      </c>
      <c r="D77" s="6" t="s">
        <v>103</v>
      </c>
      <c r="E77" s="7" t="s">
        <v>104</v>
      </c>
      <c r="F77" s="6" t="s">
        <v>82</v>
      </c>
      <c r="G77" s="55">
        <v>117</v>
      </c>
      <c r="H77" s="57"/>
      <c r="I77" s="23">
        <f t="shared" si="8"/>
        <v>0</v>
      </c>
      <c r="J77" s="58">
        <v>8</v>
      </c>
      <c r="K77" s="23">
        <f t="shared" si="9"/>
        <v>0</v>
      </c>
      <c r="L77" s="24">
        <f t="shared" si="10"/>
        <v>0</v>
      </c>
      <c r="M77" s="1"/>
      <c r="N77" s="25" t="str">
        <f t="shared" si="11"/>
        <v>podaj stawkę!</v>
      </c>
      <c r="O77" s="26">
        <f t="shared" si="12"/>
        <v>1</v>
      </c>
      <c r="P77" s="26">
        <f t="shared" si="13"/>
        <v>0</v>
      </c>
      <c r="Q77" s="1"/>
      <c r="R77" s="1"/>
      <c r="S77" s="1"/>
      <c r="T77" s="1"/>
    </row>
    <row r="78" spans="1:20" s="9" customFormat="1" ht="35.25" customHeight="1" x14ac:dyDescent="0.2">
      <c r="A78" s="1"/>
      <c r="B78" s="5">
        <v>33</v>
      </c>
      <c r="C78" s="6" t="s">
        <v>105</v>
      </c>
      <c r="D78" s="6" t="s">
        <v>106</v>
      </c>
      <c r="E78" s="7" t="s">
        <v>107</v>
      </c>
      <c r="F78" s="6" t="s">
        <v>82</v>
      </c>
      <c r="G78" s="55">
        <v>68</v>
      </c>
      <c r="H78" s="57"/>
      <c r="I78" s="23">
        <f t="shared" si="8"/>
        <v>0</v>
      </c>
      <c r="J78" s="58">
        <v>23</v>
      </c>
      <c r="K78" s="23">
        <f t="shared" si="9"/>
        <v>0</v>
      </c>
      <c r="L78" s="24">
        <f t="shared" si="10"/>
        <v>0</v>
      </c>
      <c r="M78" s="1"/>
      <c r="N78" s="25" t="str">
        <f t="shared" si="11"/>
        <v>podaj stawkę!</v>
      </c>
      <c r="O78" s="26">
        <f t="shared" si="12"/>
        <v>1</v>
      </c>
      <c r="P78" s="26">
        <f t="shared" si="13"/>
        <v>0</v>
      </c>
      <c r="Q78" s="1"/>
      <c r="R78" s="1"/>
      <c r="S78" s="1"/>
      <c r="T78" s="1"/>
    </row>
    <row r="79" spans="1:20" s="9" customFormat="1" ht="35.25" customHeight="1" x14ac:dyDescent="0.2">
      <c r="A79" s="1"/>
      <c r="B79" s="5">
        <v>34</v>
      </c>
      <c r="C79" s="6" t="s">
        <v>108</v>
      </c>
      <c r="D79" s="6" t="s">
        <v>109</v>
      </c>
      <c r="E79" s="7" t="s">
        <v>110</v>
      </c>
      <c r="F79" s="6" t="s">
        <v>82</v>
      </c>
      <c r="G79" s="55">
        <v>72</v>
      </c>
      <c r="H79" s="57"/>
      <c r="I79" s="23">
        <f t="shared" si="8"/>
        <v>0</v>
      </c>
      <c r="J79" s="58">
        <v>8</v>
      </c>
      <c r="K79" s="23">
        <f t="shared" si="9"/>
        <v>0</v>
      </c>
      <c r="L79" s="24">
        <f t="shared" si="10"/>
        <v>0</v>
      </c>
      <c r="M79" s="1"/>
      <c r="N79" s="25" t="str">
        <f t="shared" si="11"/>
        <v>podaj stawkę!</v>
      </c>
      <c r="O79" s="26">
        <f t="shared" si="12"/>
        <v>1</v>
      </c>
      <c r="P79" s="26">
        <f t="shared" si="13"/>
        <v>0</v>
      </c>
      <c r="Q79" s="1"/>
      <c r="R79" s="1"/>
      <c r="S79" s="1"/>
      <c r="T79" s="1"/>
    </row>
    <row r="80" spans="1:20" s="9" customFormat="1" ht="35.25" customHeight="1" x14ac:dyDescent="0.2">
      <c r="A80" s="1"/>
      <c r="B80" s="5">
        <v>35</v>
      </c>
      <c r="C80" s="6" t="s">
        <v>111</v>
      </c>
      <c r="D80" s="6" t="s">
        <v>112</v>
      </c>
      <c r="E80" s="7" t="s">
        <v>113</v>
      </c>
      <c r="F80" s="6" t="s">
        <v>82</v>
      </c>
      <c r="G80" s="55">
        <v>37</v>
      </c>
      <c r="H80" s="57"/>
      <c r="I80" s="23">
        <f t="shared" si="8"/>
        <v>0</v>
      </c>
      <c r="J80" s="58">
        <v>23</v>
      </c>
      <c r="K80" s="23">
        <f t="shared" si="9"/>
        <v>0</v>
      </c>
      <c r="L80" s="24">
        <f t="shared" si="10"/>
        <v>0</v>
      </c>
      <c r="M80" s="1"/>
      <c r="N80" s="25" t="str">
        <f t="shared" si="11"/>
        <v>podaj stawkę!</v>
      </c>
      <c r="O80" s="26">
        <f t="shared" si="12"/>
        <v>1</v>
      </c>
      <c r="P80" s="26">
        <f t="shared" si="13"/>
        <v>0</v>
      </c>
      <c r="Q80" s="1"/>
      <c r="R80" s="1"/>
      <c r="S80" s="1"/>
      <c r="T80" s="1"/>
    </row>
    <row r="81" spans="1:20" s="9" customFormat="1" ht="35.25" customHeight="1" x14ac:dyDescent="0.2">
      <c r="A81" s="1"/>
      <c r="B81" s="5">
        <v>36</v>
      </c>
      <c r="C81" s="6" t="s">
        <v>99</v>
      </c>
      <c r="D81" s="6" t="s">
        <v>100</v>
      </c>
      <c r="E81" s="7" t="s">
        <v>101</v>
      </c>
      <c r="F81" s="6" t="s">
        <v>82</v>
      </c>
      <c r="G81" s="55">
        <v>74</v>
      </c>
      <c r="H81" s="57"/>
      <c r="I81" s="23">
        <f t="shared" si="8"/>
        <v>0</v>
      </c>
      <c r="J81" s="58">
        <v>8</v>
      </c>
      <c r="K81" s="23">
        <f t="shared" si="9"/>
        <v>0</v>
      </c>
      <c r="L81" s="24">
        <f t="shared" si="10"/>
        <v>0</v>
      </c>
      <c r="M81" s="1"/>
      <c r="N81" s="25" t="str">
        <f t="shared" si="11"/>
        <v>podaj stawkę!</v>
      </c>
      <c r="O81" s="26">
        <f t="shared" si="12"/>
        <v>1</v>
      </c>
      <c r="P81" s="26">
        <f t="shared" si="13"/>
        <v>0</v>
      </c>
      <c r="Q81" s="1"/>
      <c r="R81" s="1"/>
      <c r="S81" s="1"/>
      <c r="T81" s="1"/>
    </row>
    <row r="82" spans="1:20" s="9" customFormat="1" ht="41.25" customHeight="1" x14ac:dyDescent="0.2">
      <c r="A82" s="1"/>
      <c r="B82" s="85" t="str">
        <f>IF(O82&gt;0,"Nie wypełniono wszystkich stawek!!!!!!","")</f>
        <v>Nie wypełniono wszystkich stawek!!!!!!</v>
      </c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1"/>
      <c r="N82" s="1"/>
      <c r="O82" s="1">
        <f>SUM(O32:O81)</f>
        <v>36</v>
      </c>
      <c r="P82" s="1">
        <f>SUM(P32:P81)</f>
        <v>0</v>
      </c>
      <c r="Q82" s="1"/>
      <c r="R82" s="1"/>
      <c r="S82" s="1"/>
      <c r="T82" s="1"/>
    </row>
    <row r="83" spans="1:20" s="9" customFormat="1" ht="34.5" customHeight="1" x14ac:dyDescent="0.2">
      <c r="A83" s="1"/>
      <c r="B83" s="87" t="s">
        <v>114</v>
      </c>
      <c r="C83" s="87"/>
      <c r="D83" s="87"/>
      <c r="E83" s="87"/>
      <c r="F83" s="88">
        <f>I32+I37+I42+I47+SUM(I50:I81)</f>
        <v>0</v>
      </c>
      <c r="G83" s="88"/>
      <c r="H83" s="88"/>
      <c r="I83" s="88"/>
      <c r="J83" s="88"/>
      <c r="K83" s="88"/>
      <c r="L83" s="88"/>
      <c r="M83" s="27"/>
      <c r="N83" s="1"/>
      <c r="O83" s="1"/>
      <c r="P83" s="1"/>
      <c r="Q83" s="1"/>
    </row>
    <row r="84" spans="1:20" s="9" customFormat="1" ht="34.5" customHeight="1" x14ac:dyDescent="0.2">
      <c r="A84" s="1"/>
      <c r="B84" s="87" t="s">
        <v>115</v>
      </c>
      <c r="C84" s="87"/>
      <c r="D84" s="87"/>
      <c r="E84" s="87"/>
      <c r="F84" s="88">
        <f>L32+L37+L42+L47+SUM(L50:L81)</f>
        <v>0</v>
      </c>
      <c r="G84" s="88"/>
      <c r="H84" s="88"/>
      <c r="I84" s="88"/>
      <c r="J84" s="88"/>
      <c r="K84" s="88"/>
      <c r="L84" s="88"/>
      <c r="M84" s="28"/>
      <c r="N84" s="1"/>
      <c r="O84" s="1"/>
      <c r="P84" s="1"/>
      <c r="Q84" s="1"/>
    </row>
    <row r="85" spans="1:20" s="9" customFormat="1" ht="41.25" customHeight="1" x14ac:dyDescent="0.2">
      <c r="A85" s="86" t="str">
        <f>IF(P82&gt;0,"Nie wypełniono wszystkich stawek VAT!!!!!!","")</f>
        <v/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1"/>
      <c r="N85" s="1"/>
      <c r="O85" s="1"/>
      <c r="P85" s="1"/>
      <c r="Q85" s="1"/>
      <c r="R85" s="1"/>
      <c r="S85" s="1"/>
      <c r="T85" s="1"/>
    </row>
    <row r="86" spans="1:20" s="9" customFormat="1" ht="33.75" customHeight="1" x14ac:dyDescent="0.2">
      <c r="A86" s="53"/>
      <c r="B86" s="69" t="s">
        <v>157</v>
      </c>
      <c r="C86" s="69"/>
      <c r="D86" s="69"/>
      <c r="E86" s="69"/>
      <c r="F86" s="70"/>
      <c r="G86" s="70"/>
      <c r="H86" s="68" t="s">
        <v>158</v>
      </c>
      <c r="I86" s="68"/>
      <c r="J86" s="68"/>
      <c r="K86" s="68"/>
      <c r="L86" s="68"/>
      <c r="M86" s="1"/>
      <c r="N86" s="1"/>
      <c r="O86" s="25" t="str">
        <f>IF((ISBLANK(F86)),"uzupełnij wpis!","")</f>
        <v>uzupełnij wpis!</v>
      </c>
      <c r="P86" s="26"/>
      <c r="Q86" s="45">
        <f>IF(O86&lt;&gt;"",1,0)</f>
        <v>1</v>
      </c>
      <c r="R86" s="1"/>
      <c r="S86" s="1"/>
      <c r="T86" s="1"/>
    </row>
    <row r="87" spans="1:20" s="31" customFormat="1" ht="35.25" customHeight="1" x14ac:dyDescent="0.2">
      <c r="A87" s="29"/>
      <c r="B87" s="89" t="s">
        <v>137</v>
      </c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30"/>
      <c r="N87" s="30"/>
      <c r="O87" s="29"/>
      <c r="P87" s="29"/>
      <c r="Q87" s="29"/>
    </row>
    <row r="88" spans="1:20" s="33" customFormat="1" ht="102.75" customHeight="1" x14ac:dyDescent="0.2">
      <c r="A88" s="26"/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32"/>
      <c r="N88" s="32"/>
      <c r="O88" s="26"/>
      <c r="P88" s="26"/>
      <c r="Q88" s="26"/>
    </row>
    <row r="89" spans="1:20" s="33" customFormat="1" ht="32.25" customHeight="1" x14ac:dyDescent="0.2">
      <c r="A89" s="26"/>
      <c r="B89" s="68" t="s">
        <v>160</v>
      </c>
      <c r="C89" s="68"/>
      <c r="D89" s="68"/>
      <c r="E89" s="68"/>
      <c r="F89" s="68"/>
      <c r="G89" s="68"/>
      <c r="H89" s="68"/>
      <c r="I89" s="68"/>
      <c r="J89" s="68"/>
      <c r="K89" s="34"/>
      <c r="L89" s="35" t="s">
        <v>138</v>
      </c>
      <c r="M89" s="36"/>
      <c r="N89" s="36"/>
      <c r="O89" s="26"/>
      <c r="P89" s="26"/>
      <c r="Q89" s="26"/>
    </row>
    <row r="90" spans="1:20" s="33" customFormat="1" ht="32.25" customHeight="1" x14ac:dyDescent="0.2">
      <c r="A90" s="26"/>
      <c r="B90" s="68" t="s">
        <v>139</v>
      </c>
      <c r="C90" s="68"/>
      <c r="D90" s="68"/>
      <c r="E90" s="68"/>
      <c r="F90" s="68"/>
      <c r="G90" s="68"/>
      <c r="H90" s="68"/>
      <c r="I90" s="68"/>
      <c r="J90" s="68"/>
      <c r="K90" s="37"/>
      <c r="L90" s="35" t="s">
        <v>140</v>
      </c>
      <c r="M90" s="36"/>
      <c r="N90" s="36"/>
      <c r="O90" s="26"/>
      <c r="P90" s="26"/>
      <c r="Q90" s="26"/>
    </row>
    <row r="91" spans="1:20" s="40" customFormat="1" ht="89.1" customHeight="1" x14ac:dyDescent="0.2">
      <c r="A91" s="38"/>
      <c r="B91" s="77" t="s">
        <v>141</v>
      </c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39"/>
      <c r="N91" s="39"/>
      <c r="O91" s="38"/>
      <c r="P91" s="38"/>
      <c r="Q91" s="38"/>
    </row>
    <row r="92" spans="1:20" s="33" customFormat="1" ht="5.25" customHeight="1" x14ac:dyDescent="0.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41"/>
      <c r="N92" s="41"/>
      <c r="O92" s="26"/>
      <c r="P92" s="26"/>
      <c r="Q92" s="26"/>
    </row>
    <row r="93" spans="1:20" s="33" customFormat="1" ht="37.9" customHeight="1" x14ac:dyDescent="0.2">
      <c r="A93" s="26"/>
      <c r="B93" s="61" t="s">
        <v>116</v>
      </c>
      <c r="C93" s="61"/>
      <c r="D93" s="61"/>
      <c r="E93" s="61"/>
      <c r="F93" s="83" t="s">
        <v>117</v>
      </c>
      <c r="G93" s="83"/>
      <c r="H93" s="83"/>
      <c r="I93" s="83"/>
      <c r="J93" s="83"/>
      <c r="K93" s="83"/>
      <c r="L93" s="83"/>
      <c r="M93" s="41"/>
      <c r="N93" s="41"/>
      <c r="O93" s="26"/>
      <c r="P93" s="26"/>
      <c r="Q93" s="26"/>
    </row>
    <row r="94" spans="1:20" s="33" customFormat="1" ht="28.7" customHeight="1" x14ac:dyDescent="0.2">
      <c r="A94" s="26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41"/>
      <c r="N94" s="41"/>
      <c r="O94" s="26"/>
      <c r="P94" s="26"/>
      <c r="Q94" s="26"/>
    </row>
    <row r="95" spans="1:20" s="33" customFormat="1" ht="28.7" customHeight="1" x14ac:dyDescent="0.2">
      <c r="A95" s="26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41"/>
      <c r="N95" s="41"/>
      <c r="O95" s="26"/>
      <c r="P95" s="26"/>
      <c r="Q95" s="26"/>
    </row>
    <row r="96" spans="1:20" s="33" customFormat="1" ht="28.7" customHeight="1" x14ac:dyDescent="0.2">
      <c r="A96" s="26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41"/>
      <c r="N96" s="41"/>
      <c r="O96" s="26"/>
      <c r="P96" s="26"/>
      <c r="Q96" s="26"/>
    </row>
    <row r="97" spans="1:17" s="33" customFormat="1" ht="28.7" customHeight="1" x14ac:dyDescent="0.2">
      <c r="A97" s="26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41"/>
      <c r="N97" s="41"/>
      <c r="O97" s="26"/>
      <c r="P97" s="26"/>
      <c r="Q97" s="26"/>
    </row>
    <row r="98" spans="1:17" s="33" customFormat="1" ht="2.65" customHeight="1" x14ac:dyDescent="0.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41"/>
      <c r="N98" s="41"/>
      <c r="O98" s="26"/>
      <c r="P98" s="26"/>
      <c r="Q98" s="26"/>
    </row>
    <row r="99" spans="1:17" s="33" customFormat="1" ht="29.25" customHeight="1" x14ac:dyDescent="0.2">
      <c r="A99" s="26"/>
      <c r="B99" s="80" t="s">
        <v>142</v>
      </c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42"/>
      <c r="N99" s="42"/>
      <c r="O99" s="26"/>
      <c r="P99" s="26"/>
      <c r="Q99" s="26"/>
    </row>
    <row r="100" spans="1:17" s="33" customFormat="1" ht="119.25" customHeight="1" x14ac:dyDescent="0.2">
      <c r="A100" s="26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43"/>
      <c r="N100" s="41"/>
      <c r="O100" s="26"/>
      <c r="P100" s="26"/>
      <c r="Q100" s="26"/>
    </row>
    <row r="101" spans="1:17" s="33" customFormat="1" ht="33.6" customHeight="1" x14ac:dyDescent="0.2">
      <c r="A101" s="26"/>
      <c r="B101" s="81" t="s">
        <v>130</v>
      </c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44"/>
      <c r="N101" s="44"/>
      <c r="O101" s="26"/>
      <c r="P101" s="26"/>
      <c r="Q101" s="26"/>
    </row>
    <row r="102" spans="1:17" s="33" customFormat="1" ht="2.65" customHeight="1" x14ac:dyDescent="0.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41"/>
      <c r="N102" s="41"/>
      <c r="O102" s="26"/>
      <c r="P102" s="26"/>
      <c r="Q102" s="26"/>
    </row>
    <row r="103" spans="1:17" s="33" customFormat="1" ht="42.75" customHeight="1" x14ac:dyDescent="0.2">
      <c r="A103" s="26"/>
      <c r="B103" s="61" t="s">
        <v>161</v>
      </c>
      <c r="C103" s="61"/>
      <c r="D103" s="61"/>
      <c r="E103" s="61"/>
      <c r="F103" s="82" t="s">
        <v>118</v>
      </c>
      <c r="G103" s="82"/>
      <c r="H103" s="82"/>
      <c r="I103" s="82"/>
      <c r="J103" s="82"/>
      <c r="K103" s="82"/>
      <c r="L103" s="82"/>
      <c r="M103" s="41"/>
      <c r="N103" s="41"/>
      <c r="O103" s="26"/>
      <c r="P103" s="26"/>
      <c r="Q103" s="26"/>
    </row>
    <row r="104" spans="1:17" s="33" customFormat="1" ht="28.7" customHeight="1" x14ac:dyDescent="0.2">
      <c r="A104" s="26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41"/>
      <c r="N104" s="41"/>
      <c r="O104" s="26"/>
      <c r="P104" s="26"/>
      <c r="Q104" s="26"/>
    </row>
    <row r="105" spans="1:17" s="33" customFormat="1" ht="28.7" customHeight="1" x14ac:dyDescent="0.2">
      <c r="A105" s="26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41"/>
      <c r="N105" s="41"/>
      <c r="O105" s="26"/>
      <c r="P105" s="26"/>
      <c r="Q105" s="26"/>
    </row>
    <row r="106" spans="1:17" s="33" customFormat="1" ht="28.7" customHeight="1" x14ac:dyDescent="0.2">
      <c r="A106" s="26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41"/>
      <c r="N106" s="41"/>
      <c r="O106" s="26"/>
      <c r="P106" s="26"/>
      <c r="Q106" s="26"/>
    </row>
    <row r="107" spans="1:17" s="33" customFormat="1" ht="28.7" customHeight="1" x14ac:dyDescent="0.2">
      <c r="A107" s="26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41"/>
      <c r="N107" s="41"/>
      <c r="O107" s="26"/>
      <c r="P107" s="26"/>
      <c r="Q107" s="26"/>
    </row>
    <row r="108" spans="1:17" s="33" customFormat="1" ht="2.65" customHeight="1" x14ac:dyDescent="0.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41"/>
      <c r="N108" s="41"/>
      <c r="O108" s="26"/>
      <c r="P108" s="26"/>
      <c r="Q108" s="26"/>
    </row>
    <row r="109" spans="1:17" s="33" customFormat="1" ht="14.25" customHeight="1" x14ac:dyDescent="0.2">
      <c r="A109" s="26"/>
      <c r="B109" s="60" t="s">
        <v>143</v>
      </c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42"/>
      <c r="N109" s="42"/>
      <c r="O109" s="26"/>
      <c r="P109" s="26"/>
      <c r="Q109" s="26"/>
    </row>
    <row r="110" spans="1:17" s="33" customFormat="1" ht="83.25" customHeight="1" x14ac:dyDescent="0.2">
      <c r="A110" s="26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43"/>
      <c r="N110" s="41"/>
      <c r="O110" s="26"/>
      <c r="P110" s="26"/>
      <c r="Q110" s="26"/>
    </row>
    <row r="111" spans="1:17" s="33" customFormat="1" ht="2.65" customHeight="1" x14ac:dyDescent="0.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41"/>
      <c r="N111" s="41"/>
      <c r="O111" s="26"/>
      <c r="P111" s="26"/>
      <c r="Q111" s="26"/>
    </row>
    <row r="112" spans="1:17" s="33" customFormat="1" ht="40.5" customHeight="1" x14ac:dyDescent="0.2">
      <c r="A112" s="26"/>
      <c r="B112" s="74" t="s">
        <v>144</v>
      </c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41"/>
      <c r="N112" s="41"/>
      <c r="O112" s="26"/>
      <c r="P112" s="26"/>
      <c r="Q112" s="26"/>
    </row>
    <row r="113" spans="1:20" s="33" customFormat="1" ht="25.5" customHeight="1" x14ac:dyDescent="0.2">
      <c r="A113" s="26"/>
      <c r="B113" s="75" t="s">
        <v>145</v>
      </c>
      <c r="C113" s="75"/>
      <c r="D113" s="67"/>
      <c r="E113" s="67"/>
      <c r="F113" s="67"/>
      <c r="G113" s="67"/>
      <c r="H113" s="67"/>
      <c r="I113" s="67"/>
      <c r="J113" s="67"/>
      <c r="K113" s="67"/>
      <c r="L113" s="67"/>
      <c r="M113" s="41"/>
      <c r="N113" s="41"/>
      <c r="O113" s="25" t="str">
        <f>IF((ISBLANK(D113)),"uzupełnij wpis!","")</f>
        <v>uzupełnij wpis!</v>
      </c>
      <c r="P113" s="26"/>
      <c r="Q113" s="45">
        <f>IF(O113&lt;&gt;"",1,0)</f>
        <v>1</v>
      </c>
    </row>
    <row r="114" spans="1:20" s="33" customFormat="1" ht="3.75" customHeight="1" x14ac:dyDescent="0.2">
      <c r="A114" s="26"/>
      <c r="B114" s="46"/>
      <c r="C114" s="47"/>
      <c r="D114" s="47"/>
      <c r="E114" s="47"/>
      <c r="F114" s="47"/>
      <c r="G114" s="47"/>
      <c r="H114" s="26"/>
      <c r="I114" s="26"/>
      <c r="J114" s="26"/>
      <c r="K114" s="26"/>
      <c r="L114" s="26"/>
      <c r="M114" s="41"/>
      <c r="N114" s="41"/>
      <c r="O114" s="26"/>
      <c r="P114" s="26"/>
      <c r="Q114" s="26"/>
    </row>
    <row r="115" spans="1:20" s="33" customFormat="1" ht="47.45" customHeight="1" x14ac:dyDescent="0.2">
      <c r="A115" s="26"/>
      <c r="B115" s="71" t="s">
        <v>131</v>
      </c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42"/>
      <c r="N115" s="42"/>
      <c r="O115" s="26"/>
      <c r="P115" s="26"/>
      <c r="Q115" s="26"/>
    </row>
    <row r="116" spans="1:20" s="33" customFormat="1" ht="2.65" customHeight="1" x14ac:dyDescent="0.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41"/>
      <c r="N116" s="41"/>
      <c r="O116" s="26"/>
      <c r="P116" s="26"/>
      <c r="Q116" s="26"/>
    </row>
    <row r="117" spans="1:20" s="33" customFormat="1" ht="33.6" customHeight="1" x14ac:dyDescent="0.2">
      <c r="A117" s="26"/>
      <c r="B117" s="71" t="s">
        <v>132</v>
      </c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42"/>
      <c r="N117" s="42"/>
      <c r="O117" s="26"/>
      <c r="P117" s="26"/>
      <c r="Q117" s="26"/>
    </row>
    <row r="118" spans="1:20" s="33" customFormat="1" ht="13.5" customHeight="1" x14ac:dyDescent="0.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41"/>
      <c r="N118" s="41"/>
      <c r="O118" s="26"/>
      <c r="P118" s="26"/>
      <c r="Q118" s="26"/>
    </row>
    <row r="119" spans="1:20" s="9" customFormat="1" ht="5.2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s="33" customFormat="1" ht="25.5" customHeight="1" x14ac:dyDescent="0.2">
      <c r="A120" s="26"/>
      <c r="B120" s="64" t="s">
        <v>162</v>
      </c>
      <c r="C120" s="65"/>
      <c r="D120" s="65"/>
      <c r="E120" s="66"/>
      <c r="F120" s="67"/>
      <c r="G120" s="67"/>
      <c r="H120" s="67"/>
      <c r="I120" s="67"/>
      <c r="J120" s="67"/>
      <c r="K120" s="67"/>
      <c r="L120" s="67"/>
      <c r="M120" s="42"/>
      <c r="N120" s="42"/>
      <c r="O120" s="25" t="str">
        <f>IF((ISBLANK(F120)),"uzupełnij wpis!","")</f>
        <v>uzupełnij wpis!</v>
      </c>
      <c r="P120" s="26"/>
      <c r="Q120" s="45">
        <f>IF(O120&lt;&gt;"",1,0)</f>
        <v>1</v>
      </c>
    </row>
    <row r="121" spans="1:20" ht="3.75" customHeight="1" x14ac:dyDescent="0.2"/>
    <row r="122" spans="1:20" ht="3.75" customHeight="1" x14ac:dyDescent="0.2"/>
    <row r="123" spans="1:20" s="33" customFormat="1" ht="20.25" customHeight="1" x14ac:dyDescent="0.2">
      <c r="A123" s="26"/>
      <c r="B123" s="72" t="s">
        <v>146</v>
      </c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41"/>
      <c r="N123" s="41"/>
      <c r="O123" s="26"/>
      <c r="P123" s="26"/>
      <c r="Q123" s="26"/>
    </row>
    <row r="124" spans="1:20" s="33" customFormat="1" ht="21" customHeight="1" x14ac:dyDescent="0.2">
      <c r="A124" s="26"/>
      <c r="B124" s="62" t="s">
        <v>147</v>
      </c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41"/>
      <c r="N124" s="41"/>
      <c r="O124" s="26"/>
      <c r="P124" s="26"/>
      <c r="Q124" s="26"/>
    </row>
    <row r="125" spans="1:20" s="33" customFormat="1" ht="21" customHeight="1" x14ac:dyDescent="0.2">
      <c r="A125" s="26"/>
      <c r="B125" s="62" t="s">
        <v>147</v>
      </c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41"/>
      <c r="N125" s="41"/>
      <c r="O125" s="26"/>
      <c r="P125" s="26"/>
      <c r="Q125" s="26"/>
    </row>
    <row r="126" spans="1:20" s="33" customFormat="1" ht="21" customHeight="1" x14ac:dyDescent="0.2">
      <c r="A126" s="26"/>
      <c r="B126" s="62" t="s">
        <v>147</v>
      </c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41"/>
      <c r="N126" s="41"/>
      <c r="O126" s="26"/>
      <c r="P126" s="26"/>
      <c r="Q126" s="26"/>
    </row>
    <row r="127" spans="1:20" s="33" customFormat="1" ht="21" customHeight="1" x14ac:dyDescent="0.2">
      <c r="A127" s="26"/>
      <c r="B127" s="62" t="s">
        <v>147</v>
      </c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41"/>
      <c r="N127" s="41"/>
      <c r="O127" s="26"/>
      <c r="P127" s="26"/>
      <c r="Q127" s="26"/>
    </row>
    <row r="128" spans="1:20" s="33" customFormat="1" ht="21" customHeight="1" x14ac:dyDescent="0.2">
      <c r="A128" s="26"/>
      <c r="B128" s="62" t="s">
        <v>147</v>
      </c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41"/>
      <c r="N128" s="41"/>
      <c r="O128" s="26"/>
      <c r="P128" s="26"/>
      <c r="Q128" s="26"/>
    </row>
    <row r="129" spans="1:17" s="33" customFormat="1" ht="21" customHeight="1" x14ac:dyDescent="0.2">
      <c r="A129" s="26"/>
      <c r="B129" s="62" t="s">
        <v>147</v>
      </c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41"/>
      <c r="N129" s="41"/>
      <c r="O129" s="26"/>
      <c r="P129" s="26"/>
      <c r="Q129" s="26"/>
    </row>
    <row r="130" spans="1:17" s="33" customFormat="1" ht="21" customHeight="1" x14ac:dyDescent="0.2">
      <c r="A130" s="26"/>
      <c r="B130" s="62" t="s">
        <v>147</v>
      </c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41"/>
      <c r="N130" s="41"/>
      <c r="O130" s="26"/>
      <c r="P130" s="26"/>
      <c r="Q130" s="26"/>
    </row>
    <row r="131" spans="1:17" s="33" customFormat="1" ht="21" customHeight="1" x14ac:dyDescent="0.2">
      <c r="A131" s="26"/>
      <c r="B131" s="62" t="s">
        <v>147</v>
      </c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41"/>
      <c r="N131" s="41"/>
      <c r="O131" s="26"/>
      <c r="P131" s="26"/>
      <c r="Q131" s="26"/>
    </row>
    <row r="132" spans="1:17" s="33" customFormat="1" ht="21" customHeight="1" x14ac:dyDescent="0.2">
      <c r="A132" s="26"/>
      <c r="B132" s="62" t="s">
        <v>147</v>
      </c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41"/>
      <c r="N132" s="41"/>
      <c r="O132" s="26"/>
      <c r="P132" s="26"/>
      <c r="Q132" s="26"/>
    </row>
    <row r="133" spans="1:17" s="33" customFormat="1" ht="21" customHeight="1" x14ac:dyDescent="0.2">
      <c r="A133" s="26"/>
      <c r="B133" s="62" t="s">
        <v>147</v>
      </c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41"/>
      <c r="N133" s="41"/>
      <c r="O133" s="26"/>
      <c r="P133" s="26"/>
      <c r="Q133" s="26"/>
    </row>
    <row r="134" spans="1:17" s="33" customFormat="1" ht="25.5" customHeight="1" x14ac:dyDescent="0.35">
      <c r="A134" s="26"/>
      <c r="B134" s="78" t="str">
        <f>IF(Q134&gt;0,"Nie wypełniono wpisu w pkt. 3, 9 lub 12!","")</f>
        <v>Nie wypełniono wpisu w pkt. 3, 9 lub 12!</v>
      </c>
      <c r="C134" s="78"/>
      <c r="D134" s="78"/>
      <c r="E134" s="78"/>
      <c r="F134" s="78"/>
      <c r="G134" s="78"/>
      <c r="H134" s="48"/>
      <c r="I134" s="48"/>
      <c r="J134" s="48"/>
      <c r="K134" s="48"/>
      <c r="L134" s="48"/>
      <c r="M134" s="41"/>
      <c r="N134" s="41"/>
      <c r="O134" s="26"/>
      <c r="P134" s="26"/>
      <c r="Q134" s="49">
        <f>SUM(Q86:Q133)</f>
        <v>3</v>
      </c>
    </row>
    <row r="135" spans="1:17" s="33" customFormat="1" ht="145.5" customHeight="1" x14ac:dyDescent="0.2">
      <c r="A135" s="26"/>
      <c r="B135" s="48"/>
      <c r="C135" s="48"/>
      <c r="D135" s="48"/>
      <c r="E135" s="48"/>
      <c r="F135" s="48"/>
      <c r="G135" s="79"/>
      <c r="H135" s="79"/>
      <c r="I135" s="79"/>
      <c r="J135" s="79"/>
      <c r="K135" s="79"/>
      <c r="L135" s="79"/>
      <c r="M135" s="41"/>
      <c r="N135" s="41"/>
      <c r="O135" s="26"/>
      <c r="P135" s="26"/>
      <c r="Q135" s="26"/>
    </row>
    <row r="136" spans="1:17" s="33" customFormat="1" ht="36" customHeight="1" x14ac:dyDescent="0.2">
      <c r="A136" s="26"/>
      <c r="B136" s="48"/>
      <c r="C136" s="48"/>
      <c r="D136" s="48"/>
      <c r="E136" s="48"/>
      <c r="F136" s="48"/>
      <c r="G136" s="48"/>
      <c r="H136" s="48"/>
      <c r="I136" s="50" t="s">
        <v>133</v>
      </c>
      <c r="J136" s="50"/>
      <c r="K136" s="48"/>
      <c r="L136" s="48"/>
      <c r="M136" s="41"/>
      <c r="N136" s="41"/>
      <c r="O136" s="26"/>
      <c r="P136" s="26"/>
      <c r="Q136" s="26"/>
    </row>
    <row r="137" spans="1:17" s="33" customFormat="1" ht="145.5" customHeight="1" x14ac:dyDescent="0.2">
      <c r="A137" s="26"/>
      <c r="B137" s="76" t="s">
        <v>134</v>
      </c>
      <c r="C137" s="76"/>
      <c r="D137" s="76"/>
      <c r="E137" s="76"/>
      <c r="F137" s="76"/>
      <c r="G137" s="76"/>
      <c r="H137" s="51"/>
      <c r="I137" s="51"/>
      <c r="J137" s="51"/>
      <c r="K137" s="48"/>
      <c r="L137" s="48"/>
      <c r="M137" s="41"/>
      <c r="N137" s="41"/>
      <c r="O137" s="26"/>
      <c r="P137" s="26"/>
      <c r="Q137" s="26"/>
    </row>
  </sheetData>
  <sheetProtection algorithmName="SHA-512" hashValue="Pf3VA8wIJYLy76CAv+dUaAzXNekFsigc9OqvUPott2+IPK00OyeSA1K6h0J9ih7/tNwgQJ7PmHMFDVZeQPaQCQ==" saltValue="gYvk3bt72Cb97y4afGVMMQ==" spinCount="100000" sheet="1" objects="1" scenarios="1" selectLockedCells="1"/>
  <mergeCells count="70">
    <mergeCell ref="B3:E8"/>
    <mergeCell ref="B10:E11"/>
    <mergeCell ref="G11:I11"/>
    <mergeCell ref="E13:G13"/>
    <mergeCell ref="B23:K23"/>
    <mergeCell ref="B94:E94"/>
    <mergeCell ref="F94:L94"/>
    <mergeCell ref="B95:E95"/>
    <mergeCell ref="F95:L95"/>
    <mergeCell ref="B96:E96"/>
    <mergeCell ref="F96:L96"/>
    <mergeCell ref="F93:L93"/>
    <mergeCell ref="B25:K25"/>
    <mergeCell ref="B39:K39"/>
    <mergeCell ref="B44:K44"/>
    <mergeCell ref="B29:K29"/>
    <mergeCell ref="B34:K34"/>
    <mergeCell ref="B82:L82"/>
    <mergeCell ref="A85:L85"/>
    <mergeCell ref="B83:E83"/>
    <mergeCell ref="F83:L83"/>
    <mergeCell ref="B84:E84"/>
    <mergeCell ref="F84:L84"/>
    <mergeCell ref="B87:L87"/>
    <mergeCell ref="B88:L88"/>
    <mergeCell ref="B90:J90"/>
    <mergeCell ref="B91:L91"/>
    <mergeCell ref="B134:G134"/>
    <mergeCell ref="G135:L135"/>
    <mergeCell ref="B97:E97"/>
    <mergeCell ref="F97:L97"/>
    <mergeCell ref="B99:L99"/>
    <mergeCell ref="B100:L100"/>
    <mergeCell ref="B101:L101"/>
    <mergeCell ref="F103:L103"/>
    <mergeCell ref="B104:E104"/>
    <mergeCell ref="F104:L104"/>
    <mergeCell ref="B105:E105"/>
    <mergeCell ref="F105:L105"/>
    <mergeCell ref="B124:L124"/>
    <mergeCell ref="B93:E93"/>
    <mergeCell ref="B137:G137"/>
    <mergeCell ref="B129:L129"/>
    <mergeCell ref="B131:L131"/>
    <mergeCell ref="B127:L127"/>
    <mergeCell ref="B128:L128"/>
    <mergeCell ref="B130:L130"/>
    <mergeCell ref="B132:L132"/>
    <mergeCell ref="B133:L133"/>
    <mergeCell ref="B126:L126"/>
    <mergeCell ref="B120:E120"/>
    <mergeCell ref="F120:L120"/>
    <mergeCell ref="H86:L86"/>
    <mergeCell ref="B86:E86"/>
    <mergeCell ref="F86:G86"/>
    <mergeCell ref="B117:L117"/>
    <mergeCell ref="B123:L123"/>
    <mergeCell ref="B110:L110"/>
    <mergeCell ref="B112:L112"/>
    <mergeCell ref="B113:C113"/>
    <mergeCell ref="D113:L113"/>
    <mergeCell ref="B115:L115"/>
    <mergeCell ref="B106:E106"/>
    <mergeCell ref="F106:L106"/>
    <mergeCell ref="B89:J89"/>
    <mergeCell ref="B107:E107"/>
    <mergeCell ref="F107:L107"/>
    <mergeCell ref="B109:L109"/>
    <mergeCell ref="B103:E103"/>
    <mergeCell ref="B125:L125"/>
  </mergeCells>
  <conditionalFormatting sqref="L2:L6 L12:L25">
    <cfRule type="cellIs" dxfId="273" priority="274" operator="equal">
      <formula>0</formula>
    </cfRule>
  </conditionalFormatting>
  <conditionalFormatting sqref="B3:E8">
    <cfRule type="containsBlanks" dxfId="272" priority="273">
      <formula>LEN(TRIM(B3))=0</formula>
    </cfRule>
  </conditionalFormatting>
  <conditionalFormatting sqref="K11">
    <cfRule type="containsBlanks" dxfId="271" priority="271">
      <formula>LEN(TRIM(K11))=0</formula>
    </cfRule>
  </conditionalFormatting>
  <conditionalFormatting sqref="G11:I11">
    <cfRule type="containsBlanks" dxfId="270" priority="272">
      <formula>LEN(TRIM(G11))=0</formula>
    </cfRule>
  </conditionalFormatting>
  <conditionalFormatting sqref="I32">
    <cfRule type="cellIs" dxfId="269" priority="270" operator="equal">
      <formula>0</formula>
    </cfRule>
  </conditionalFormatting>
  <conditionalFormatting sqref="H32">
    <cfRule type="containsBlanks" dxfId="268" priority="269">
      <formula>LEN(TRIM(H32))=0</formula>
    </cfRule>
  </conditionalFormatting>
  <conditionalFormatting sqref="I37">
    <cfRule type="cellIs" dxfId="267" priority="268" operator="equal">
      <formula>0</formula>
    </cfRule>
  </conditionalFormatting>
  <conditionalFormatting sqref="H37">
    <cfRule type="containsBlanks" dxfId="266" priority="267">
      <formula>LEN(TRIM(H37))=0</formula>
    </cfRule>
  </conditionalFormatting>
  <conditionalFormatting sqref="I42">
    <cfRule type="cellIs" dxfId="265" priority="266" operator="equal">
      <formula>0</formula>
    </cfRule>
  </conditionalFormatting>
  <conditionalFormatting sqref="H42">
    <cfRule type="containsBlanks" dxfId="264" priority="265">
      <formula>LEN(TRIM(H42))=0</formula>
    </cfRule>
  </conditionalFormatting>
  <conditionalFormatting sqref="I47">
    <cfRule type="cellIs" dxfId="263" priority="264" operator="equal">
      <formula>0</formula>
    </cfRule>
  </conditionalFormatting>
  <conditionalFormatting sqref="H47">
    <cfRule type="containsBlanks" dxfId="262" priority="263">
      <formula>LEN(TRIM(H47))=0</formula>
    </cfRule>
  </conditionalFormatting>
  <conditionalFormatting sqref="I50">
    <cfRule type="cellIs" dxfId="261" priority="262" operator="equal">
      <formula>0</formula>
    </cfRule>
  </conditionalFormatting>
  <conditionalFormatting sqref="H50">
    <cfRule type="containsBlanks" dxfId="260" priority="261">
      <formula>LEN(TRIM(H50))=0</formula>
    </cfRule>
  </conditionalFormatting>
  <conditionalFormatting sqref="I51">
    <cfRule type="cellIs" dxfId="259" priority="260" operator="equal">
      <formula>0</formula>
    </cfRule>
  </conditionalFormatting>
  <conditionalFormatting sqref="H51">
    <cfRule type="containsBlanks" dxfId="258" priority="259">
      <formula>LEN(TRIM(H51))=0</formula>
    </cfRule>
  </conditionalFormatting>
  <conditionalFormatting sqref="I52">
    <cfRule type="cellIs" dxfId="257" priority="258" operator="equal">
      <formula>0</formula>
    </cfRule>
  </conditionalFormatting>
  <conditionalFormatting sqref="H52">
    <cfRule type="containsBlanks" dxfId="256" priority="257">
      <formula>LEN(TRIM(H52))=0</formula>
    </cfRule>
  </conditionalFormatting>
  <conditionalFormatting sqref="I53">
    <cfRule type="cellIs" dxfId="255" priority="256" operator="equal">
      <formula>0</formula>
    </cfRule>
  </conditionalFormatting>
  <conditionalFormatting sqref="H53">
    <cfRule type="containsBlanks" dxfId="254" priority="255">
      <formula>LEN(TRIM(H53))=0</formula>
    </cfRule>
  </conditionalFormatting>
  <conditionalFormatting sqref="I54">
    <cfRule type="cellIs" dxfId="253" priority="254" operator="equal">
      <formula>0</formula>
    </cfRule>
  </conditionalFormatting>
  <conditionalFormatting sqref="H54">
    <cfRule type="containsBlanks" dxfId="252" priority="253">
      <formula>LEN(TRIM(H54))=0</formula>
    </cfRule>
  </conditionalFormatting>
  <conditionalFormatting sqref="I55">
    <cfRule type="cellIs" dxfId="251" priority="252" operator="equal">
      <formula>0</formula>
    </cfRule>
  </conditionalFormatting>
  <conditionalFormatting sqref="H55">
    <cfRule type="containsBlanks" dxfId="250" priority="251">
      <formula>LEN(TRIM(H55))=0</formula>
    </cfRule>
  </conditionalFormatting>
  <conditionalFormatting sqref="I56">
    <cfRule type="cellIs" dxfId="249" priority="250" operator="equal">
      <formula>0</formula>
    </cfRule>
  </conditionalFormatting>
  <conditionalFormatting sqref="H56">
    <cfRule type="containsBlanks" dxfId="248" priority="249">
      <formula>LEN(TRIM(H56))=0</formula>
    </cfRule>
  </conditionalFormatting>
  <conditionalFormatting sqref="I57">
    <cfRule type="cellIs" dxfId="247" priority="248" operator="equal">
      <formula>0</formula>
    </cfRule>
  </conditionalFormatting>
  <conditionalFormatting sqref="H57">
    <cfRule type="containsBlanks" dxfId="246" priority="247">
      <formula>LEN(TRIM(H57))=0</formula>
    </cfRule>
  </conditionalFormatting>
  <conditionalFormatting sqref="I58">
    <cfRule type="cellIs" dxfId="245" priority="246" operator="equal">
      <formula>0</formula>
    </cfRule>
  </conditionalFormatting>
  <conditionalFormatting sqref="H58">
    <cfRule type="containsBlanks" dxfId="244" priority="245">
      <formula>LEN(TRIM(H58))=0</formula>
    </cfRule>
  </conditionalFormatting>
  <conditionalFormatting sqref="I59">
    <cfRule type="cellIs" dxfId="243" priority="244" operator="equal">
      <formula>0</formula>
    </cfRule>
  </conditionalFormatting>
  <conditionalFormatting sqref="H59">
    <cfRule type="containsBlanks" dxfId="242" priority="243">
      <formula>LEN(TRIM(H59))=0</formula>
    </cfRule>
  </conditionalFormatting>
  <conditionalFormatting sqref="I60">
    <cfRule type="cellIs" dxfId="241" priority="242" operator="equal">
      <formula>0</formula>
    </cfRule>
  </conditionalFormatting>
  <conditionalFormatting sqref="H60">
    <cfRule type="containsBlanks" dxfId="240" priority="241">
      <formula>LEN(TRIM(H60))=0</formula>
    </cfRule>
  </conditionalFormatting>
  <conditionalFormatting sqref="I61">
    <cfRule type="cellIs" dxfId="239" priority="240" operator="equal">
      <formula>0</formula>
    </cfRule>
  </conditionalFormatting>
  <conditionalFormatting sqref="H61">
    <cfRule type="containsBlanks" dxfId="238" priority="239">
      <formula>LEN(TRIM(H61))=0</formula>
    </cfRule>
  </conditionalFormatting>
  <conditionalFormatting sqref="I62">
    <cfRule type="cellIs" dxfId="237" priority="238" operator="equal">
      <formula>0</formula>
    </cfRule>
  </conditionalFormatting>
  <conditionalFormatting sqref="H62">
    <cfRule type="containsBlanks" dxfId="236" priority="237">
      <formula>LEN(TRIM(H62))=0</formula>
    </cfRule>
  </conditionalFormatting>
  <conditionalFormatting sqref="I63">
    <cfRule type="cellIs" dxfId="235" priority="236" operator="equal">
      <formula>0</formula>
    </cfRule>
  </conditionalFormatting>
  <conditionalFormatting sqref="H63">
    <cfRule type="containsBlanks" dxfId="234" priority="235">
      <formula>LEN(TRIM(H63))=0</formula>
    </cfRule>
  </conditionalFormatting>
  <conditionalFormatting sqref="I64">
    <cfRule type="cellIs" dxfId="233" priority="234" operator="equal">
      <formula>0</formula>
    </cfRule>
  </conditionalFormatting>
  <conditionalFormatting sqref="H64">
    <cfRule type="containsBlanks" dxfId="232" priority="233">
      <formula>LEN(TRIM(H64))=0</formula>
    </cfRule>
  </conditionalFormatting>
  <conditionalFormatting sqref="I65">
    <cfRule type="cellIs" dxfId="231" priority="232" operator="equal">
      <formula>0</formula>
    </cfRule>
  </conditionalFormatting>
  <conditionalFormatting sqref="H65">
    <cfRule type="containsBlanks" dxfId="230" priority="231">
      <formula>LEN(TRIM(H65))=0</formula>
    </cfRule>
  </conditionalFormatting>
  <conditionalFormatting sqref="I66">
    <cfRule type="cellIs" dxfId="229" priority="230" operator="equal">
      <formula>0</formula>
    </cfRule>
  </conditionalFormatting>
  <conditionalFormatting sqref="H66">
    <cfRule type="containsBlanks" dxfId="228" priority="229">
      <formula>LEN(TRIM(H66))=0</formula>
    </cfRule>
  </conditionalFormatting>
  <conditionalFormatting sqref="I67">
    <cfRule type="cellIs" dxfId="227" priority="228" operator="equal">
      <formula>0</formula>
    </cfRule>
  </conditionalFormatting>
  <conditionalFormatting sqref="H67">
    <cfRule type="containsBlanks" dxfId="226" priority="227">
      <formula>LEN(TRIM(H67))=0</formula>
    </cfRule>
  </conditionalFormatting>
  <conditionalFormatting sqref="I68">
    <cfRule type="cellIs" dxfId="225" priority="226" operator="equal">
      <formula>0</formula>
    </cfRule>
  </conditionalFormatting>
  <conditionalFormatting sqref="H68">
    <cfRule type="containsBlanks" dxfId="224" priority="225">
      <formula>LEN(TRIM(H68))=0</formula>
    </cfRule>
  </conditionalFormatting>
  <conditionalFormatting sqref="I69">
    <cfRule type="cellIs" dxfId="223" priority="224" operator="equal">
      <formula>0</formula>
    </cfRule>
  </conditionalFormatting>
  <conditionalFormatting sqref="H69">
    <cfRule type="containsBlanks" dxfId="222" priority="223">
      <formula>LEN(TRIM(H69))=0</formula>
    </cfRule>
  </conditionalFormatting>
  <conditionalFormatting sqref="I70">
    <cfRule type="cellIs" dxfId="221" priority="222" operator="equal">
      <formula>0</formula>
    </cfRule>
  </conditionalFormatting>
  <conditionalFormatting sqref="H70">
    <cfRule type="containsBlanks" dxfId="220" priority="221">
      <formula>LEN(TRIM(H70))=0</formula>
    </cfRule>
  </conditionalFormatting>
  <conditionalFormatting sqref="I71">
    <cfRule type="cellIs" dxfId="219" priority="220" operator="equal">
      <formula>0</formula>
    </cfRule>
  </conditionalFormatting>
  <conditionalFormatting sqref="H71">
    <cfRule type="containsBlanks" dxfId="218" priority="219">
      <formula>LEN(TRIM(H71))=0</formula>
    </cfRule>
  </conditionalFormatting>
  <conditionalFormatting sqref="I72">
    <cfRule type="cellIs" dxfId="217" priority="218" operator="equal">
      <formula>0</formula>
    </cfRule>
  </conditionalFormatting>
  <conditionalFormatting sqref="H72">
    <cfRule type="containsBlanks" dxfId="216" priority="217">
      <formula>LEN(TRIM(H72))=0</formula>
    </cfRule>
  </conditionalFormatting>
  <conditionalFormatting sqref="I73">
    <cfRule type="cellIs" dxfId="215" priority="216" operator="equal">
      <formula>0</formula>
    </cfRule>
  </conditionalFormatting>
  <conditionalFormatting sqref="H73">
    <cfRule type="containsBlanks" dxfId="214" priority="215">
      <formula>LEN(TRIM(H73))=0</formula>
    </cfRule>
  </conditionalFormatting>
  <conditionalFormatting sqref="I74">
    <cfRule type="cellIs" dxfId="213" priority="214" operator="equal">
      <formula>0</formula>
    </cfRule>
  </conditionalFormatting>
  <conditionalFormatting sqref="H74">
    <cfRule type="containsBlanks" dxfId="212" priority="213">
      <formula>LEN(TRIM(H74))=0</formula>
    </cfRule>
  </conditionalFormatting>
  <conditionalFormatting sqref="I75">
    <cfRule type="cellIs" dxfId="211" priority="212" operator="equal">
      <formula>0</formula>
    </cfRule>
  </conditionalFormatting>
  <conditionalFormatting sqref="H75">
    <cfRule type="containsBlanks" dxfId="210" priority="211">
      <formula>LEN(TRIM(H75))=0</formula>
    </cfRule>
  </conditionalFormatting>
  <conditionalFormatting sqref="I76">
    <cfRule type="cellIs" dxfId="209" priority="210" operator="equal">
      <formula>0</formula>
    </cfRule>
  </conditionalFormatting>
  <conditionalFormatting sqref="H76">
    <cfRule type="containsBlanks" dxfId="208" priority="209">
      <formula>LEN(TRIM(H76))=0</formula>
    </cfRule>
  </conditionalFormatting>
  <conditionalFormatting sqref="I77">
    <cfRule type="cellIs" dxfId="207" priority="208" operator="equal">
      <formula>0</formula>
    </cfRule>
  </conditionalFormatting>
  <conditionalFormatting sqref="H77">
    <cfRule type="containsBlanks" dxfId="206" priority="207">
      <formula>LEN(TRIM(H77))=0</formula>
    </cfRule>
  </conditionalFormatting>
  <conditionalFormatting sqref="I78">
    <cfRule type="cellIs" dxfId="205" priority="206" operator="equal">
      <formula>0</formula>
    </cfRule>
  </conditionalFormatting>
  <conditionalFormatting sqref="H78">
    <cfRule type="containsBlanks" dxfId="204" priority="205">
      <formula>LEN(TRIM(H78))=0</formula>
    </cfRule>
  </conditionalFormatting>
  <conditionalFormatting sqref="I79">
    <cfRule type="cellIs" dxfId="203" priority="204" operator="equal">
      <formula>0</formula>
    </cfRule>
  </conditionalFormatting>
  <conditionalFormatting sqref="H79">
    <cfRule type="containsBlanks" dxfId="202" priority="203">
      <formula>LEN(TRIM(H79))=0</formula>
    </cfRule>
  </conditionalFormatting>
  <conditionalFormatting sqref="I80">
    <cfRule type="cellIs" dxfId="201" priority="202" operator="equal">
      <formula>0</formula>
    </cfRule>
  </conditionalFormatting>
  <conditionalFormatting sqref="H80">
    <cfRule type="containsBlanks" dxfId="200" priority="201">
      <formula>LEN(TRIM(H80))=0</formula>
    </cfRule>
  </conditionalFormatting>
  <conditionalFormatting sqref="I81">
    <cfRule type="cellIs" dxfId="199" priority="200" operator="equal">
      <formula>0</formula>
    </cfRule>
  </conditionalFormatting>
  <conditionalFormatting sqref="H81">
    <cfRule type="containsBlanks" dxfId="198" priority="199">
      <formula>LEN(TRIM(H81))=0</formula>
    </cfRule>
  </conditionalFormatting>
  <conditionalFormatting sqref="K32">
    <cfRule type="cellIs" dxfId="197" priority="198" operator="equal">
      <formula>0</formula>
    </cfRule>
  </conditionalFormatting>
  <conditionalFormatting sqref="L32">
    <cfRule type="cellIs" dxfId="196" priority="197" operator="equal">
      <formula>0</formula>
    </cfRule>
  </conditionalFormatting>
  <conditionalFormatting sqref="K37">
    <cfRule type="cellIs" dxfId="195" priority="196" operator="equal">
      <formula>0</formula>
    </cfRule>
  </conditionalFormatting>
  <conditionalFormatting sqref="L37">
    <cfRule type="cellIs" dxfId="194" priority="195" operator="equal">
      <formula>0</formula>
    </cfRule>
  </conditionalFormatting>
  <conditionalFormatting sqref="K42">
    <cfRule type="cellIs" dxfId="193" priority="194" operator="equal">
      <formula>0</formula>
    </cfRule>
  </conditionalFormatting>
  <conditionalFormatting sqref="L42">
    <cfRule type="cellIs" dxfId="192" priority="193" operator="equal">
      <formula>0</formula>
    </cfRule>
  </conditionalFormatting>
  <conditionalFormatting sqref="K47">
    <cfRule type="cellIs" dxfId="191" priority="192" operator="equal">
      <formula>0</formula>
    </cfRule>
  </conditionalFormatting>
  <conditionalFormatting sqref="L47">
    <cfRule type="cellIs" dxfId="190" priority="191" operator="equal">
      <formula>0</formula>
    </cfRule>
  </conditionalFormatting>
  <conditionalFormatting sqref="K50">
    <cfRule type="cellIs" dxfId="189" priority="190" operator="equal">
      <formula>0</formula>
    </cfRule>
  </conditionalFormatting>
  <conditionalFormatting sqref="L50">
    <cfRule type="cellIs" dxfId="188" priority="189" operator="equal">
      <formula>0</formula>
    </cfRule>
  </conditionalFormatting>
  <conditionalFormatting sqref="K51">
    <cfRule type="cellIs" dxfId="187" priority="188" operator="equal">
      <formula>0</formula>
    </cfRule>
  </conditionalFormatting>
  <conditionalFormatting sqref="L51">
    <cfRule type="cellIs" dxfId="186" priority="187" operator="equal">
      <formula>0</formula>
    </cfRule>
  </conditionalFormatting>
  <conditionalFormatting sqref="K52">
    <cfRule type="cellIs" dxfId="185" priority="186" operator="equal">
      <formula>0</formula>
    </cfRule>
  </conditionalFormatting>
  <conditionalFormatting sqref="L52">
    <cfRule type="cellIs" dxfId="184" priority="185" operator="equal">
      <formula>0</formula>
    </cfRule>
  </conditionalFormatting>
  <conditionalFormatting sqref="K53">
    <cfRule type="cellIs" dxfId="183" priority="184" operator="equal">
      <formula>0</formula>
    </cfRule>
  </conditionalFormatting>
  <conditionalFormatting sqref="L53">
    <cfRule type="cellIs" dxfId="182" priority="183" operator="equal">
      <formula>0</formula>
    </cfRule>
  </conditionalFormatting>
  <conditionalFormatting sqref="K54">
    <cfRule type="cellIs" dxfId="181" priority="182" operator="equal">
      <formula>0</formula>
    </cfRule>
  </conditionalFormatting>
  <conditionalFormatting sqref="L54">
    <cfRule type="cellIs" dxfId="180" priority="181" operator="equal">
      <formula>0</formula>
    </cfRule>
  </conditionalFormatting>
  <conditionalFormatting sqref="K55">
    <cfRule type="cellIs" dxfId="179" priority="180" operator="equal">
      <formula>0</formula>
    </cfRule>
  </conditionalFormatting>
  <conditionalFormatting sqref="L55">
    <cfRule type="cellIs" dxfId="178" priority="179" operator="equal">
      <formula>0</formula>
    </cfRule>
  </conditionalFormatting>
  <conditionalFormatting sqref="K56">
    <cfRule type="cellIs" dxfId="177" priority="178" operator="equal">
      <formula>0</formula>
    </cfRule>
  </conditionalFormatting>
  <conditionalFormatting sqref="L56">
    <cfRule type="cellIs" dxfId="176" priority="177" operator="equal">
      <formula>0</formula>
    </cfRule>
  </conditionalFormatting>
  <conditionalFormatting sqref="K57">
    <cfRule type="cellIs" dxfId="175" priority="176" operator="equal">
      <formula>0</formula>
    </cfRule>
  </conditionalFormatting>
  <conditionalFormatting sqref="L57">
    <cfRule type="cellIs" dxfId="174" priority="175" operator="equal">
      <formula>0</formula>
    </cfRule>
  </conditionalFormatting>
  <conditionalFormatting sqref="K58">
    <cfRule type="cellIs" dxfId="173" priority="174" operator="equal">
      <formula>0</formula>
    </cfRule>
  </conditionalFormatting>
  <conditionalFormatting sqref="L58">
    <cfRule type="cellIs" dxfId="172" priority="173" operator="equal">
      <formula>0</formula>
    </cfRule>
  </conditionalFormatting>
  <conditionalFormatting sqref="K59">
    <cfRule type="cellIs" dxfId="171" priority="172" operator="equal">
      <formula>0</formula>
    </cfRule>
  </conditionalFormatting>
  <conditionalFormatting sqref="L59">
    <cfRule type="cellIs" dxfId="170" priority="171" operator="equal">
      <formula>0</formula>
    </cfRule>
  </conditionalFormatting>
  <conditionalFormatting sqref="K60">
    <cfRule type="cellIs" dxfId="169" priority="170" operator="equal">
      <formula>0</formula>
    </cfRule>
  </conditionalFormatting>
  <conditionalFormatting sqref="L60">
    <cfRule type="cellIs" dxfId="168" priority="169" operator="equal">
      <formula>0</formula>
    </cfRule>
  </conditionalFormatting>
  <conditionalFormatting sqref="K61">
    <cfRule type="cellIs" dxfId="167" priority="168" operator="equal">
      <formula>0</formula>
    </cfRule>
  </conditionalFormatting>
  <conditionalFormatting sqref="L61">
    <cfRule type="cellIs" dxfId="166" priority="167" operator="equal">
      <formula>0</formula>
    </cfRule>
  </conditionalFormatting>
  <conditionalFormatting sqref="K62">
    <cfRule type="cellIs" dxfId="165" priority="166" operator="equal">
      <formula>0</formula>
    </cfRule>
  </conditionalFormatting>
  <conditionalFormatting sqref="L62">
    <cfRule type="cellIs" dxfId="164" priority="165" operator="equal">
      <formula>0</formula>
    </cfRule>
  </conditionalFormatting>
  <conditionalFormatting sqref="K63">
    <cfRule type="cellIs" dxfId="163" priority="164" operator="equal">
      <formula>0</formula>
    </cfRule>
  </conditionalFormatting>
  <conditionalFormatting sqref="L63">
    <cfRule type="cellIs" dxfId="162" priority="163" operator="equal">
      <formula>0</formula>
    </cfRule>
  </conditionalFormatting>
  <conditionalFormatting sqref="K64">
    <cfRule type="cellIs" dxfId="161" priority="162" operator="equal">
      <formula>0</formula>
    </cfRule>
  </conditionalFormatting>
  <conditionalFormatting sqref="L64">
    <cfRule type="cellIs" dxfId="160" priority="161" operator="equal">
      <formula>0</formula>
    </cfRule>
  </conditionalFormatting>
  <conditionalFormatting sqref="K65">
    <cfRule type="cellIs" dxfId="159" priority="160" operator="equal">
      <formula>0</formula>
    </cfRule>
  </conditionalFormatting>
  <conditionalFormatting sqref="L65">
    <cfRule type="cellIs" dxfId="158" priority="159" operator="equal">
      <formula>0</formula>
    </cfRule>
  </conditionalFormatting>
  <conditionalFormatting sqref="K66">
    <cfRule type="cellIs" dxfId="157" priority="158" operator="equal">
      <formula>0</formula>
    </cfRule>
  </conditionalFormatting>
  <conditionalFormatting sqref="L66">
    <cfRule type="cellIs" dxfId="156" priority="157" operator="equal">
      <formula>0</formula>
    </cfRule>
  </conditionalFormatting>
  <conditionalFormatting sqref="K67">
    <cfRule type="cellIs" dxfId="155" priority="156" operator="equal">
      <formula>0</formula>
    </cfRule>
  </conditionalFormatting>
  <conditionalFormatting sqref="L67">
    <cfRule type="cellIs" dxfId="154" priority="155" operator="equal">
      <formula>0</formula>
    </cfRule>
  </conditionalFormatting>
  <conditionalFormatting sqref="K68">
    <cfRule type="cellIs" dxfId="153" priority="154" operator="equal">
      <formula>0</formula>
    </cfRule>
  </conditionalFormatting>
  <conditionalFormatting sqref="L68">
    <cfRule type="cellIs" dxfId="152" priority="153" operator="equal">
      <formula>0</formula>
    </cfRule>
  </conditionalFormatting>
  <conditionalFormatting sqref="K69">
    <cfRule type="cellIs" dxfId="151" priority="152" operator="equal">
      <formula>0</formula>
    </cfRule>
  </conditionalFormatting>
  <conditionalFormatting sqref="L69">
    <cfRule type="cellIs" dxfId="150" priority="151" operator="equal">
      <formula>0</formula>
    </cfRule>
  </conditionalFormatting>
  <conditionalFormatting sqref="K70">
    <cfRule type="cellIs" dxfId="149" priority="150" operator="equal">
      <formula>0</formula>
    </cfRule>
  </conditionalFormatting>
  <conditionalFormatting sqref="L70">
    <cfRule type="cellIs" dxfId="148" priority="149" operator="equal">
      <formula>0</formula>
    </cfRule>
  </conditionalFormatting>
  <conditionalFormatting sqref="K71">
    <cfRule type="cellIs" dxfId="147" priority="148" operator="equal">
      <formula>0</formula>
    </cfRule>
  </conditionalFormatting>
  <conditionalFormatting sqref="L71">
    <cfRule type="cellIs" dxfId="146" priority="147" operator="equal">
      <formula>0</formula>
    </cfRule>
  </conditionalFormatting>
  <conditionalFormatting sqref="K72">
    <cfRule type="cellIs" dxfId="145" priority="146" operator="equal">
      <formula>0</formula>
    </cfRule>
  </conditionalFormatting>
  <conditionalFormatting sqref="L72">
    <cfRule type="cellIs" dxfId="144" priority="145" operator="equal">
      <formula>0</formula>
    </cfRule>
  </conditionalFormatting>
  <conditionalFormatting sqref="K73">
    <cfRule type="cellIs" dxfId="143" priority="144" operator="equal">
      <formula>0</formula>
    </cfRule>
  </conditionalFormatting>
  <conditionalFormatting sqref="L73">
    <cfRule type="cellIs" dxfId="142" priority="143" operator="equal">
      <formula>0</formula>
    </cfRule>
  </conditionalFormatting>
  <conditionalFormatting sqref="K74">
    <cfRule type="cellIs" dxfId="141" priority="142" operator="equal">
      <formula>0</formula>
    </cfRule>
  </conditionalFormatting>
  <conditionalFormatting sqref="L74">
    <cfRule type="cellIs" dxfId="140" priority="141" operator="equal">
      <formula>0</formula>
    </cfRule>
  </conditionalFormatting>
  <conditionalFormatting sqref="K75">
    <cfRule type="cellIs" dxfId="139" priority="140" operator="equal">
      <formula>0</formula>
    </cfRule>
  </conditionalFormatting>
  <conditionalFormatting sqref="L75">
    <cfRule type="cellIs" dxfId="138" priority="139" operator="equal">
      <formula>0</formula>
    </cfRule>
  </conditionalFormatting>
  <conditionalFormatting sqref="K76">
    <cfRule type="cellIs" dxfId="137" priority="138" operator="equal">
      <formula>0</formula>
    </cfRule>
  </conditionalFormatting>
  <conditionalFormatting sqref="L76">
    <cfRule type="cellIs" dxfId="136" priority="137" operator="equal">
      <formula>0</formula>
    </cfRule>
  </conditionalFormatting>
  <conditionalFormatting sqref="K77">
    <cfRule type="cellIs" dxfId="135" priority="136" operator="equal">
      <formula>0</formula>
    </cfRule>
  </conditionalFormatting>
  <conditionalFormatting sqref="L77">
    <cfRule type="cellIs" dxfId="134" priority="135" operator="equal">
      <formula>0</formula>
    </cfRule>
  </conditionalFormatting>
  <conditionalFormatting sqref="K78">
    <cfRule type="cellIs" dxfId="133" priority="134" operator="equal">
      <formula>0</formula>
    </cfRule>
  </conditionalFormatting>
  <conditionalFormatting sqref="L78">
    <cfRule type="cellIs" dxfId="132" priority="133" operator="equal">
      <formula>0</formula>
    </cfRule>
  </conditionalFormatting>
  <conditionalFormatting sqref="K79">
    <cfRule type="cellIs" dxfId="131" priority="132" operator="equal">
      <formula>0</formula>
    </cfRule>
  </conditionalFormatting>
  <conditionalFormatting sqref="L79">
    <cfRule type="cellIs" dxfId="130" priority="131" operator="equal">
      <formula>0</formula>
    </cfRule>
  </conditionalFormatting>
  <conditionalFormatting sqref="K80">
    <cfRule type="cellIs" dxfId="129" priority="130" operator="equal">
      <formula>0</formula>
    </cfRule>
  </conditionalFormatting>
  <conditionalFormatting sqref="L80">
    <cfRule type="cellIs" dxfId="128" priority="129" operator="equal">
      <formula>0</formula>
    </cfRule>
  </conditionalFormatting>
  <conditionalFormatting sqref="K81">
    <cfRule type="cellIs" dxfId="127" priority="128" operator="equal">
      <formula>0</formula>
    </cfRule>
  </conditionalFormatting>
  <conditionalFormatting sqref="L81">
    <cfRule type="cellIs" dxfId="126" priority="127" operator="equal">
      <formula>0</formula>
    </cfRule>
  </conditionalFormatting>
  <conditionalFormatting sqref="P32">
    <cfRule type="cellIs" dxfId="125" priority="124" operator="greaterThan">
      <formula>0</formula>
    </cfRule>
  </conditionalFormatting>
  <conditionalFormatting sqref="N32">
    <cfRule type="cellIs" dxfId="124" priority="125" operator="equal">
      <formula>""</formula>
    </cfRule>
    <cfRule type="cellIs" dxfId="123" priority="126" operator="notEqual">
      <formula>"OK"</formula>
    </cfRule>
  </conditionalFormatting>
  <conditionalFormatting sqref="P37">
    <cfRule type="cellIs" dxfId="122" priority="121" operator="greaterThan">
      <formula>0</formula>
    </cfRule>
  </conditionalFormatting>
  <conditionalFormatting sqref="N37">
    <cfRule type="cellIs" dxfId="121" priority="122" operator="equal">
      <formula>""</formula>
    </cfRule>
    <cfRule type="cellIs" dxfId="120" priority="123" operator="notEqual">
      <formula>"OK"</formula>
    </cfRule>
  </conditionalFormatting>
  <conditionalFormatting sqref="P42">
    <cfRule type="cellIs" dxfId="119" priority="118" operator="greaterThan">
      <formula>0</formula>
    </cfRule>
  </conditionalFormatting>
  <conditionalFormatting sqref="N42">
    <cfRule type="cellIs" dxfId="118" priority="119" operator="equal">
      <formula>""</formula>
    </cfRule>
    <cfRule type="cellIs" dxfId="117" priority="120" operator="notEqual">
      <formula>"OK"</formula>
    </cfRule>
  </conditionalFormatting>
  <conditionalFormatting sqref="P47">
    <cfRule type="cellIs" dxfId="116" priority="115" operator="greaterThan">
      <formula>0</formula>
    </cfRule>
  </conditionalFormatting>
  <conditionalFormatting sqref="N47">
    <cfRule type="cellIs" dxfId="115" priority="116" operator="equal">
      <formula>""</formula>
    </cfRule>
    <cfRule type="cellIs" dxfId="114" priority="117" operator="notEqual">
      <formula>"OK"</formula>
    </cfRule>
  </conditionalFormatting>
  <conditionalFormatting sqref="P50">
    <cfRule type="cellIs" dxfId="113" priority="112" operator="greaterThan">
      <formula>0</formula>
    </cfRule>
  </conditionalFormatting>
  <conditionalFormatting sqref="N50">
    <cfRule type="cellIs" dxfId="112" priority="113" operator="equal">
      <formula>""</formula>
    </cfRule>
    <cfRule type="cellIs" dxfId="111" priority="114" operator="notEqual">
      <formula>"OK"</formula>
    </cfRule>
  </conditionalFormatting>
  <conditionalFormatting sqref="P51">
    <cfRule type="cellIs" dxfId="110" priority="109" operator="greaterThan">
      <formula>0</formula>
    </cfRule>
  </conditionalFormatting>
  <conditionalFormatting sqref="N51">
    <cfRule type="cellIs" dxfId="109" priority="110" operator="equal">
      <formula>""</formula>
    </cfRule>
    <cfRule type="cellIs" dxfId="108" priority="111" operator="notEqual">
      <formula>"OK"</formula>
    </cfRule>
  </conditionalFormatting>
  <conditionalFormatting sqref="P52">
    <cfRule type="cellIs" dxfId="107" priority="106" operator="greaterThan">
      <formula>0</formula>
    </cfRule>
  </conditionalFormatting>
  <conditionalFormatting sqref="N52">
    <cfRule type="cellIs" dxfId="106" priority="107" operator="equal">
      <formula>""</formula>
    </cfRule>
    <cfRule type="cellIs" dxfId="105" priority="108" operator="notEqual">
      <formula>"OK"</formula>
    </cfRule>
  </conditionalFormatting>
  <conditionalFormatting sqref="P53">
    <cfRule type="cellIs" dxfId="104" priority="103" operator="greaterThan">
      <formula>0</formula>
    </cfRule>
  </conditionalFormatting>
  <conditionalFormatting sqref="N53">
    <cfRule type="cellIs" dxfId="103" priority="104" operator="equal">
      <formula>""</formula>
    </cfRule>
    <cfRule type="cellIs" dxfId="102" priority="105" operator="notEqual">
      <formula>"OK"</formula>
    </cfRule>
  </conditionalFormatting>
  <conditionalFormatting sqref="P81">
    <cfRule type="cellIs" dxfId="101" priority="19" operator="greaterThan">
      <formula>0</formula>
    </cfRule>
  </conditionalFormatting>
  <conditionalFormatting sqref="P54">
    <cfRule type="cellIs" dxfId="100" priority="100" operator="greaterThan">
      <formula>0</formula>
    </cfRule>
  </conditionalFormatting>
  <conditionalFormatting sqref="N54">
    <cfRule type="cellIs" dxfId="99" priority="101" operator="equal">
      <formula>""</formula>
    </cfRule>
    <cfRule type="cellIs" dxfId="98" priority="102" operator="notEqual">
      <formula>"OK"</formula>
    </cfRule>
  </conditionalFormatting>
  <conditionalFormatting sqref="P55">
    <cfRule type="cellIs" dxfId="97" priority="97" operator="greaterThan">
      <formula>0</formula>
    </cfRule>
  </conditionalFormatting>
  <conditionalFormatting sqref="N55">
    <cfRule type="cellIs" dxfId="96" priority="98" operator="equal">
      <formula>""</formula>
    </cfRule>
    <cfRule type="cellIs" dxfId="95" priority="99" operator="notEqual">
      <formula>"OK"</formula>
    </cfRule>
  </conditionalFormatting>
  <conditionalFormatting sqref="P56">
    <cfRule type="cellIs" dxfId="94" priority="94" operator="greaterThan">
      <formula>0</formula>
    </cfRule>
  </conditionalFormatting>
  <conditionalFormatting sqref="N56">
    <cfRule type="cellIs" dxfId="93" priority="95" operator="equal">
      <formula>""</formula>
    </cfRule>
    <cfRule type="cellIs" dxfId="92" priority="96" operator="notEqual">
      <formula>"OK"</formula>
    </cfRule>
  </conditionalFormatting>
  <conditionalFormatting sqref="P57">
    <cfRule type="cellIs" dxfId="91" priority="91" operator="greaterThan">
      <formula>0</formula>
    </cfRule>
  </conditionalFormatting>
  <conditionalFormatting sqref="N57">
    <cfRule type="cellIs" dxfId="90" priority="92" operator="equal">
      <formula>""</formula>
    </cfRule>
    <cfRule type="cellIs" dxfId="89" priority="93" operator="notEqual">
      <formula>"OK"</formula>
    </cfRule>
  </conditionalFormatting>
  <conditionalFormatting sqref="P58">
    <cfRule type="cellIs" dxfId="88" priority="88" operator="greaterThan">
      <formula>0</formula>
    </cfRule>
  </conditionalFormatting>
  <conditionalFormatting sqref="N58">
    <cfRule type="cellIs" dxfId="87" priority="89" operator="equal">
      <formula>""</formula>
    </cfRule>
    <cfRule type="cellIs" dxfId="86" priority="90" operator="notEqual">
      <formula>"OK"</formula>
    </cfRule>
  </conditionalFormatting>
  <conditionalFormatting sqref="P59">
    <cfRule type="cellIs" dxfId="85" priority="85" operator="greaterThan">
      <formula>0</formula>
    </cfRule>
  </conditionalFormatting>
  <conditionalFormatting sqref="N59">
    <cfRule type="cellIs" dxfId="84" priority="86" operator="equal">
      <formula>""</formula>
    </cfRule>
    <cfRule type="cellIs" dxfId="83" priority="87" operator="notEqual">
      <formula>"OK"</formula>
    </cfRule>
  </conditionalFormatting>
  <conditionalFormatting sqref="P60">
    <cfRule type="cellIs" dxfId="82" priority="82" operator="greaterThan">
      <formula>0</formula>
    </cfRule>
  </conditionalFormatting>
  <conditionalFormatting sqref="N60">
    <cfRule type="cellIs" dxfId="81" priority="83" operator="equal">
      <formula>""</formula>
    </cfRule>
    <cfRule type="cellIs" dxfId="80" priority="84" operator="notEqual">
      <formula>"OK"</formula>
    </cfRule>
  </conditionalFormatting>
  <conditionalFormatting sqref="P61">
    <cfRule type="cellIs" dxfId="79" priority="79" operator="greaterThan">
      <formula>0</formula>
    </cfRule>
  </conditionalFormatting>
  <conditionalFormatting sqref="N61">
    <cfRule type="cellIs" dxfId="78" priority="80" operator="equal">
      <formula>""</formula>
    </cfRule>
    <cfRule type="cellIs" dxfId="77" priority="81" operator="notEqual">
      <formula>"OK"</formula>
    </cfRule>
  </conditionalFormatting>
  <conditionalFormatting sqref="P62">
    <cfRule type="cellIs" dxfId="76" priority="76" operator="greaterThan">
      <formula>0</formula>
    </cfRule>
  </conditionalFormatting>
  <conditionalFormatting sqref="N62">
    <cfRule type="cellIs" dxfId="75" priority="77" operator="equal">
      <formula>""</formula>
    </cfRule>
    <cfRule type="cellIs" dxfId="74" priority="78" operator="notEqual">
      <formula>"OK"</formula>
    </cfRule>
  </conditionalFormatting>
  <conditionalFormatting sqref="P63">
    <cfRule type="cellIs" dxfId="73" priority="73" operator="greaterThan">
      <formula>0</formula>
    </cfRule>
  </conditionalFormatting>
  <conditionalFormatting sqref="N63">
    <cfRule type="cellIs" dxfId="72" priority="74" operator="equal">
      <formula>""</formula>
    </cfRule>
    <cfRule type="cellIs" dxfId="71" priority="75" operator="notEqual">
      <formula>"OK"</formula>
    </cfRule>
  </conditionalFormatting>
  <conditionalFormatting sqref="P64">
    <cfRule type="cellIs" dxfId="70" priority="70" operator="greaterThan">
      <formula>0</formula>
    </cfRule>
  </conditionalFormatting>
  <conditionalFormatting sqref="N64">
    <cfRule type="cellIs" dxfId="69" priority="71" operator="equal">
      <formula>""</formula>
    </cfRule>
    <cfRule type="cellIs" dxfId="68" priority="72" operator="notEqual">
      <formula>"OK"</formula>
    </cfRule>
  </conditionalFormatting>
  <conditionalFormatting sqref="P65">
    <cfRule type="cellIs" dxfId="67" priority="67" operator="greaterThan">
      <formula>0</formula>
    </cfRule>
  </conditionalFormatting>
  <conditionalFormatting sqref="N65">
    <cfRule type="cellIs" dxfId="66" priority="68" operator="equal">
      <formula>""</formula>
    </cfRule>
    <cfRule type="cellIs" dxfId="65" priority="69" operator="notEqual">
      <formula>"OK"</formula>
    </cfRule>
  </conditionalFormatting>
  <conditionalFormatting sqref="P66">
    <cfRule type="cellIs" dxfId="64" priority="64" operator="greaterThan">
      <formula>0</formula>
    </cfRule>
  </conditionalFormatting>
  <conditionalFormatting sqref="N66">
    <cfRule type="cellIs" dxfId="63" priority="65" operator="equal">
      <formula>""</formula>
    </cfRule>
    <cfRule type="cellIs" dxfId="62" priority="66" operator="notEqual">
      <formula>"OK"</formula>
    </cfRule>
  </conditionalFormatting>
  <conditionalFormatting sqref="P67">
    <cfRule type="cellIs" dxfId="61" priority="61" operator="greaterThan">
      <formula>0</formula>
    </cfRule>
  </conditionalFormatting>
  <conditionalFormatting sqref="N67">
    <cfRule type="cellIs" dxfId="60" priority="62" operator="equal">
      <formula>""</formula>
    </cfRule>
    <cfRule type="cellIs" dxfId="59" priority="63" operator="notEqual">
      <formula>"OK"</formula>
    </cfRule>
  </conditionalFormatting>
  <conditionalFormatting sqref="P68">
    <cfRule type="cellIs" dxfId="58" priority="58" operator="greaterThan">
      <formula>0</formula>
    </cfRule>
  </conditionalFormatting>
  <conditionalFormatting sqref="N68">
    <cfRule type="cellIs" dxfId="57" priority="59" operator="equal">
      <formula>""</formula>
    </cfRule>
    <cfRule type="cellIs" dxfId="56" priority="60" operator="notEqual">
      <formula>"OK"</formula>
    </cfRule>
  </conditionalFormatting>
  <conditionalFormatting sqref="P69">
    <cfRule type="cellIs" dxfId="55" priority="55" operator="greaterThan">
      <formula>0</formula>
    </cfRule>
  </conditionalFormatting>
  <conditionalFormatting sqref="N69">
    <cfRule type="cellIs" dxfId="54" priority="56" operator="equal">
      <formula>""</formula>
    </cfRule>
    <cfRule type="cellIs" dxfId="53" priority="57" operator="notEqual">
      <formula>"OK"</formula>
    </cfRule>
  </conditionalFormatting>
  <conditionalFormatting sqref="P70">
    <cfRule type="cellIs" dxfId="52" priority="52" operator="greaterThan">
      <formula>0</formula>
    </cfRule>
  </conditionalFormatting>
  <conditionalFormatting sqref="N70">
    <cfRule type="cellIs" dxfId="51" priority="53" operator="equal">
      <formula>""</formula>
    </cfRule>
    <cfRule type="cellIs" dxfId="50" priority="54" operator="notEqual">
      <formula>"OK"</formula>
    </cfRule>
  </conditionalFormatting>
  <conditionalFormatting sqref="P71">
    <cfRule type="cellIs" dxfId="49" priority="49" operator="greaterThan">
      <formula>0</formula>
    </cfRule>
  </conditionalFormatting>
  <conditionalFormatting sqref="N71">
    <cfRule type="cellIs" dxfId="48" priority="50" operator="equal">
      <formula>""</formula>
    </cfRule>
    <cfRule type="cellIs" dxfId="47" priority="51" operator="notEqual">
      <formula>"OK"</formula>
    </cfRule>
  </conditionalFormatting>
  <conditionalFormatting sqref="P72">
    <cfRule type="cellIs" dxfId="46" priority="46" operator="greaterThan">
      <formula>0</formula>
    </cfRule>
  </conditionalFormatting>
  <conditionalFormatting sqref="N72">
    <cfRule type="cellIs" dxfId="45" priority="47" operator="equal">
      <formula>""</formula>
    </cfRule>
    <cfRule type="cellIs" dxfId="44" priority="48" operator="notEqual">
      <formula>"OK"</formula>
    </cfRule>
  </conditionalFormatting>
  <conditionalFormatting sqref="P73">
    <cfRule type="cellIs" dxfId="43" priority="43" operator="greaterThan">
      <formula>0</formula>
    </cfRule>
  </conditionalFormatting>
  <conditionalFormatting sqref="N73">
    <cfRule type="cellIs" dxfId="42" priority="44" operator="equal">
      <formula>""</formula>
    </cfRule>
    <cfRule type="cellIs" dxfId="41" priority="45" operator="notEqual">
      <formula>"OK"</formula>
    </cfRule>
  </conditionalFormatting>
  <conditionalFormatting sqref="P74">
    <cfRule type="cellIs" dxfId="40" priority="40" operator="greaterThan">
      <formula>0</formula>
    </cfRule>
  </conditionalFormatting>
  <conditionalFormatting sqref="N74">
    <cfRule type="cellIs" dxfId="39" priority="41" operator="equal">
      <formula>""</formula>
    </cfRule>
    <cfRule type="cellIs" dxfId="38" priority="42" operator="notEqual">
      <formula>"OK"</formula>
    </cfRule>
  </conditionalFormatting>
  <conditionalFormatting sqref="P75">
    <cfRule type="cellIs" dxfId="37" priority="37" operator="greaterThan">
      <formula>0</formula>
    </cfRule>
  </conditionalFormatting>
  <conditionalFormatting sqref="N75">
    <cfRule type="cellIs" dxfId="36" priority="38" operator="equal">
      <formula>""</formula>
    </cfRule>
    <cfRule type="cellIs" dxfId="35" priority="39" operator="notEqual">
      <formula>"OK"</formula>
    </cfRule>
  </conditionalFormatting>
  <conditionalFormatting sqref="P76">
    <cfRule type="cellIs" dxfId="34" priority="34" operator="greaterThan">
      <formula>0</formula>
    </cfRule>
  </conditionalFormatting>
  <conditionalFormatting sqref="N76">
    <cfRule type="cellIs" dxfId="33" priority="35" operator="equal">
      <formula>""</formula>
    </cfRule>
    <cfRule type="cellIs" dxfId="32" priority="36" operator="notEqual">
      <formula>"OK"</formula>
    </cfRule>
  </conditionalFormatting>
  <conditionalFormatting sqref="P77">
    <cfRule type="cellIs" dxfId="31" priority="31" operator="greaterThan">
      <formula>0</formula>
    </cfRule>
  </conditionalFormatting>
  <conditionalFormatting sqref="N77">
    <cfRule type="cellIs" dxfId="30" priority="32" operator="equal">
      <formula>""</formula>
    </cfRule>
    <cfRule type="cellIs" dxfId="29" priority="33" operator="notEqual">
      <formula>"OK"</formula>
    </cfRule>
  </conditionalFormatting>
  <conditionalFormatting sqref="P78">
    <cfRule type="cellIs" dxfId="28" priority="28" operator="greaterThan">
      <formula>0</formula>
    </cfRule>
  </conditionalFormatting>
  <conditionalFormatting sqref="N78">
    <cfRule type="cellIs" dxfId="27" priority="29" operator="equal">
      <formula>""</formula>
    </cfRule>
    <cfRule type="cellIs" dxfId="26" priority="30" operator="notEqual">
      <formula>"OK"</formula>
    </cfRule>
  </conditionalFormatting>
  <conditionalFormatting sqref="P79">
    <cfRule type="cellIs" dxfId="25" priority="25" operator="greaterThan">
      <formula>0</formula>
    </cfRule>
  </conditionalFormatting>
  <conditionalFormatting sqref="N79">
    <cfRule type="cellIs" dxfId="24" priority="26" operator="equal">
      <formula>""</formula>
    </cfRule>
    <cfRule type="cellIs" dxfId="23" priority="27" operator="notEqual">
      <formula>"OK"</formula>
    </cfRule>
  </conditionalFormatting>
  <conditionalFormatting sqref="P80">
    <cfRule type="cellIs" dxfId="22" priority="22" operator="greaterThan">
      <formula>0</formula>
    </cfRule>
  </conditionalFormatting>
  <conditionalFormatting sqref="N80">
    <cfRule type="cellIs" dxfId="21" priority="23" operator="equal">
      <formula>""</formula>
    </cfRule>
    <cfRule type="cellIs" dxfId="20" priority="24" operator="notEqual">
      <formula>"OK"</formula>
    </cfRule>
  </conditionalFormatting>
  <conditionalFormatting sqref="N81">
    <cfRule type="cellIs" dxfId="19" priority="20" operator="equal">
      <formula>""</formula>
    </cfRule>
    <cfRule type="cellIs" dxfId="18" priority="21" operator="notEqual">
      <formula>"OK"</formula>
    </cfRule>
  </conditionalFormatting>
  <conditionalFormatting sqref="Q113">
    <cfRule type="cellIs" dxfId="17" priority="13" operator="greaterThan">
      <formula>0</formula>
    </cfRule>
  </conditionalFormatting>
  <conditionalFormatting sqref="D113">
    <cfRule type="notContainsBlanks" dxfId="16" priority="18">
      <formula>LEN(TRIM(D113))&gt;0</formula>
    </cfRule>
  </conditionalFormatting>
  <conditionalFormatting sqref="O113">
    <cfRule type="cellIs" dxfId="15" priority="16" operator="equal">
      <formula>""</formula>
    </cfRule>
    <cfRule type="cellIs" dxfId="14" priority="17" operator="notEqual">
      <formula>"OK"</formula>
    </cfRule>
  </conditionalFormatting>
  <conditionalFormatting sqref="Q113">
    <cfRule type="cellIs" dxfId="13" priority="14" operator="equal">
      <formula>""</formula>
    </cfRule>
    <cfRule type="cellIs" dxfId="12" priority="15" operator="notEqual">
      <formula>"OK"</formula>
    </cfRule>
  </conditionalFormatting>
  <conditionalFormatting sqref="O120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20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20">
    <cfRule type="cellIs" dxfId="7" priority="8" operator="greaterThan">
      <formula>0</formula>
    </cfRule>
  </conditionalFormatting>
  <conditionalFormatting sqref="F120:L120">
    <cfRule type="notContainsBlanks" dxfId="6" priority="7">
      <formula>LEN(TRIM(F120))&gt;0</formula>
    </cfRule>
  </conditionalFormatting>
  <conditionalFormatting sqref="F86">
    <cfRule type="containsBlanks" dxfId="5" priority="6">
      <formula>LEN(TRIM(F86))=0</formula>
    </cfRule>
  </conditionalFormatting>
  <conditionalFormatting sqref="O86">
    <cfRule type="cellIs" dxfId="4" priority="4" operator="equal">
      <formula>""</formula>
    </cfRule>
    <cfRule type="cellIs" dxfId="3" priority="5" operator="notEqual">
      <formula>"OK"</formula>
    </cfRule>
  </conditionalFormatting>
  <conditionalFormatting sqref="Q86">
    <cfRule type="cellIs" dxfId="2" priority="2" operator="equal">
      <formula>""</formula>
    </cfRule>
    <cfRule type="cellIs" dxfId="1" priority="3" operator="notEqual">
      <formula>"OK"</formula>
    </cfRule>
  </conditionalFormatting>
  <conditionalFormatting sqref="Q86">
    <cfRule type="cellIs" dxfId="0" priority="1" operator="greaterThan">
      <formula>0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F120:L120</xm:sqref>
        </x14:dataValidation>
        <x14:dataValidation type="list" allowBlank="1" showInputMessage="1" showErrorMessage="1">
          <x14:formula1>
            <xm:f>Arkusz1!$A$9:$A$10</xm:f>
          </x14:formula1>
          <xm:sqref>F86:G86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2"/>
  </cols>
  <sheetData>
    <row r="9" spans="1:3" x14ac:dyDescent="0.2">
      <c r="A9" s="52" t="s">
        <v>148</v>
      </c>
      <c r="C9" s="52" t="s">
        <v>149</v>
      </c>
    </row>
    <row r="10" spans="1:3" x14ac:dyDescent="0.2">
      <c r="A10" s="52" t="s">
        <v>150</v>
      </c>
      <c r="C10" s="52" t="s">
        <v>151</v>
      </c>
    </row>
    <row r="11" spans="1:3" x14ac:dyDescent="0.2">
      <c r="C11" s="52" t="s">
        <v>152</v>
      </c>
    </row>
    <row r="12" spans="1:3" x14ac:dyDescent="0.2">
      <c r="C12" s="52" t="s">
        <v>153</v>
      </c>
    </row>
    <row r="13" spans="1:3" x14ac:dyDescent="0.2">
      <c r="C13" s="52" t="s">
        <v>154</v>
      </c>
    </row>
    <row r="14" spans="1:3" x14ac:dyDescent="0.2">
      <c r="C14" s="52" t="s">
        <v>155</v>
      </c>
    </row>
    <row r="15" spans="1:3" x14ac:dyDescent="0.2">
      <c r="C15" s="52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dcterms:created xsi:type="dcterms:W3CDTF">2022-10-20T12:06:42Z</dcterms:created>
  <dcterms:modified xsi:type="dcterms:W3CDTF">2022-10-28T07:32:55Z</dcterms:modified>
</cp:coreProperties>
</file>