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golem.financnasprava.sk\Energetika_FRSR\Pracovne_Listy\VEREJNÉ_OBSTARÁVANIE\Podklady_ZP_na_kontrolu\"/>
    </mc:Choice>
  </mc:AlternateContent>
  <bookViews>
    <workbookView xWindow="0" yWindow="0" windowWidth="28800" windowHeight="12300"/>
  </bookViews>
  <sheets>
    <sheet name="Data" sheetId="24" r:id="rId1"/>
    <sheet name="Poznámky" sheetId="53" r:id="rId2"/>
    <sheet name="Krivky" sheetId="54" r:id="rId3"/>
  </sheets>
  <externalReferences>
    <externalReference r:id="rId4"/>
    <externalReference r:id="rId5"/>
  </externalReferences>
  <definedNames>
    <definedName name="a">#REF!</definedName>
    <definedName name="aa">#REF!</definedName>
    <definedName name="CenaEE" localSheetId="1">#REF!</definedName>
    <definedName name="CenaEE">'[1]Cena EE'!$C$5</definedName>
    <definedName name="CenaMP">'[1]Cena EE'!$C$7</definedName>
    <definedName name="CenaZP">#REF!</definedName>
    <definedName name="FRSd">#REF!</definedName>
    <definedName name="Index">#REF!</definedName>
    <definedName name="kWh_m3">#REF!</definedName>
    <definedName name="Neregulovany">'[2]Cenniky 2019 - AVG'!$A$5:$H$12</definedName>
    <definedName name="Obdobie">Data!$F$1</definedName>
    <definedName name="OJF">#REF!</definedName>
    <definedName name="Regulovany">'[2]Cenniky 2019 - AVG'!$A$17:$H$22</definedName>
    <definedName name="SD" localSheetId="1">#REF!</definedName>
    <definedName name="SD">#REF!</definedName>
    <definedName name="SOPpp">#REF!</definedName>
    <definedName name="SOPpv">#REF!</definedName>
    <definedName name="TS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0" i="54" l="1"/>
  <c r="O25" i="54"/>
  <c r="O15" i="54"/>
  <c r="O10" i="54"/>
  <c r="O5" i="54"/>
  <c r="O26" i="54"/>
  <c r="O21" i="54"/>
  <c r="O16" i="54"/>
  <c r="O11" i="54"/>
  <c r="O6" i="54"/>
  <c r="B2" i="54" l="1"/>
  <c r="F29" i="53" l="1"/>
  <c r="F28" i="53"/>
  <c r="F27" i="53"/>
  <c r="F26" i="53"/>
  <c r="F25" i="53"/>
  <c r="F24" i="53"/>
  <c r="F23" i="53"/>
  <c r="F22" i="53"/>
  <c r="F21" i="53"/>
  <c r="F20" i="53"/>
  <c r="F19" i="53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</calcChain>
</file>

<file path=xl/comments1.xml><?xml version="1.0" encoding="utf-8"?>
<comments xmlns="http://schemas.openxmlformats.org/spreadsheetml/2006/main">
  <authors>
    <author>Milan Varga</author>
  </authors>
  <commentList>
    <comment ref="B2" authorId="0" shapeId="0">
      <text>
        <r>
          <rPr>
            <b/>
            <sz val="9"/>
            <color indexed="81"/>
            <rFont val="Segoe UI"/>
            <family val="2"/>
            <charset val="238"/>
          </rPr>
          <t>Milan Varga:</t>
        </r>
        <r>
          <rPr>
            <sz val="9"/>
            <color indexed="81"/>
            <rFont val="Segoe UI"/>
            <family val="2"/>
            <charset val="238"/>
          </rPr>
          <t xml:space="preserve">
Doplniť na všetky OM</t>
        </r>
      </text>
    </comment>
  </commentList>
</comments>
</file>

<file path=xl/sharedStrings.xml><?xml version="1.0" encoding="utf-8"?>
<sst xmlns="http://schemas.openxmlformats.org/spreadsheetml/2006/main" count="475" uniqueCount="228">
  <si>
    <t>MWh</t>
  </si>
  <si>
    <t>Odberateľ</t>
  </si>
  <si>
    <t>kWh</t>
  </si>
  <si>
    <t>Adresa OM</t>
  </si>
  <si>
    <t>jan</t>
  </si>
  <si>
    <t>feb</t>
  </si>
  <si>
    <t>mar</t>
  </si>
  <si>
    <t>apr</t>
  </si>
  <si>
    <t>máj</t>
  </si>
  <si>
    <t>jún</t>
  </si>
  <si>
    <t>aug</t>
  </si>
  <si>
    <t>sep</t>
  </si>
  <si>
    <t>okt</t>
  </si>
  <si>
    <t>nov</t>
  </si>
  <si>
    <t>dec</t>
  </si>
  <si>
    <t>POD kód</t>
  </si>
  <si>
    <t>Tarifa</t>
  </si>
  <si>
    <t>DMM</t>
  </si>
  <si>
    <t>POD kod</t>
  </si>
  <si>
    <t>júl</t>
  </si>
  <si>
    <t>Kontrola</t>
  </si>
  <si>
    <t>Distribúcia</t>
  </si>
  <si>
    <t>Spotreba</t>
  </si>
  <si>
    <t>m3/deň</t>
  </si>
  <si>
    <t>EUR</t>
  </si>
  <si>
    <t>Odberné miesto</t>
  </si>
  <si>
    <t>Náklady</t>
  </si>
  <si>
    <t>Názov</t>
  </si>
  <si>
    <t>IČO</t>
  </si>
  <si>
    <t>Obdobie odberu</t>
  </si>
  <si>
    <t>OM</t>
  </si>
  <si>
    <t>v EUR bez DPH</t>
  </si>
  <si>
    <t>megawatthodina - jednotka, ktoru sa udáva množstvo spotrebovanej energie</t>
  </si>
  <si>
    <t>kilowatthodina - jednotka, ktoru sa udáva množstvo spotrebovanej energie</t>
  </si>
  <si>
    <t>Číslo miesta dodávky je uvedené vo faktúre za dodávku zemného plynu.</t>
  </si>
  <si>
    <t>Druh odberu</t>
  </si>
  <si>
    <t>Min (&gt;)</t>
  </si>
  <si>
    <t>Max (≤)</t>
  </si>
  <si>
    <t>MO</t>
  </si>
  <si>
    <t>Ročná spotreba (kWh)</t>
  </si>
  <si>
    <t>Prehľad taríf podľad odberu plynu</t>
  </si>
  <si>
    <t>Uvádza sa iba pri OM s tarifou rovnou a vyššou ako 9 (ročná spotreba viac ako 641 tis. kWh)</t>
  </si>
  <si>
    <t>Poradie OM</t>
  </si>
  <si>
    <t>Jednoznačný identifikátor miesta odberu plynu, ktorý sa skladá z 20 znakov v tvare (SKSPPDISXXXXXXXXXXXX).</t>
  </si>
  <si>
    <t>Podľa ročného objemu odberu, uvádza sa vo faktúre</t>
  </si>
  <si>
    <t>Denná distribučná kapacita (m3/deň), resp. Denné maximálne množstvo</t>
  </si>
  <si>
    <t>Poznámky</t>
  </si>
  <si>
    <t xml:space="preserve"> %</t>
  </si>
  <si>
    <t>SKSPPDIS000130010167</t>
  </si>
  <si>
    <t>SKSPPDIS000130022181</t>
  </si>
  <si>
    <t>SKSPPDIS000730090007</t>
  </si>
  <si>
    <t>SKSPPDIS000230020838</t>
  </si>
  <si>
    <t>SKSPPDIS001130021385</t>
  </si>
  <si>
    <t>Miletičova 42, Bratislava-Ružinov [kWh]</t>
  </si>
  <si>
    <t>Ševčenkova 32, Bratislava-Petržalka [kWh]</t>
  </si>
  <si>
    <t>Lazovná 61, Banská Bystrica [kWh]</t>
  </si>
  <si>
    <t>Promenádna 7, Veľký Meder [kWh]</t>
  </si>
  <si>
    <t>Vyšné Nemecké 0, Vyšné Nemecké [kWh]</t>
  </si>
  <si>
    <t>Miletičova 42, Bratislava-Ružinov</t>
  </si>
  <si>
    <t>SKSPPDIS000110111876</t>
  </si>
  <si>
    <t>SKSPPDIS000210200211</t>
  </si>
  <si>
    <t>SKSPPDIS000210200238</t>
  </si>
  <si>
    <t>SKSPPDIS000210200213</t>
  </si>
  <si>
    <t>SKSPPDIS000210200208</t>
  </si>
  <si>
    <t>SKSPPDIS000210200212</t>
  </si>
  <si>
    <t>SKSPPDIS000210200237</t>
  </si>
  <si>
    <t>SKSPPDIS000210200239</t>
  </si>
  <si>
    <t>SKSPPDIS000110100697</t>
  </si>
  <si>
    <t>SKSPPDIS000110114394</t>
  </si>
  <si>
    <t>SKSPPDIS000210200925</t>
  </si>
  <si>
    <t>SKSPPDIS000110106952</t>
  </si>
  <si>
    <t>SKSPPDIS000110110020</t>
  </si>
  <si>
    <t>SKSPPDIS000410401954</t>
  </si>
  <si>
    <t>SKSPPDIS000310302047</t>
  </si>
  <si>
    <t>SKSPPDIS000310304511</t>
  </si>
  <si>
    <t>SKSPPDIS000410402659</t>
  </si>
  <si>
    <t>SKSPPDIS000410400223</t>
  </si>
  <si>
    <t>SKSPPDIS000310300515</t>
  </si>
  <si>
    <t>SKSPPDIS000310306462</t>
  </si>
  <si>
    <t>SKSPPDIS000410400438</t>
  </si>
  <si>
    <t>SKSPPDIS000310302905</t>
  </si>
  <si>
    <t>SKSPPDIS000710702245</t>
  </si>
  <si>
    <t>SKSPPDIS000510504793</t>
  </si>
  <si>
    <t>SKSPPDIS000510500085</t>
  </si>
  <si>
    <t>SKSPPDIS000710700286</t>
  </si>
  <si>
    <t>SKSPPDIS000510500254</t>
  </si>
  <si>
    <t>SKSPPDIS000510500255</t>
  </si>
  <si>
    <t>SKSPPDIS000510500256</t>
  </si>
  <si>
    <t>SKSPPDIS000810750041</t>
  </si>
  <si>
    <t>SKSPPDIS000910800869</t>
  </si>
  <si>
    <t>SKSPPDIS000910801479</t>
  </si>
  <si>
    <t>SKSPPDIS000910800113</t>
  </si>
  <si>
    <t>SKSPPDIS000910800276</t>
  </si>
  <si>
    <t>SKSPPDIS000910800799</t>
  </si>
  <si>
    <t>SKSPPDIS000510505560</t>
  </si>
  <si>
    <t>SKSPPDIS000410409583</t>
  </si>
  <si>
    <t>SKSPPDIS000410409634</t>
  </si>
  <si>
    <t>SKSPPDIS000610600653</t>
  </si>
  <si>
    <t>SKSPPDIS001110951075</t>
  </si>
  <si>
    <t>SKSPPDIS001110952182</t>
  </si>
  <si>
    <t>SKSPPDIS000910807231</t>
  </si>
  <si>
    <t>SKSPPDIS001010900437</t>
  </si>
  <si>
    <t>SKSPPDIS001010900439</t>
  </si>
  <si>
    <t>SKSPPDIS001110952513</t>
  </si>
  <si>
    <t>SKSPPDIS001110950084</t>
  </si>
  <si>
    <t>SKSPPDIS001110950101</t>
  </si>
  <si>
    <t>SKSPPDIS001010900618</t>
  </si>
  <si>
    <t>SKSPPDIS001010900619</t>
  </si>
  <si>
    <t>SKSPPDIS000910806274</t>
  </si>
  <si>
    <t>SKSPPDIS000910806299</t>
  </si>
  <si>
    <t>SKSPPDIS001010904252</t>
  </si>
  <si>
    <t>SKSPPDIS000910806347</t>
  </si>
  <si>
    <t>SKSPPDIS000910806592</t>
  </si>
  <si>
    <t>SKSPPDIS000910804918</t>
  </si>
  <si>
    <t>SKSPPDIS000420026172</t>
  </si>
  <si>
    <t>SKSPPDIS001120027470</t>
  </si>
  <si>
    <t>SKSPPDIS000920055414</t>
  </si>
  <si>
    <t>SKSPPDIS000720031326</t>
  </si>
  <si>
    <t>SKSPPDIS030510010807</t>
  </si>
  <si>
    <t>SKSPPDIS030510080012</t>
  </si>
  <si>
    <t>SKSPPDIS000130021980</t>
  </si>
  <si>
    <t>SKSPPDIS000230020891</t>
  </si>
  <si>
    <t>SKSPPDIS000730020742</t>
  </si>
  <si>
    <t>SKSPPDIS000930020969</t>
  </si>
  <si>
    <t>SKSPPDIS010110018020</t>
  </si>
  <si>
    <t>SKSPPDIS000120033923</t>
  </si>
  <si>
    <t>SKSPPDIS010120123972</t>
  </si>
  <si>
    <t>SKSPPDIS000720031414</t>
  </si>
  <si>
    <t>SKSPPDIS000720031359</t>
  </si>
  <si>
    <t>SKSPPDIS000210204023</t>
  </si>
  <si>
    <t>SKSPPDIS000720031463</t>
  </si>
  <si>
    <t>SKSPPDIS000110106760</t>
  </si>
  <si>
    <t>SKSPPDIS000920045215</t>
  </si>
  <si>
    <t>SKSPPDIS001020015067</t>
  </si>
  <si>
    <t>SKSPPDIS000227028062</t>
  </si>
  <si>
    <t>SKSPPDIS001020018054</t>
  </si>
  <si>
    <t>SKSPPDIS001020341934</t>
  </si>
  <si>
    <t>SKSPPDIS070510043511</t>
  </si>
  <si>
    <t>SKSPPDIS000820011850</t>
  </si>
  <si>
    <t>Mierové námestie 0, Senec</t>
  </si>
  <si>
    <t>Dlhá 2, Kolárovo</t>
  </si>
  <si>
    <t>Jesenského 62, Štúrovo</t>
  </si>
  <si>
    <t>Dunajské nábrežie 11, Komárno</t>
  </si>
  <si>
    <t>Kukučínova 1, Nové Zámky</t>
  </si>
  <si>
    <t>Komárňanská 0, Hurbanovo</t>
  </si>
  <si>
    <t>Nám. Slobody 9, Štúrovo</t>
  </si>
  <si>
    <t>Priemyselná 4, Galanta</t>
  </si>
  <si>
    <t>Ševčenkova 32, Bratislava Petržalka</t>
  </si>
  <si>
    <t>Biskupa Kondého 1, Dunajská Streda</t>
  </si>
  <si>
    <t>Bajkalská 24, Bratislava Ružinov</t>
  </si>
  <si>
    <t>Hodská 390/4, Galanta</t>
  </si>
  <si>
    <t>Partizánska 1, Trenčín</t>
  </si>
  <si>
    <t>Damborského 5, Nitra</t>
  </si>
  <si>
    <t>Priemyselná 5, Nitra</t>
  </si>
  <si>
    <t>Jonáša Záborského 40/2930, Piešťany</t>
  </si>
  <si>
    <t>Ružová 3, Trnava</t>
  </si>
  <si>
    <t>M.Rázusa 44, Topoľčany</t>
  </si>
  <si>
    <t>Vodná 33, Nitra</t>
  </si>
  <si>
    <t>Čáčovská cesta 2/1407, Senica</t>
  </si>
  <si>
    <t>Krušovská 3882/89, Topoľčany</t>
  </si>
  <si>
    <t>Hviezdoslavova 19, Banská Bystrica</t>
  </si>
  <si>
    <t>Tolstého 12, Žilina</t>
  </si>
  <si>
    <t>Zuberec 40, Zuberec</t>
  </si>
  <si>
    <t>Partizánska cesta 17, Banská Bystrica</t>
  </si>
  <si>
    <t>Májová 0, Čadca</t>
  </si>
  <si>
    <t>Kohútov sad 10/1750, Dolný Kubín</t>
  </si>
  <si>
    <t>Ružová 536, Námestovo</t>
  </si>
  <si>
    <t>Podjavorinskej 19/1065, Lučenec</t>
  </si>
  <si>
    <t>kpt. Nálepku 4, Prešov</t>
  </si>
  <si>
    <t>Gen. Svobodu 29/720, Svidník</t>
  </si>
  <si>
    <t>Partizánska 6, Bardejov</t>
  </si>
  <si>
    <t>Miškovského 4, Bardejov</t>
  </si>
  <si>
    <t>Hviezdoslavova 7, Prešov</t>
  </si>
  <si>
    <t>Nám. A. Hlinku 54/1875, Ružomberok</t>
  </si>
  <si>
    <t>Vajanského 3/18, Senica</t>
  </si>
  <si>
    <t>Partizánska 2, Piešťany</t>
  </si>
  <si>
    <t>Bystrička 36, Bystrička</t>
  </si>
  <si>
    <t>Markušova 1/1, Michalovce</t>
  </si>
  <si>
    <t>Nám. Slobody 968, Vranov nad Topľou</t>
  </si>
  <si>
    <t>Hurbanistov 3, Prešov</t>
  </si>
  <si>
    <t>Drevárska 3623/7, Poprad</t>
  </si>
  <si>
    <t>Karpatská 13, Poprad</t>
  </si>
  <si>
    <t>Švermova 16, Sobrance</t>
  </si>
  <si>
    <t>Mierova 2, Kráľovský Chlmec</t>
  </si>
  <si>
    <t>Železničná 0, Čierna nad Tisou</t>
  </si>
  <si>
    <t>Štefánikova 13/3651, Poprad</t>
  </si>
  <si>
    <t>Prešovská 1, Stará Ľubovňa</t>
  </si>
  <si>
    <t>Jiskrova 5, Košice - Staré Mesto</t>
  </si>
  <si>
    <t>Slovenská 52, Gelnica</t>
  </si>
  <si>
    <t>Školská 24, Spišská Nová Ves</t>
  </si>
  <si>
    <t>Bayerova 12, Prešov</t>
  </si>
  <si>
    <t>Košická 30, Prešov</t>
  </si>
  <si>
    <t>Jarková 48, Prešov</t>
  </si>
  <si>
    <t>Gen. Svobodu 13/2750, Trenčín</t>
  </si>
  <si>
    <t>Nad Laborcom 34/34, Michalovce</t>
  </si>
  <si>
    <t>Dvorkinova 1,Košice-Dargovských hrdinov</t>
  </si>
  <si>
    <t>Radvanská 7, Banská Bystrica</t>
  </si>
  <si>
    <t>K cintorínu 36, Žilina</t>
  </si>
  <si>
    <t>Hollého 3, Liptovský Mikuláš</t>
  </si>
  <si>
    <t>Viedenská cesta 85, Bratislava-Petržalka</t>
  </si>
  <si>
    <t>Platanová alej 0, Komárno</t>
  </si>
  <si>
    <t>Nová 13, Banská Bystrica</t>
  </si>
  <si>
    <t>kpt. Nálepku 8, Prešov</t>
  </si>
  <si>
    <t>Viedenská cesta 5892/5893, Bratislava</t>
  </si>
  <si>
    <t>Mierová 48/488, Bratislava</t>
  </si>
  <si>
    <t>Mierová 48/B, Bratislava</t>
  </si>
  <si>
    <t>Švermova 9, Banská Bystrica</t>
  </si>
  <si>
    <t>Sládkovičova 28, Banská Bystrica</t>
  </si>
  <si>
    <t>Promenádna 7,Veľký Meder</t>
  </si>
  <si>
    <t>Gerlachovská 9, Banská Bystrica</t>
  </si>
  <si>
    <t>Mierová 23, Bratislava</t>
  </si>
  <si>
    <t>Medveďov 122, Medveďov</t>
  </si>
  <si>
    <t>Tajovského 21, Poprad</t>
  </si>
  <si>
    <t xml:space="preserve">Obchodná 15, Žilina </t>
  </si>
  <si>
    <t>Arm. gen. L. Svobodu 8, 984 01 Lučenec (byt č.14)</t>
  </si>
  <si>
    <t>Ševčenkova 32, Bratislava-Petržalka</t>
  </si>
  <si>
    <t>Lazovná 61, Banská Bystrica</t>
  </si>
  <si>
    <t>Promenádna 7, Veľký Meder</t>
  </si>
  <si>
    <t>Vyšné Nemecké 0, Vyšné Nemecké</t>
  </si>
  <si>
    <t>Finančné riaditeľstvo SR</t>
  </si>
  <si>
    <t>S9</t>
  </si>
  <si>
    <t>M7</t>
  </si>
  <si>
    <t>M4</t>
  </si>
  <si>
    <t>M2</t>
  </si>
  <si>
    <t>M6</t>
  </si>
  <si>
    <t>M8</t>
  </si>
  <si>
    <t>M5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</si>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</sst>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* #,##0.00_)\ _€_ ;_ * \(#,##0.00\)\ _€_ ;_ * &quot;-&quot;??_)\ _€_ ;_ @_ "/>
    <numFmt numFmtId="165" formatCode="_-* #,##0_-;\-* #,##0_-;_-* &quot;-&quot;??_-;_-@_-"/>
    <numFmt numFmtId="166" formatCode="0.000%"/>
  </numFmts>
  <fonts count="38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 (Body)"/>
    </font>
    <font>
      <sz val="10"/>
      <color theme="1"/>
      <name val="Calibri (Body)"/>
    </font>
    <font>
      <i/>
      <sz val="10"/>
      <color rgb="FF000000"/>
      <name val="Calibri (Body)"/>
    </font>
    <font>
      <b/>
      <sz val="10"/>
      <color rgb="FF000000"/>
      <name val="Calibri (Body)"/>
    </font>
    <font>
      <b/>
      <sz val="10"/>
      <color theme="1"/>
      <name val="Calibri"/>
      <family val="2"/>
      <charset val="238"/>
      <scheme val="minor"/>
    </font>
    <font>
      <i/>
      <sz val="8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color rgb="FF0432FF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8"/>
      <color rgb="FF0432FF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rgb="FF0432FF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11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D7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10" fillId="0" borderId="0"/>
    <xf numFmtId="164" fontId="10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12" fillId="0" borderId="0" applyNumberFormat="0" applyFill="0" applyBorder="0" applyAlignment="0" applyProtection="0"/>
    <xf numFmtId="0" fontId="10" fillId="0" borderId="0">
      <alignment horizontal="left" vertical="center" indent="1"/>
    </xf>
    <xf numFmtId="0" fontId="10" fillId="0" borderId="0">
      <alignment horizontal="left" vertical="center" indent="1"/>
    </xf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0" fillId="0" borderId="0"/>
    <xf numFmtId="0" fontId="13" fillId="0" borderId="0"/>
    <xf numFmtId="43" fontId="6" fillId="0" borderId="0" applyFont="0" applyFill="0" applyBorder="0" applyAlignment="0" applyProtection="0"/>
  </cellStyleXfs>
  <cellXfs count="104">
    <xf numFmtId="0" fontId="0" fillId="0" borderId="0" xfId="0"/>
    <xf numFmtId="0" fontId="10" fillId="0" borderId="0" xfId="1" applyAlignment="1" applyProtection="1">
      <alignment horizontal="center"/>
      <protection hidden="1"/>
    </xf>
    <xf numFmtId="0" fontId="10" fillId="0" borderId="0" xfId="1" applyAlignment="1" applyProtection="1">
      <alignment horizontal="left"/>
      <protection hidden="1"/>
    </xf>
    <xf numFmtId="0" fontId="10" fillId="0" borderId="0" xfId="8">
      <alignment horizontal="left" vertical="center" indent="1"/>
    </xf>
    <xf numFmtId="0" fontId="16" fillId="3" borderId="6" xfId="1" applyFont="1" applyFill="1" applyBorder="1" applyAlignment="1" applyProtection="1">
      <alignment horizontal="center"/>
      <protection hidden="1"/>
    </xf>
    <xf numFmtId="0" fontId="15" fillId="3" borderId="1" xfId="1" applyFont="1" applyFill="1" applyBorder="1" applyAlignment="1" applyProtection="1">
      <alignment horizontal="center" vertical="center"/>
      <protection hidden="1"/>
    </xf>
    <xf numFmtId="0" fontId="15" fillId="3" borderId="4" xfId="1" applyFont="1" applyFill="1" applyBorder="1" applyAlignment="1" applyProtection="1">
      <alignment horizontal="center" vertical="center"/>
      <protection hidden="1"/>
    </xf>
    <xf numFmtId="0" fontId="15" fillId="3" borderId="8" xfId="1" applyFont="1" applyFill="1" applyBorder="1" applyAlignment="1" applyProtection="1">
      <alignment horizontal="center" vertical="center"/>
      <protection hidden="1"/>
    </xf>
    <xf numFmtId="0" fontId="16" fillId="3" borderId="7" xfId="1" applyFont="1" applyFill="1" applyBorder="1" applyAlignment="1" applyProtection="1">
      <alignment horizontal="center"/>
      <protection hidden="1"/>
    </xf>
    <xf numFmtId="0" fontId="16" fillId="4" borderId="0" xfId="1" applyFont="1" applyFill="1" applyBorder="1" applyAlignment="1" applyProtection="1">
      <alignment horizontal="center" vertical="center" wrapText="1"/>
      <protection hidden="1"/>
    </xf>
    <xf numFmtId="14" fontId="26" fillId="2" borderId="0" xfId="1" applyNumberFormat="1" applyFont="1" applyFill="1" applyAlignment="1">
      <alignment horizontal="center"/>
    </xf>
    <xf numFmtId="0" fontId="9" fillId="7" borderId="10" xfId="0" applyFont="1" applyFill="1" applyBorder="1" applyAlignment="1">
      <alignment horizontal="center" vertical="center"/>
    </xf>
    <xf numFmtId="0" fontId="10" fillId="0" borderId="0" xfId="1" applyFill="1"/>
    <xf numFmtId="0" fontId="22" fillId="3" borderId="0" xfId="1" applyFont="1" applyFill="1" applyBorder="1" applyAlignment="1" applyProtection="1">
      <alignment horizontal="center" vertical="center" wrapText="1"/>
      <protection hidden="1"/>
    </xf>
    <xf numFmtId="0" fontId="24" fillId="8" borderId="0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Fill="1" applyAlignment="1" applyProtection="1">
      <alignment horizontal="center" vertical="center"/>
      <protection hidden="1"/>
    </xf>
    <xf numFmtId="0" fontId="11" fillId="3" borderId="0" xfId="1" applyFont="1" applyFill="1" applyBorder="1" applyAlignment="1" applyProtection="1">
      <alignment horizontal="center" vertical="center" wrapText="1"/>
      <protection hidden="1"/>
    </xf>
    <xf numFmtId="0" fontId="11" fillId="6" borderId="0" xfId="1" applyFont="1" applyFill="1" applyBorder="1" applyAlignment="1" applyProtection="1">
      <alignment horizontal="center" vertical="center" wrapText="1"/>
      <protection hidden="1"/>
    </xf>
    <xf numFmtId="0" fontId="11" fillId="7" borderId="0" xfId="1" applyFont="1" applyFill="1" applyBorder="1" applyAlignment="1" applyProtection="1">
      <alignment horizontal="center" vertical="center" wrapText="1"/>
      <protection hidden="1"/>
    </xf>
    <xf numFmtId="0" fontId="23" fillId="4" borderId="11" xfId="1" applyFont="1" applyFill="1" applyBorder="1" applyAlignment="1" applyProtection="1">
      <alignment horizontal="center" vertical="center"/>
      <protection hidden="1"/>
    </xf>
    <xf numFmtId="0" fontId="23" fillId="8" borderId="11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Alignment="1">
      <alignment horizontal="left"/>
    </xf>
    <xf numFmtId="0" fontId="17" fillId="0" borderId="0" xfId="1" applyFont="1" applyFill="1" applyAlignment="1" applyProtection="1">
      <alignment horizontal="center"/>
      <protection hidden="1"/>
    </xf>
    <xf numFmtId="0" fontId="28" fillId="8" borderId="11" xfId="1" applyFont="1" applyFill="1" applyBorder="1" applyAlignment="1" applyProtection="1">
      <alignment horizontal="center" vertical="center" wrapText="1"/>
      <protection hidden="1"/>
    </xf>
    <xf numFmtId="0" fontId="19" fillId="0" borderId="3" xfId="4" applyFont="1" applyBorder="1" applyAlignment="1">
      <alignment horizontal="left" indent="1"/>
    </xf>
    <xf numFmtId="0" fontId="21" fillId="0" borderId="3" xfId="4" applyFont="1" applyBorder="1" applyAlignment="1">
      <alignment horizontal="left" vertical="center" wrapText="1" indent="1"/>
    </xf>
    <xf numFmtId="0" fontId="10" fillId="0" borderId="0" xfId="8" applyAlignment="1">
      <alignment horizontal="left" vertical="center" indent="1"/>
    </xf>
    <xf numFmtId="0" fontId="20" fillId="0" borderId="0" xfId="4" applyFont="1" applyBorder="1" applyAlignment="1">
      <alignment horizontal="center" vertical="center" wrapText="1"/>
    </xf>
    <xf numFmtId="4" fontId="29" fillId="0" borderId="14" xfId="4" applyNumberFormat="1" applyFont="1" applyFill="1" applyBorder="1" applyAlignment="1">
      <alignment horizontal="center"/>
    </xf>
    <xf numFmtId="0" fontId="29" fillId="0" borderId="3" xfId="4" applyFont="1" applyFill="1" applyBorder="1" applyAlignment="1">
      <alignment horizontal="center"/>
    </xf>
    <xf numFmtId="3" fontId="29" fillId="0" borderId="3" xfId="4" applyNumberFormat="1" applyFont="1" applyFill="1" applyBorder="1" applyAlignment="1">
      <alignment horizontal="right" indent="1"/>
    </xf>
    <xf numFmtId="4" fontId="29" fillId="0" borderId="12" xfId="4" applyNumberFormat="1" applyFont="1" applyFill="1" applyBorder="1" applyAlignment="1">
      <alignment horizontal="center"/>
    </xf>
    <xf numFmtId="0" fontId="29" fillId="0" borderId="4" xfId="4" applyFont="1" applyFill="1" applyBorder="1" applyAlignment="1">
      <alignment horizontal="center"/>
    </xf>
    <xf numFmtId="3" fontId="29" fillId="0" borderId="4" xfId="4" applyNumberFormat="1" applyFont="1" applyFill="1" applyBorder="1" applyAlignment="1">
      <alignment horizontal="right" indent="1"/>
    </xf>
    <xf numFmtId="3" fontId="29" fillId="0" borderId="15" xfId="4" applyNumberFormat="1" applyFont="1" applyFill="1" applyBorder="1" applyAlignment="1">
      <alignment horizontal="right" indent="1"/>
    </xf>
    <xf numFmtId="3" fontId="29" fillId="0" borderId="13" xfId="4" applyNumberFormat="1" applyFont="1" applyFill="1" applyBorder="1" applyAlignment="1">
      <alignment horizontal="right" indent="1"/>
    </xf>
    <xf numFmtId="4" fontId="29" fillId="0" borderId="16" xfId="4" applyNumberFormat="1" applyFont="1" applyFill="1" applyBorder="1" applyAlignment="1">
      <alignment horizontal="center"/>
    </xf>
    <xf numFmtId="0" fontId="29" fillId="0" borderId="17" xfId="4" applyFont="1" applyFill="1" applyBorder="1" applyAlignment="1">
      <alignment horizontal="center"/>
    </xf>
    <xf numFmtId="3" fontId="29" fillId="0" borderId="17" xfId="4" applyNumberFormat="1" applyFont="1" applyFill="1" applyBorder="1" applyAlignment="1">
      <alignment horizontal="right" indent="1"/>
    </xf>
    <xf numFmtId="3" fontId="29" fillId="0" borderId="18" xfId="4" applyNumberFormat="1" applyFont="1" applyFill="1" applyBorder="1" applyAlignment="1">
      <alignment horizontal="right" indent="1"/>
    </xf>
    <xf numFmtId="0" fontId="7" fillId="3" borderId="19" xfId="4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0" fontId="7" fillId="3" borderId="12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8" fillId="3" borderId="4" xfId="4" applyFont="1" applyFill="1" applyBorder="1" applyAlignment="1">
      <alignment horizontal="center" vertical="center" wrapText="1"/>
    </xf>
    <xf numFmtId="0" fontId="8" fillId="3" borderId="13" xfId="4" applyFont="1" applyFill="1" applyBorder="1" applyAlignment="1">
      <alignment horizontal="center" vertical="center" wrapText="1"/>
    </xf>
    <xf numFmtId="0" fontId="9" fillId="0" borderId="0" xfId="8" applyFont="1">
      <alignment horizontal="left" vertical="center" indent="1"/>
    </xf>
    <xf numFmtId="0" fontId="20" fillId="0" borderId="21" xfId="4" applyFont="1" applyBorder="1" applyAlignment="1">
      <alignment horizontal="center" vertical="center" wrapText="1"/>
    </xf>
    <xf numFmtId="0" fontId="9" fillId="0" borderId="3" xfId="8" applyFont="1" applyBorder="1" applyAlignment="1">
      <alignment horizontal="left" vertical="center" indent="1"/>
    </xf>
    <xf numFmtId="0" fontId="10" fillId="0" borderId="3" xfId="8" applyBorder="1" applyAlignment="1">
      <alignment horizontal="left" vertical="center" indent="1"/>
    </xf>
    <xf numFmtId="0" fontId="18" fillId="0" borderId="3" xfId="1" applyFont="1" applyBorder="1" applyAlignment="1">
      <alignment horizontal="left" indent="1"/>
    </xf>
    <xf numFmtId="0" fontId="19" fillId="0" borderId="3" xfId="1" applyFont="1" applyBorder="1" applyAlignment="1">
      <alignment horizontal="left" indent="1"/>
    </xf>
    <xf numFmtId="0" fontId="11" fillId="0" borderId="3" xfId="8" applyFont="1" applyBorder="1" applyAlignment="1" applyProtection="1">
      <alignment horizontal="left" vertical="center" indent="1"/>
      <protection hidden="1"/>
    </xf>
    <xf numFmtId="0" fontId="16" fillId="3" borderId="6" xfId="1" applyFont="1" applyFill="1" applyBorder="1" applyAlignment="1" applyProtection="1">
      <protection hidden="1"/>
    </xf>
    <xf numFmtId="0" fontId="16" fillId="3" borderId="7" xfId="1" applyFont="1" applyFill="1" applyBorder="1" applyAlignment="1" applyProtection="1">
      <alignment vertical="center" wrapText="1"/>
      <protection hidden="1"/>
    </xf>
    <xf numFmtId="0" fontId="10" fillId="0" borderId="0" xfId="1" applyAlignment="1" applyProtection="1">
      <protection hidden="1"/>
    </xf>
    <xf numFmtId="0" fontId="32" fillId="0" borderId="25" xfId="0" applyFont="1" applyBorder="1"/>
    <xf numFmtId="165" fontId="25" fillId="5" borderId="7" xfId="16" applyNumberFormat="1" applyFont="1" applyFill="1" applyBorder="1" applyAlignment="1" applyProtection="1">
      <alignment horizontal="right" indent="1"/>
      <protection hidden="1"/>
    </xf>
    <xf numFmtId="9" fontId="10" fillId="0" borderId="0" xfId="1" applyNumberFormat="1" applyAlignment="1" applyProtection="1">
      <alignment horizontal="center"/>
      <protection hidden="1"/>
    </xf>
    <xf numFmtId="10" fontId="10" fillId="0" borderId="0" xfId="10" applyNumberFormat="1" applyFont="1" applyAlignment="1" applyProtection="1">
      <alignment horizontal="center"/>
      <protection hidden="1"/>
    </xf>
    <xf numFmtId="10" fontId="25" fillId="9" borderId="7" xfId="10" applyNumberFormat="1" applyFont="1" applyFill="1" applyBorder="1" applyAlignment="1" applyProtection="1">
      <alignment horizontal="right" indent="1"/>
      <protection hidden="1"/>
    </xf>
    <xf numFmtId="166" fontId="10" fillId="0" borderId="0" xfId="10" applyNumberFormat="1" applyFont="1" applyAlignment="1" applyProtection="1">
      <alignment horizontal="center"/>
      <protection hidden="1"/>
    </xf>
    <xf numFmtId="10" fontId="10" fillId="0" borderId="0" xfId="1" applyNumberFormat="1" applyAlignment="1" applyProtection="1">
      <alignment horizontal="center"/>
      <protection hidden="1"/>
    </xf>
    <xf numFmtId="166" fontId="10" fillId="0" borderId="0" xfId="1" applyNumberFormat="1" applyAlignment="1" applyProtection="1">
      <alignment horizontal="center"/>
      <protection hidden="1"/>
    </xf>
    <xf numFmtId="0" fontId="0" fillId="0" borderId="25" xfId="0" applyNumberFormat="1" applyBorder="1"/>
    <xf numFmtId="10" fontId="10" fillId="9" borderId="25" xfId="10" applyNumberFormat="1" applyFont="1" applyFill="1" applyBorder="1" applyAlignment="1" applyProtection="1">
      <alignment horizontal="center"/>
      <protection hidden="1"/>
    </xf>
    <xf numFmtId="0" fontId="13" fillId="3" borderId="9" xfId="1" applyFont="1" applyFill="1" applyBorder="1" applyAlignment="1" applyProtection="1">
      <alignment horizontal="center" vertical="center" wrapText="1"/>
      <protection hidden="1"/>
    </xf>
    <xf numFmtId="0" fontId="0" fillId="3" borderId="11" xfId="0" applyFill="1" applyBorder="1" applyAlignment="1">
      <alignment horizontal="center" vertical="center" wrapText="1"/>
    </xf>
    <xf numFmtId="0" fontId="9" fillId="6" borderId="11" xfId="1" applyFont="1" applyFill="1" applyBorder="1" applyAlignment="1" applyProtection="1">
      <alignment horizontal="center" vertical="center" wrapText="1"/>
      <protection hidden="1"/>
    </xf>
    <xf numFmtId="0" fontId="9" fillId="6" borderId="11" xfId="0" applyFont="1" applyFill="1" applyBorder="1" applyAlignment="1">
      <alignment horizontal="left" vertical="center" indent="1"/>
    </xf>
    <xf numFmtId="0" fontId="7" fillId="3" borderId="2" xfId="4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16" fillId="3" borderId="22" xfId="1" applyFont="1" applyFill="1" applyBorder="1" applyAlignment="1" applyProtection="1">
      <alignment horizontal="center"/>
      <protection hidden="1"/>
    </xf>
    <xf numFmtId="0" fontId="16" fillId="3" borderId="23" xfId="1" applyFont="1" applyFill="1" applyBorder="1" applyAlignment="1" applyProtection="1">
      <alignment horizontal="center"/>
      <protection hidden="1"/>
    </xf>
    <xf numFmtId="0" fontId="16" fillId="3" borderId="24" xfId="1" applyFont="1" applyFill="1" applyBorder="1" applyAlignment="1" applyProtection="1">
      <alignment horizontal="center"/>
      <protection hidden="1"/>
    </xf>
    <xf numFmtId="0" fontId="27" fillId="0" borderId="5" xfId="1" applyFont="1" applyBorder="1" applyAlignment="1" applyProtection="1">
      <alignment horizontal="center"/>
      <protection hidden="1"/>
    </xf>
    <xf numFmtId="3" fontId="17" fillId="0" borderId="0" xfId="1" applyNumberFormat="1" applyFont="1" applyFill="1" applyAlignment="1" applyProtection="1">
      <alignment horizontal="right" indent="1"/>
      <protection locked="0" hidden="1"/>
    </xf>
    <xf numFmtId="3" fontId="35" fillId="0" borderId="0" xfId="1" applyNumberFormat="1" applyFont="1" applyFill="1" applyAlignment="1" applyProtection="1">
      <alignment horizontal="center"/>
      <protection locked="0" hidden="1"/>
    </xf>
    <xf numFmtId="0" fontId="17" fillId="0" borderId="0" xfId="1" applyFont="1" applyFill="1" applyBorder="1" applyAlignment="1" applyProtection="1">
      <alignment horizontal="center"/>
      <protection hidden="1"/>
    </xf>
    <xf numFmtId="0" fontId="33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10" borderId="27" xfId="0" applyFont="1" applyFill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4" fillId="0" borderId="27" xfId="0" applyFont="1" applyBorder="1" applyAlignment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4" fillId="0" borderId="31" xfId="0" applyFont="1" applyBorder="1" applyAlignment="1">
      <alignment vertical="center"/>
    </xf>
    <xf numFmtId="0" fontId="33" fillId="0" borderId="30" xfId="0" applyFont="1" applyBorder="1" applyAlignment="1">
      <alignment vertical="center"/>
    </xf>
    <xf numFmtId="0" fontId="33" fillId="0" borderId="31" xfId="0" applyFont="1" applyBorder="1" applyAlignment="1">
      <alignment vertical="center"/>
    </xf>
    <xf numFmtId="0" fontId="33" fillId="0" borderId="32" xfId="0" applyFont="1" applyBorder="1" applyAlignment="1">
      <alignment vertical="center"/>
    </xf>
    <xf numFmtId="0" fontId="33" fillId="0" borderId="34" xfId="0" applyFont="1" applyBorder="1" applyAlignment="1">
      <alignment vertical="center"/>
    </xf>
    <xf numFmtId="0" fontId="33" fillId="0" borderId="31" xfId="0" applyFont="1" applyBorder="1" applyAlignment="1">
      <alignment vertical="center" wrapText="1"/>
    </xf>
    <xf numFmtId="0" fontId="36" fillId="0" borderId="31" xfId="0" applyFont="1" applyBorder="1" applyAlignment="1">
      <alignment vertical="center"/>
    </xf>
    <xf numFmtId="0" fontId="33" fillId="0" borderId="27" xfId="0" applyFont="1" applyBorder="1" applyAlignment="1">
      <alignment vertical="center"/>
    </xf>
    <xf numFmtId="3" fontId="33" fillId="0" borderId="30" xfId="0" applyNumberFormat="1" applyFont="1" applyBorder="1" applyAlignment="1">
      <alignment horizontal="center" vertical="center"/>
    </xf>
    <xf numFmtId="3" fontId="33" fillId="0" borderId="31" xfId="0" applyNumberFormat="1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7" fillId="0" borderId="0" xfId="0" applyFont="1"/>
  </cellXfs>
  <cellStyles count="17">
    <cellStyle name="Comma 2" xfId="2"/>
    <cellStyle name="Čiarka" xfId="16" builtinId="3"/>
    <cellStyle name="Hyperlink 2" xfId="6"/>
    <cellStyle name="Normal 2" xfId="1"/>
    <cellStyle name="Normal 2 2" xfId="4"/>
    <cellStyle name="Normal 2 2 2" xfId="8"/>
    <cellStyle name="Normal 2 3" xfId="14"/>
    <cellStyle name="Normal 3" xfId="3"/>
    <cellStyle name="Normal 3 2" xfId="13"/>
    <cellStyle name="Normal 4" xfId="5"/>
    <cellStyle name="Normal 4 2" xfId="9"/>
    <cellStyle name="Normal 5" xfId="7"/>
    <cellStyle name="Normal 6" xfId="11"/>
    <cellStyle name="Normal 6 2" xfId="12"/>
    <cellStyle name="Normálna" xfId="0" builtinId="0"/>
    <cellStyle name="Normálna 6" xfId="15"/>
    <cellStyle name="Percentá" xfId="10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432FF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1"/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Pavlo" pivot="0" count="2">
      <tableStyleElement type="wholeTable" dxfId="12"/>
      <tableStyleElement type="headerRow" dxfId="11"/>
    </tableStyle>
  </tableStyles>
  <colors>
    <mruColors>
      <color rgb="FFFFFD78"/>
      <color rgb="FF0432FF"/>
      <color rgb="FFFFD579"/>
      <color rgb="FF73FDD6"/>
      <color rgb="FFD5F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personal/malinovsky_obstarame_sk/Documents/Malinovsky%20dokumenty/Stara%20Tura/2023/St%20Tura%20-%20EE%20-%20Prehlad%20-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Users/Shared/Pavol/Home/Documents/Stara%20Tura/Zemny%20plyn/Tender/Vyhodnotenie/Vyhodnotenie%20-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r"/>
      <sheetName val="Data"/>
      <sheetName val="Pivot"/>
      <sheetName val="Reg poplatky"/>
      <sheetName val="TPS"/>
      <sheetName val="Cena EE"/>
      <sheetName val="VO"/>
      <sheetName val="Malý podnik"/>
      <sheetName val="2020 - SP"/>
      <sheetName val="Vzorec"/>
    </sheetNames>
    <sheetDataSet>
      <sheetData sheetId="0"/>
      <sheetData sheetId="1"/>
      <sheetData sheetId="2"/>
      <sheetData sheetId="3"/>
      <sheetData sheetId="4"/>
      <sheetData sheetId="5">
        <row r="5">
          <cell r="C5">
            <v>267.93</v>
          </cell>
        </row>
        <row r="7">
          <cell r="C7">
            <v>77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 množstvá"/>
      <sheetName val="Vyhodnotenie"/>
      <sheetName val="Ceny Dodávky"/>
      <sheetName val="Sheet1"/>
      <sheetName val="Naklady (Cennik 2019)"/>
      <sheetName val="Cenniky 2019 - AVG"/>
      <sheetName val="Vstupy - Sumár"/>
      <sheetName val="Referencne ceny"/>
      <sheetName val="Pomocne údaje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M1</v>
          </cell>
          <cell r="B5">
            <v>2.8879999999999999</v>
          </cell>
          <cell r="C5">
            <v>6.5102000000000007E-2</v>
          </cell>
          <cell r="D5">
            <v>1.1080000000000001</v>
          </cell>
          <cell r="E5">
            <v>4.0202000000000002E-2</v>
          </cell>
          <cell r="F5">
            <v>1.78</v>
          </cell>
          <cell r="G5">
            <v>2.1700000000000001E-2</v>
          </cell>
          <cell r="H5">
            <v>1.8800000000000002E-3</v>
          </cell>
        </row>
        <row r="6">
          <cell r="A6" t="str">
            <v>M2</v>
          </cell>
          <cell r="B6">
            <v>5.9659999999999993</v>
          </cell>
          <cell r="C6">
            <v>5.2766000000000007E-2</v>
          </cell>
          <cell r="D6">
            <v>1.206</v>
          </cell>
          <cell r="E6">
            <v>3.9446000000000002E-2</v>
          </cell>
          <cell r="F6">
            <v>4.76</v>
          </cell>
          <cell r="G6">
            <v>9.4999999999999998E-3</v>
          </cell>
          <cell r="H6">
            <v>2.5000000000000001E-3</v>
          </cell>
        </row>
        <row r="7">
          <cell r="A7" t="str">
            <v>M3</v>
          </cell>
          <cell r="B7">
            <v>9.2179999999999982</v>
          </cell>
          <cell r="C7">
            <v>5.236600000000001E-2</v>
          </cell>
          <cell r="D7">
            <v>1.5780000000000001</v>
          </cell>
          <cell r="E7">
            <v>3.9326000000000007E-2</v>
          </cell>
          <cell r="F7">
            <v>7.6399999999999988</v>
          </cell>
          <cell r="G7">
            <v>9.1999999999999998E-3</v>
          </cell>
          <cell r="H7">
            <v>2.5200000000000001E-3</v>
          </cell>
        </row>
        <row r="8">
          <cell r="A8" t="str">
            <v>M4</v>
          </cell>
          <cell r="B8">
            <v>13.937999999999999</v>
          </cell>
          <cell r="C8">
            <v>5.062599999999999E-2</v>
          </cell>
          <cell r="D8">
            <v>1.5780000000000001</v>
          </cell>
          <cell r="E8">
            <v>3.9025999999999991E-2</v>
          </cell>
          <cell r="F8">
            <v>12.36</v>
          </cell>
          <cell r="G8">
            <v>7.7000000000000002E-3</v>
          </cell>
          <cell r="H8">
            <v>2.5800000000000003E-3</v>
          </cell>
        </row>
        <row r="9">
          <cell r="A9" t="str">
            <v>M5</v>
          </cell>
          <cell r="B9">
            <v>43.508000000000003</v>
          </cell>
          <cell r="C9">
            <v>4.9597999999999996E-2</v>
          </cell>
          <cell r="D9">
            <v>2.0579999999999998</v>
          </cell>
          <cell r="E9">
            <v>3.8697999999999996E-2</v>
          </cell>
          <cell r="F9">
            <v>41.45</v>
          </cell>
          <cell r="G9">
            <v>7.000000000000001E-3</v>
          </cell>
          <cell r="H9">
            <v>2.5800000000000003E-3</v>
          </cell>
        </row>
        <row r="10">
          <cell r="A10" t="str">
            <v>M6</v>
          </cell>
          <cell r="B10">
            <v>52.838000000000001</v>
          </cell>
          <cell r="C10">
            <v>4.9298000000000002E-2</v>
          </cell>
          <cell r="D10">
            <v>2.0579999999999998</v>
          </cell>
          <cell r="E10">
            <v>3.8497999999999998E-2</v>
          </cell>
          <cell r="F10">
            <v>50.78</v>
          </cell>
          <cell r="G10">
            <v>6.9000000000000008E-3</v>
          </cell>
          <cell r="H10">
            <v>2.5800000000000003E-3</v>
          </cell>
        </row>
        <row r="11">
          <cell r="A11" t="str">
            <v>M7</v>
          </cell>
          <cell r="B11">
            <v>128.72800000000001</v>
          </cell>
          <cell r="C11">
            <v>4.5398000000000001E-2</v>
          </cell>
          <cell r="D11">
            <v>2.0579999999999998</v>
          </cell>
          <cell r="E11">
            <v>3.8297999999999999E-2</v>
          </cell>
          <cell r="F11">
            <v>126.67</v>
          </cell>
          <cell r="G11">
            <v>3.2000000000000002E-3</v>
          </cell>
          <cell r="H11">
            <v>2.5800000000000003E-3</v>
          </cell>
        </row>
        <row r="12">
          <cell r="A12" t="str">
            <v>M8</v>
          </cell>
          <cell r="B12">
            <v>285.38799999999998</v>
          </cell>
          <cell r="C12">
            <v>4.4997999999999996E-2</v>
          </cell>
          <cell r="D12">
            <v>2.0579999999999998</v>
          </cell>
          <cell r="E12">
            <v>3.8297999999999999E-2</v>
          </cell>
          <cell r="F12">
            <v>283.33</v>
          </cell>
          <cell r="G12">
            <v>2.8E-3</v>
          </cell>
          <cell r="H12">
            <v>2.5800000000000003E-3</v>
          </cell>
        </row>
        <row r="17">
          <cell r="A17" t="str">
            <v>M1</v>
          </cell>
          <cell r="B17">
            <v>2.7800000000000002</v>
          </cell>
          <cell r="C17">
            <v>4.7540000000000006E-2</v>
          </cell>
          <cell r="D17">
            <v>1</v>
          </cell>
          <cell r="E17">
            <v>2.2720000000000001E-2</v>
          </cell>
          <cell r="F17">
            <v>1.78</v>
          </cell>
          <cell r="G17">
            <v>2.1700000000000001E-2</v>
          </cell>
          <cell r="H17">
            <v>1.8E-3</v>
          </cell>
        </row>
        <row r="18">
          <cell r="A18" t="str">
            <v>M2</v>
          </cell>
          <cell r="B18">
            <v>5.76</v>
          </cell>
          <cell r="C18">
            <v>3.5340000000000003E-2</v>
          </cell>
          <cell r="D18">
            <v>1</v>
          </cell>
          <cell r="E18">
            <v>2.2120000000000001E-2</v>
          </cell>
          <cell r="F18">
            <v>4.76</v>
          </cell>
          <cell r="G18">
            <v>9.4999999999999998E-3</v>
          </cell>
          <cell r="H18">
            <v>2.4000000000000002E-3</v>
          </cell>
        </row>
        <row r="19">
          <cell r="A19" t="str">
            <v>M3</v>
          </cell>
          <cell r="B19">
            <v>8.6399999999999988</v>
          </cell>
          <cell r="C19">
            <v>3.5139999999999998E-2</v>
          </cell>
          <cell r="D19">
            <v>1</v>
          </cell>
          <cell r="E19">
            <v>2.2200000000000001E-2</v>
          </cell>
          <cell r="F19">
            <v>7.6399999999999988</v>
          </cell>
          <cell r="G19">
            <v>9.1999999999999998E-3</v>
          </cell>
          <cell r="H19">
            <v>2.4200000000000003E-3</v>
          </cell>
        </row>
        <row r="20">
          <cell r="A20" t="str">
            <v>M4</v>
          </cell>
          <cell r="B20">
            <v>13.36</v>
          </cell>
          <cell r="C20">
            <v>3.3660000000000009E-2</v>
          </cell>
          <cell r="D20">
            <v>1</v>
          </cell>
          <cell r="E20">
            <v>2.2160000000000003E-2</v>
          </cell>
          <cell r="F20">
            <v>12.36</v>
          </cell>
          <cell r="G20">
            <v>7.7000000000000002E-3</v>
          </cell>
          <cell r="H20">
            <v>2.4800000000000004E-3</v>
          </cell>
        </row>
        <row r="21">
          <cell r="A21" t="str">
            <v>M5</v>
          </cell>
          <cell r="B21">
            <v>42.45</v>
          </cell>
          <cell r="C21">
            <v>3.866E-2</v>
          </cell>
          <cell r="D21">
            <v>1</v>
          </cell>
          <cell r="E21">
            <v>2.7859999999999996E-2</v>
          </cell>
          <cell r="F21">
            <v>41.45</v>
          </cell>
          <cell r="G21">
            <v>7.000000000000001E-3</v>
          </cell>
          <cell r="H21">
            <v>2.4800000000000004E-3</v>
          </cell>
        </row>
        <row r="22">
          <cell r="A22" t="str">
            <v>M6</v>
          </cell>
          <cell r="B22">
            <v>51.78</v>
          </cell>
          <cell r="C22">
            <v>3.8560000000000004E-2</v>
          </cell>
          <cell r="D22">
            <v>1</v>
          </cell>
          <cell r="E22">
            <v>2.7859999999999996E-2</v>
          </cell>
          <cell r="F22">
            <v>50.78</v>
          </cell>
          <cell r="G22">
            <v>6.9000000000000008E-3</v>
          </cell>
          <cell r="H22">
            <v>2.4800000000000004E-3</v>
          </cell>
        </row>
      </sheetData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6" name="Data" displayName="Data" ref="B4:J91" totalsRowShown="0" headerRowDxfId="10" dataDxfId="8" headerRowBorderDxfId="9" tableBorderDxfId="7" headerRowCellStyle="Normal 2">
  <tableColumns count="9">
    <tableColumn id="1" name="Poradie OM"/>
    <tableColumn id="2" name="POD kód"/>
    <tableColumn id="4" name="Spotreba"/>
    <tableColumn id="21" name="DMM" dataDxfId="1" dataCellStyle="Normal 2"/>
    <tableColumn id="5" name="Tarifa" dataDxfId="0" dataCellStyle="Normal 2"/>
    <tableColumn id="3" name="Adresa OM"/>
    <tableColumn id="8" name="Názov" dataDxfId="6"/>
    <tableColumn id="9" name="IČO" dataDxfId="5"/>
    <tableColumn id="10" name="EUR" dataDxfId="4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1"/>
  <sheetViews>
    <sheetView showGridLines="0" tabSelected="1" zoomScale="139" zoomScaleNormal="89" workbookViewId="0">
      <selection activeCell="G12" sqref="G12"/>
    </sheetView>
  </sheetViews>
  <sheetFormatPr defaultColWidth="9.125" defaultRowHeight="12.75"/>
  <cols>
    <col min="1" max="1" width="0.875" style="22" customWidth="1"/>
    <col min="2" max="2" width="13" style="22" customWidth="1"/>
    <col min="3" max="3" width="19" style="22" bestFit="1" customWidth="1"/>
    <col min="4" max="5" width="12.125" style="22" customWidth="1"/>
    <col min="6" max="6" width="12.125" style="22" bestFit="1" customWidth="1"/>
    <col min="7" max="7" width="27.125" style="22" bestFit="1" customWidth="1"/>
    <col min="8" max="8" width="19.875" style="22" bestFit="1" customWidth="1"/>
    <col min="9" max="16384" width="9.125" style="22"/>
  </cols>
  <sheetData>
    <row r="1" spans="2:10" ht="15">
      <c r="B1" s="21" t="s">
        <v>29</v>
      </c>
      <c r="C1" s="12"/>
      <c r="D1" s="10">
        <v>44927</v>
      </c>
      <c r="E1" s="10">
        <v>45291</v>
      </c>
    </row>
    <row r="3" spans="2:10" s="15" customFormat="1" ht="15.75">
      <c r="B3" s="66" t="s">
        <v>25</v>
      </c>
      <c r="C3" s="67"/>
      <c r="D3" s="19" t="s">
        <v>2</v>
      </c>
      <c r="E3" s="20" t="s">
        <v>23</v>
      </c>
      <c r="F3" s="23" t="s">
        <v>21</v>
      </c>
      <c r="G3" s="68" t="s">
        <v>1</v>
      </c>
      <c r="H3" s="69"/>
      <c r="I3" s="69"/>
      <c r="J3" s="11" t="s">
        <v>26</v>
      </c>
    </row>
    <row r="4" spans="2:10" ht="15.75" thickBot="1">
      <c r="B4" s="16" t="s">
        <v>42</v>
      </c>
      <c r="C4" s="13" t="s">
        <v>15</v>
      </c>
      <c r="D4" s="9" t="s">
        <v>22</v>
      </c>
      <c r="E4" s="14" t="s">
        <v>17</v>
      </c>
      <c r="F4" s="14" t="s">
        <v>16</v>
      </c>
      <c r="G4" s="17" t="s">
        <v>3</v>
      </c>
      <c r="H4" s="17" t="s">
        <v>27</v>
      </c>
      <c r="I4" s="17" t="s">
        <v>28</v>
      </c>
      <c r="J4" s="18" t="s">
        <v>24</v>
      </c>
    </row>
    <row r="5" spans="2:10" ht="17.25" thickBot="1">
      <c r="B5" s="79">
        <v>1</v>
      </c>
      <c r="C5" s="85" t="s">
        <v>59</v>
      </c>
      <c r="D5" s="100">
        <v>162872</v>
      </c>
      <c r="E5" s="76"/>
      <c r="F5" s="77" t="s">
        <v>221</v>
      </c>
      <c r="G5" s="93" t="s">
        <v>139</v>
      </c>
      <c r="H5" s="103" t="s">
        <v>219</v>
      </c>
      <c r="I5" s="78">
        <v>42499500</v>
      </c>
      <c r="J5" s="78"/>
    </row>
    <row r="6" spans="2:10" ht="17.25" thickBot="1">
      <c r="B6" s="80">
        <v>2</v>
      </c>
      <c r="C6" s="86" t="s">
        <v>60</v>
      </c>
      <c r="D6" s="101">
        <v>160403</v>
      </c>
      <c r="E6" s="76"/>
      <c r="F6" s="77" t="s">
        <v>221</v>
      </c>
      <c r="G6" s="94" t="s">
        <v>140</v>
      </c>
      <c r="H6" s="103" t="s">
        <v>219</v>
      </c>
      <c r="I6" s="78">
        <v>42499500</v>
      </c>
    </row>
    <row r="7" spans="2:10" ht="17.25" thickBot="1">
      <c r="B7" s="80">
        <v>3</v>
      </c>
      <c r="C7" s="86" t="s">
        <v>61</v>
      </c>
      <c r="D7" s="101">
        <v>43161</v>
      </c>
      <c r="E7" s="76"/>
      <c r="F7" s="77" t="s">
        <v>222</v>
      </c>
      <c r="G7" s="94" t="s">
        <v>141</v>
      </c>
      <c r="H7" s="103" t="s">
        <v>219</v>
      </c>
      <c r="I7" s="78">
        <v>42499500</v>
      </c>
    </row>
    <row r="8" spans="2:10" ht="17.25" thickBot="1">
      <c r="B8" s="80">
        <v>4</v>
      </c>
      <c r="C8" s="86" t="s">
        <v>62</v>
      </c>
      <c r="D8" s="101">
        <v>140697</v>
      </c>
      <c r="E8" s="76"/>
      <c r="F8" s="77" t="s">
        <v>221</v>
      </c>
      <c r="G8" s="94" t="s">
        <v>142</v>
      </c>
      <c r="H8" s="103" t="s">
        <v>219</v>
      </c>
      <c r="I8" s="78">
        <v>42499500</v>
      </c>
    </row>
    <row r="9" spans="2:10" ht="17.25" thickBot="1">
      <c r="B9" s="80">
        <v>5</v>
      </c>
      <c r="C9" s="86" t="s">
        <v>63</v>
      </c>
      <c r="D9" s="101">
        <v>156655</v>
      </c>
      <c r="E9" s="76"/>
      <c r="F9" s="77" t="s">
        <v>221</v>
      </c>
      <c r="G9" s="94" t="s">
        <v>143</v>
      </c>
      <c r="H9" s="103" t="s">
        <v>219</v>
      </c>
      <c r="I9" s="78">
        <v>42499500</v>
      </c>
    </row>
    <row r="10" spans="2:10" ht="17.25" thickBot="1">
      <c r="B10" s="80">
        <v>6</v>
      </c>
      <c r="C10" s="86" t="s">
        <v>64</v>
      </c>
      <c r="D10" s="101">
        <v>119574</v>
      </c>
      <c r="E10" s="76"/>
      <c r="F10" s="77" t="s">
        <v>221</v>
      </c>
      <c r="G10" s="94" t="s">
        <v>144</v>
      </c>
      <c r="H10" s="103" t="s">
        <v>219</v>
      </c>
      <c r="I10" s="78">
        <v>42499500</v>
      </c>
    </row>
    <row r="11" spans="2:10" ht="17.25" thickBot="1">
      <c r="B11" s="80">
        <v>7</v>
      </c>
      <c r="C11" s="86" t="s">
        <v>65</v>
      </c>
      <c r="D11" s="101">
        <v>98233</v>
      </c>
      <c r="E11" s="76"/>
      <c r="F11" s="77" t="s">
        <v>221</v>
      </c>
      <c r="G11" s="94" t="s">
        <v>145</v>
      </c>
      <c r="H11" s="103" t="s">
        <v>219</v>
      </c>
      <c r="I11" s="78">
        <v>42499500</v>
      </c>
    </row>
    <row r="12" spans="2:10" ht="17.25" thickBot="1">
      <c r="B12" s="80">
        <v>8</v>
      </c>
      <c r="C12" s="86" t="s">
        <v>66</v>
      </c>
      <c r="D12" s="101">
        <v>147179</v>
      </c>
      <c r="E12" s="76"/>
      <c r="F12" s="77" t="s">
        <v>221</v>
      </c>
      <c r="G12" s="94" t="s">
        <v>145</v>
      </c>
      <c r="H12" s="103" t="s">
        <v>219</v>
      </c>
      <c r="I12" s="78">
        <v>42499500</v>
      </c>
    </row>
    <row r="13" spans="2:10" ht="17.25" thickBot="1">
      <c r="B13" s="80">
        <v>9</v>
      </c>
      <c r="C13" s="86" t="s">
        <v>67</v>
      </c>
      <c r="D13" s="101">
        <v>87697</v>
      </c>
      <c r="E13" s="76"/>
      <c r="F13" s="77" t="s">
        <v>222</v>
      </c>
      <c r="G13" s="94" t="s">
        <v>146</v>
      </c>
      <c r="H13" s="103" t="s">
        <v>219</v>
      </c>
      <c r="I13" s="78">
        <v>42499500</v>
      </c>
    </row>
    <row r="14" spans="2:10" ht="17.25" thickBot="1">
      <c r="B14" s="80">
        <v>10</v>
      </c>
      <c r="C14" s="86" t="s">
        <v>68</v>
      </c>
      <c r="D14" s="101">
        <v>11568</v>
      </c>
      <c r="E14" s="76"/>
      <c r="F14" s="77" t="s">
        <v>223</v>
      </c>
      <c r="G14" s="94" t="s">
        <v>147</v>
      </c>
      <c r="H14" s="103" t="s">
        <v>219</v>
      </c>
      <c r="I14" s="78">
        <v>42499500</v>
      </c>
    </row>
    <row r="15" spans="2:10" ht="17.25" thickBot="1">
      <c r="B15" s="80">
        <v>11</v>
      </c>
      <c r="C15" s="86" t="s">
        <v>69</v>
      </c>
      <c r="D15" s="101">
        <v>222320</v>
      </c>
      <c r="E15" s="76"/>
      <c r="F15" s="77" t="s">
        <v>221</v>
      </c>
      <c r="G15" s="94" t="s">
        <v>148</v>
      </c>
      <c r="H15" s="103" t="s">
        <v>219</v>
      </c>
      <c r="I15" s="78">
        <v>42499500</v>
      </c>
    </row>
    <row r="16" spans="2:10" ht="17.25" thickBot="1">
      <c r="B16" s="80">
        <v>12</v>
      </c>
      <c r="C16" s="86" t="s">
        <v>70</v>
      </c>
      <c r="D16" s="101">
        <v>183344</v>
      </c>
      <c r="E16" s="76"/>
      <c r="F16" s="77" t="s">
        <v>224</v>
      </c>
      <c r="G16" s="94" t="s">
        <v>149</v>
      </c>
      <c r="H16" s="103" t="s">
        <v>219</v>
      </c>
      <c r="I16" s="78">
        <v>42499500</v>
      </c>
    </row>
    <row r="17" spans="2:9" ht="17.25" thickBot="1">
      <c r="B17" s="80">
        <v>13</v>
      </c>
      <c r="C17" s="86" t="s">
        <v>71</v>
      </c>
      <c r="D17" s="101">
        <v>133458</v>
      </c>
      <c r="E17" s="76"/>
      <c r="F17" s="77" t="s">
        <v>221</v>
      </c>
      <c r="G17" s="94" t="s">
        <v>150</v>
      </c>
      <c r="H17" s="103" t="s">
        <v>219</v>
      </c>
      <c r="I17" s="78">
        <v>42499500</v>
      </c>
    </row>
    <row r="18" spans="2:9" ht="17.25" thickBot="1">
      <c r="B18" s="80">
        <v>14</v>
      </c>
      <c r="C18" s="86" t="s">
        <v>72</v>
      </c>
      <c r="D18" s="101">
        <v>161870</v>
      </c>
      <c r="E18" s="76"/>
      <c r="F18" s="77" t="s">
        <v>221</v>
      </c>
      <c r="G18" s="94" t="s">
        <v>151</v>
      </c>
      <c r="H18" s="103" t="s">
        <v>219</v>
      </c>
      <c r="I18" s="78">
        <v>42499500</v>
      </c>
    </row>
    <row r="19" spans="2:9" ht="17.25" thickBot="1">
      <c r="B19" s="80">
        <v>15</v>
      </c>
      <c r="C19" s="86" t="s">
        <v>73</v>
      </c>
      <c r="D19" s="101">
        <v>294843</v>
      </c>
      <c r="E19" s="76"/>
      <c r="F19" s="77" t="s">
        <v>221</v>
      </c>
      <c r="G19" s="94" t="s">
        <v>152</v>
      </c>
      <c r="H19" s="103" t="s">
        <v>219</v>
      </c>
      <c r="I19" s="78">
        <v>42499500</v>
      </c>
    </row>
    <row r="20" spans="2:9" ht="17.25" thickBot="1">
      <c r="B20" s="80">
        <v>16</v>
      </c>
      <c r="C20" s="86" t="s">
        <v>74</v>
      </c>
      <c r="D20" s="101">
        <v>282180</v>
      </c>
      <c r="E20" s="76"/>
      <c r="F20" s="77" t="s">
        <v>225</v>
      </c>
      <c r="G20" s="94" t="s">
        <v>153</v>
      </c>
      <c r="H20" s="103" t="s">
        <v>219</v>
      </c>
      <c r="I20" s="78">
        <v>42499500</v>
      </c>
    </row>
    <row r="21" spans="2:9" ht="17.25" thickBot="1">
      <c r="B21" s="80">
        <v>17</v>
      </c>
      <c r="C21" s="86" t="s">
        <v>75</v>
      </c>
      <c r="D21" s="101">
        <v>283992</v>
      </c>
      <c r="E21" s="76"/>
      <c r="F21" s="77" t="s">
        <v>225</v>
      </c>
      <c r="G21" s="94" t="s">
        <v>154</v>
      </c>
      <c r="H21" s="103" t="s">
        <v>219</v>
      </c>
      <c r="I21" s="78">
        <v>42499500</v>
      </c>
    </row>
    <row r="22" spans="2:9" ht="17.25" thickBot="1">
      <c r="B22" s="80">
        <v>18</v>
      </c>
      <c r="C22" s="86" t="s">
        <v>76</v>
      </c>
      <c r="D22" s="101">
        <v>100542</v>
      </c>
      <c r="E22" s="76"/>
      <c r="F22" s="77" t="s">
        <v>221</v>
      </c>
      <c r="G22" s="94" t="s">
        <v>155</v>
      </c>
      <c r="H22" s="103" t="s">
        <v>219</v>
      </c>
      <c r="I22" s="78">
        <v>42499500</v>
      </c>
    </row>
    <row r="23" spans="2:9" ht="17.25" thickBot="1">
      <c r="B23" s="80">
        <v>19</v>
      </c>
      <c r="C23" s="86" t="s">
        <v>77</v>
      </c>
      <c r="D23" s="101">
        <v>33701</v>
      </c>
      <c r="E23" s="76"/>
      <c r="F23" s="77" t="s">
        <v>222</v>
      </c>
      <c r="G23" s="94" t="s">
        <v>156</v>
      </c>
      <c r="H23" s="103" t="s">
        <v>219</v>
      </c>
      <c r="I23" s="78">
        <v>42499500</v>
      </c>
    </row>
    <row r="24" spans="2:9" ht="17.25" thickBot="1">
      <c r="B24" s="80">
        <v>20</v>
      </c>
      <c r="C24" s="86" t="s">
        <v>78</v>
      </c>
      <c r="D24" s="101">
        <v>203101</v>
      </c>
      <c r="E24" s="76"/>
      <c r="F24" s="77" t="s">
        <v>221</v>
      </c>
      <c r="G24" s="94" t="s">
        <v>157</v>
      </c>
      <c r="H24" s="103" t="s">
        <v>219</v>
      </c>
      <c r="I24" s="78">
        <v>42499500</v>
      </c>
    </row>
    <row r="25" spans="2:9" ht="17.25" thickBot="1">
      <c r="B25" s="80">
        <v>21</v>
      </c>
      <c r="C25" s="86" t="s">
        <v>79</v>
      </c>
      <c r="D25" s="101">
        <v>49953</v>
      </c>
      <c r="E25" s="76"/>
      <c r="F25" s="77" t="s">
        <v>221</v>
      </c>
      <c r="G25" s="94" t="s">
        <v>158</v>
      </c>
      <c r="H25" s="103" t="s">
        <v>219</v>
      </c>
      <c r="I25" s="78">
        <v>42499500</v>
      </c>
    </row>
    <row r="26" spans="2:9" ht="17.25" thickBot="1">
      <c r="B26" s="80">
        <v>22</v>
      </c>
      <c r="C26" s="86" t="s">
        <v>80</v>
      </c>
      <c r="D26" s="101">
        <v>351707</v>
      </c>
      <c r="E26" s="76"/>
      <c r="F26" s="77" t="s">
        <v>225</v>
      </c>
      <c r="G26" s="94" t="s">
        <v>159</v>
      </c>
      <c r="H26" s="103" t="s">
        <v>219</v>
      </c>
      <c r="I26" s="78">
        <v>42499500</v>
      </c>
    </row>
    <row r="27" spans="2:9" ht="17.25" thickBot="1">
      <c r="B27" s="80">
        <v>23</v>
      </c>
      <c r="C27" s="86" t="s">
        <v>81</v>
      </c>
      <c r="D27" s="101">
        <v>85128</v>
      </c>
      <c r="E27" s="76"/>
      <c r="F27" s="77" t="s">
        <v>226</v>
      </c>
      <c r="G27" s="94" t="s">
        <v>160</v>
      </c>
      <c r="H27" s="103" t="s">
        <v>219</v>
      </c>
      <c r="I27" s="78">
        <v>42499500</v>
      </c>
    </row>
    <row r="28" spans="2:9" ht="17.25" thickBot="1">
      <c r="B28" s="80">
        <v>24</v>
      </c>
      <c r="C28" s="86" t="s">
        <v>82</v>
      </c>
      <c r="D28" s="101">
        <v>39892</v>
      </c>
      <c r="E28" s="76"/>
      <c r="F28" s="77" t="s">
        <v>222</v>
      </c>
      <c r="G28" s="94" t="s">
        <v>161</v>
      </c>
      <c r="H28" s="103" t="s">
        <v>219</v>
      </c>
      <c r="I28" s="78">
        <v>42499500</v>
      </c>
    </row>
    <row r="29" spans="2:9" ht="17.25" thickBot="1">
      <c r="B29" s="80">
        <v>25</v>
      </c>
      <c r="C29" s="86" t="s">
        <v>83</v>
      </c>
      <c r="D29" s="101">
        <v>55474</v>
      </c>
      <c r="E29" s="76"/>
      <c r="F29" s="77" t="s">
        <v>222</v>
      </c>
      <c r="G29" s="94" t="s">
        <v>162</v>
      </c>
      <c r="H29" s="103" t="s">
        <v>219</v>
      </c>
      <c r="I29" s="78">
        <v>42499500</v>
      </c>
    </row>
    <row r="30" spans="2:9" ht="17.25" thickBot="1">
      <c r="B30" s="80">
        <v>26</v>
      </c>
      <c r="C30" s="86" t="s">
        <v>84</v>
      </c>
      <c r="D30" s="101">
        <v>441827</v>
      </c>
      <c r="E30" s="76"/>
      <c r="F30" s="77" t="s">
        <v>225</v>
      </c>
      <c r="G30" s="94" t="s">
        <v>163</v>
      </c>
      <c r="H30" s="103" t="s">
        <v>219</v>
      </c>
      <c r="I30" s="78">
        <v>42499500</v>
      </c>
    </row>
    <row r="31" spans="2:9" ht="17.25" thickBot="1">
      <c r="B31" s="80">
        <v>27</v>
      </c>
      <c r="C31" s="86" t="s">
        <v>85</v>
      </c>
      <c r="D31" s="101">
        <v>175814</v>
      </c>
      <c r="E31" s="76"/>
      <c r="F31" s="77" t="s">
        <v>221</v>
      </c>
      <c r="G31" s="94" t="s">
        <v>164</v>
      </c>
      <c r="H31" s="103" t="s">
        <v>219</v>
      </c>
      <c r="I31" s="78">
        <v>42499500</v>
      </c>
    </row>
    <row r="32" spans="2:9" ht="17.25" thickBot="1">
      <c r="B32" s="80">
        <v>28</v>
      </c>
      <c r="C32" s="86" t="s">
        <v>86</v>
      </c>
      <c r="D32" s="101">
        <v>266514</v>
      </c>
      <c r="E32" s="76"/>
      <c r="F32" s="77" t="s">
        <v>221</v>
      </c>
      <c r="G32" s="94" t="s">
        <v>165</v>
      </c>
      <c r="H32" s="103" t="s">
        <v>219</v>
      </c>
      <c r="I32" s="78">
        <v>42499500</v>
      </c>
    </row>
    <row r="33" spans="2:9" ht="17.25" thickBot="1">
      <c r="B33" s="80">
        <v>29</v>
      </c>
      <c r="C33" s="86" t="s">
        <v>87</v>
      </c>
      <c r="D33" s="101">
        <v>135419</v>
      </c>
      <c r="E33" s="76"/>
      <c r="F33" s="77" t="s">
        <v>221</v>
      </c>
      <c r="G33" s="94" t="s">
        <v>166</v>
      </c>
      <c r="H33" s="103" t="s">
        <v>219</v>
      </c>
      <c r="I33" s="78">
        <v>42499500</v>
      </c>
    </row>
    <row r="34" spans="2:9" ht="17.25" thickBot="1">
      <c r="B34" s="80">
        <v>30</v>
      </c>
      <c r="C34" s="86" t="s">
        <v>88</v>
      </c>
      <c r="D34" s="101">
        <v>291601</v>
      </c>
      <c r="E34" s="76"/>
      <c r="F34" s="77" t="s">
        <v>225</v>
      </c>
      <c r="G34" s="94" t="s">
        <v>167</v>
      </c>
      <c r="H34" s="103" t="s">
        <v>219</v>
      </c>
      <c r="I34" s="78">
        <v>42499500</v>
      </c>
    </row>
    <row r="35" spans="2:9" ht="17.25" thickBot="1">
      <c r="B35" s="80">
        <v>31</v>
      </c>
      <c r="C35" s="86" t="s">
        <v>89</v>
      </c>
      <c r="D35" s="101">
        <v>115377</v>
      </c>
      <c r="E35" s="76"/>
      <c r="F35" s="77" t="s">
        <v>224</v>
      </c>
      <c r="G35" s="94" t="s">
        <v>168</v>
      </c>
      <c r="H35" s="103" t="s">
        <v>219</v>
      </c>
      <c r="I35" s="78">
        <v>42499500</v>
      </c>
    </row>
    <row r="36" spans="2:9" ht="17.25" thickBot="1">
      <c r="B36" s="80">
        <v>32</v>
      </c>
      <c r="C36" s="86" t="s">
        <v>90</v>
      </c>
      <c r="D36" s="101">
        <v>76756</v>
      </c>
      <c r="E36" s="76"/>
      <c r="F36" s="77" t="s">
        <v>224</v>
      </c>
      <c r="G36" s="94" t="s">
        <v>169</v>
      </c>
      <c r="H36" s="103" t="s">
        <v>219</v>
      </c>
      <c r="I36" s="78">
        <v>42499500</v>
      </c>
    </row>
    <row r="37" spans="2:9" ht="17.25" thickBot="1">
      <c r="B37" s="80">
        <v>33</v>
      </c>
      <c r="C37" s="86" t="s">
        <v>91</v>
      </c>
      <c r="D37" s="101">
        <v>88668</v>
      </c>
      <c r="E37" s="76"/>
      <c r="F37" s="77" t="s">
        <v>221</v>
      </c>
      <c r="G37" s="94" t="s">
        <v>170</v>
      </c>
      <c r="H37" s="103" t="s">
        <v>219</v>
      </c>
      <c r="I37" s="78">
        <v>42499500</v>
      </c>
    </row>
    <row r="38" spans="2:9" ht="17.25" thickBot="1">
      <c r="B38" s="80">
        <v>34</v>
      </c>
      <c r="C38" s="86" t="s">
        <v>92</v>
      </c>
      <c r="D38" s="101">
        <v>187575</v>
      </c>
      <c r="E38" s="76"/>
      <c r="F38" s="77" t="s">
        <v>221</v>
      </c>
      <c r="G38" s="94" t="s">
        <v>171</v>
      </c>
      <c r="H38" s="103" t="s">
        <v>219</v>
      </c>
      <c r="I38" s="78">
        <v>42499500</v>
      </c>
    </row>
    <row r="39" spans="2:9" ht="17.25" thickBot="1">
      <c r="B39" s="80">
        <v>35</v>
      </c>
      <c r="C39" s="86" t="s">
        <v>93</v>
      </c>
      <c r="D39" s="101">
        <v>77835</v>
      </c>
      <c r="E39" s="76"/>
      <c r="F39" s="77" t="s">
        <v>221</v>
      </c>
      <c r="G39" s="94" t="s">
        <v>172</v>
      </c>
      <c r="H39" s="103" t="s">
        <v>219</v>
      </c>
      <c r="I39" s="78">
        <v>42499500</v>
      </c>
    </row>
    <row r="40" spans="2:9" ht="17.25" thickBot="1">
      <c r="B40" s="80">
        <v>36</v>
      </c>
      <c r="C40" s="86" t="s">
        <v>94</v>
      </c>
      <c r="D40" s="101">
        <v>94423</v>
      </c>
      <c r="E40" s="76"/>
      <c r="F40" s="77" t="s">
        <v>224</v>
      </c>
      <c r="G40" s="94" t="s">
        <v>173</v>
      </c>
      <c r="H40" s="103" t="s">
        <v>219</v>
      </c>
      <c r="I40" s="78">
        <v>42499500</v>
      </c>
    </row>
    <row r="41" spans="2:9" ht="17.25" thickBot="1">
      <c r="B41" s="80">
        <v>37</v>
      </c>
      <c r="C41" s="86" t="s">
        <v>95</v>
      </c>
      <c r="D41" s="101">
        <v>43203</v>
      </c>
      <c r="E41" s="76"/>
      <c r="F41" s="77" t="s">
        <v>222</v>
      </c>
      <c r="G41" s="94" t="s">
        <v>174</v>
      </c>
      <c r="H41" s="103" t="s">
        <v>219</v>
      </c>
      <c r="I41" s="78">
        <v>42499500</v>
      </c>
    </row>
    <row r="42" spans="2:9" ht="17.25" thickBot="1">
      <c r="B42" s="80">
        <v>38</v>
      </c>
      <c r="C42" s="86" t="s">
        <v>96</v>
      </c>
      <c r="D42" s="101">
        <v>70066</v>
      </c>
      <c r="E42" s="76"/>
      <c r="F42" s="77" t="s">
        <v>224</v>
      </c>
      <c r="G42" s="94" t="s">
        <v>175</v>
      </c>
      <c r="H42" s="103" t="s">
        <v>219</v>
      </c>
      <c r="I42" s="78">
        <v>42499500</v>
      </c>
    </row>
    <row r="43" spans="2:9" ht="17.25" thickBot="1">
      <c r="B43" s="80">
        <v>39</v>
      </c>
      <c r="C43" s="86" t="s">
        <v>97</v>
      </c>
      <c r="D43" s="101">
        <v>74550</v>
      </c>
      <c r="E43" s="76"/>
      <c r="F43" s="77" t="s">
        <v>221</v>
      </c>
      <c r="G43" s="94" t="s">
        <v>176</v>
      </c>
      <c r="H43" s="103" t="s">
        <v>219</v>
      </c>
      <c r="I43" s="78">
        <v>42499500</v>
      </c>
    </row>
    <row r="44" spans="2:9" ht="17.25" thickBot="1">
      <c r="B44" s="80">
        <v>40</v>
      </c>
      <c r="C44" s="86" t="s">
        <v>98</v>
      </c>
      <c r="D44" s="101">
        <v>497943</v>
      </c>
      <c r="E44" s="76"/>
      <c r="F44" s="77" t="s">
        <v>225</v>
      </c>
      <c r="G44" s="94" t="s">
        <v>177</v>
      </c>
      <c r="H44" s="103" t="s">
        <v>219</v>
      </c>
      <c r="I44" s="78">
        <v>42499500</v>
      </c>
    </row>
    <row r="45" spans="2:9" ht="17.25" thickBot="1">
      <c r="B45" s="80">
        <v>41</v>
      </c>
      <c r="C45" s="86" t="s">
        <v>99</v>
      </c>
      <c r="D45" s="101">
        <v>160003</v>
      </c>
      <c r="E45" s="76"/>
      <c r="F45" s="77" t="s">
        <v>221</v>
      </c>
      <c r="G45" s="94" t="s">
        <v>178</v>
      </c>
      <c r="H45" s="103" t="s">
        <v>219</v>
      </c>
      <c r="I45" s="78">
        <v>42499500</v>
      </c>
    </row>
    <row r="46" spans="2:9" ht="17.25" thickBot="1">
      <c r="B46" s="80">
        <v>42</v>
      </c>
      <c r="C46" s="86" t="s">
        <v>100</v>
      </c>
      <c r="D46" s="101">
        <v>284982</v>
      </c>
      <c r="E46" s="76"/>
      <c r="F46" s="77" t="s">
        <v>225</v>
      </c>
      <c r="G46" s="94" t="s">
        <v>179</v>
      </c>
      <c r="H46" s="103" t="s">
        <v>219</v>
      </c>
      <c r="I46" s="78">
        <v>42499500</v>
      </c>
    </row>
    <row r="47" spans="2:9" ht="17.25" thickBot="1">
      <c r="B47" s="80">
        <v>43</v>
      </c>
      <c r="C47" s="86" t="s">
        <v>101</v>
      </c>
      <c r="D47" s="86">
        <v>10</v>
      </c>
      <c r="E47" s="76"/>
      <c r="F47" s="77" t="s">
        <v>227</v>
      </c>
      <c r="G47" s="94" t="s">
        <v>180</v>
      </c>
      <c r="H47" s="103" t="s">
        <v>219</v>
      </c>
      <c r="I47" s="78">
        <v>42499500</v>
      </c>
    </row>
    <row r="48" spans="2:9" ht="17.25" thickBot="1">
      <c r="B48" s="80">
        <v>44</v>
      </c>
      <c r="C48" s="86" t="s">
        <v>102</v>
      </c>
      <c r="D48" s="101">
        <v>304954</v>
      </c>
      <c r="E48" s="76"/>
      <c r="F48" s="77" t="s">
        <v>225</v>
      </c>
      <c r="G48" s="94" t="s">
        <v>181</v>
      </c>
      <c r="H48" s="103" t="s">
        <v>219</v>
      </c>
      <c r="I48" s="78">
        <v>42499500</v>
      </c>
    </row>
    <row r="49" spans="2:9" ht="17.25" thickBot="1">
      <c r="B49" s="80">
        <v>45</v>
      </c>
      <c r="C49" s="86" t="s">
        <v>103</v>
      </c>
      <c r="D49" s="101">
        <v>78940</v>
      </c>
      <c r="E49" s="76"/>
      <c r="F49" s="77" t="s">
        <v>226</v>
      </c>
      <c r="G49" s="94" t="s">
        <v>182</v>
      </c>
      <c r="H49" s="103" t="s">
        <v>219</v>
      </c>
      <c r="I49" s="78">
        <v>42499500</v>
      </c>
    </row>
    <row r="50" spans="2:9" ht="17.25" thickBot="1">
      <c r="B50" s="80">
        <v>46</v>
      </c>
      <c r="C50" s="86" t="s">
        <v>104</v>
      </c>
      <c r="D50" s="101">
        <v>71251</v>
      </c>
      <c r="E50" s="76"/>
      <c r="F50" s="77" t="s">
        <v>226</v>
      </c>
      <c r="G50" s="94" t="s">
        <v>183</v>
      </c>
      <c r="H50" s="103" t="s">
        <v>219</v>
      </c>
      <c r="I50" s="78">
        <v>42499500</v>
      </c>
    </row>
    <row r="51" spans="2:9" ht="17.25" thickBot="1">
      <c r="B51" s="80">
        <v>47</v>
      </c>
      <c r="C51" s="86" t="s">
        <v>105</v>
      </c>
      <c r="D51" s="101">
        <v>223200</v>
      </c>
      <c r="E51" s="76"/>
      <c r="F51" s="77" t="s">
        <v>221</v>
      </c>
      <c r="G51" s="94" t="s">
        <v>184</v>
      </c>
      <c r="H51" s="103" t="s">
        <v>219</v>
      </c>
      <c r="I51" s="78">
        <v>42499500</v>
      </c>
    </row>
    <row r="52" spans="2:9" ht="17.25" thickBot="1">
      <c r="B52" s="80">
        <v>48</v>
      </c>
      <c r="C52" s="86" t="s">
        <v>106</v>
      </c>
      <c r="D52" s="101">
        <v>290919</v>
      </c>
      <c r="E52" s="76"/>
      <c r="F52" s="77" t="s">
        <v>221</v>
      </c>
      <c r="G52" s="94" t="s">
        <v>185</v>
      </c>
      <c r="H52" s="103" t="s">
        <v>219</v>
      </c>
      <c r="I52" s="78">
        <v>42499500</v>
      </c>
    </row>
    <row r="53" spans="2:9" ht="17.25" thickBot="1">
      <c r="B53" s="80">
        <v>49</v>
      </c>
      <c r="C53" s="86" t="s">
        <v>107</v>
      </c>
      <c r="D53" s="101">
        <v>135989</v>
      </c>
      <c r="E53" s="76"/>
      <c r="F53" s="77" t="s">
        <v>221</v>
      </c>
      <c r="G53" s="94" t="s">
        <v>186</v>
      </c>
      <c r="H53" s="103" t="s">
        <v>219</v>
      </c>
      <c r="I53" s="78">
        <v>42499500</v>
      </c>
    </row>
    <row r="54" spans="2:9" ht="17.25" thickBot="1">
      <c r="B54" s="80">
        <v>50</v>
      </c>
      <c r="C54" s="86" t="s">
        <v>108</v>
      </c>
      <c r="D54" s="101">
        <v>92197</v>
      </c>
      <c r="E54" s="76"/>
      <c r="F54" s="77" t="s">
        <v>221</v>
      </c>
      <c r="G54" s="94" t="s">
        <v>187</v>
      </c>
      <c r="H54" s="103" t="s">
        <v>219</v>
      </c>
      <c r="I54" s="78">
        <v>42499500</v>
      </c>
    </row>
    <row r="55" spans="2:9" ht="17.25" thickBot="1">
      <c r="B55" s="80">
        <v>51</v>
      </c>
      <c r="C55" s="86" t="s">
        <v>109</v>
      </c>
      <c r="D55" s="101">
        <v>108480</v>
      </c>
      <c r="E55" s="76"/>
      <c r="F55" s="77" t="s">
        <v>224</v>
      </c>
      <c r="G55" s="94" t="s">
        <v>188</v>
      </c>
      <c r="H55" s="103" t="s">
        <v>219</v>
      </c>
      <c r="I55" s="78">
        <v>42499500</v>
      </c>
    </row>
    <row r="56" spans="2:9" ht="17.25" thickBot="1">
      <c r="B56" s="80">
        <v>52</v>
      </c>
      <c r="C56" s="86" t="s">
        <v>110</v>
      </c>
      <c r="D56" s="101">
        <v>183399</v>
      </c>
      <c r="E56" s="76"/>
      <c r="F56" s="77" t="s">
        <v>221</v>
      </c>
      <c r="G56" s="94" t="s">
        <v>189</v>
      </c>
      <c r="H56" s="103" t="s">
        <v>219</v>
      </c>
      <c r="I56" s="78">
        <v>42499500</v>
      </c>
    </row>
    <row r="57" spans="2:9" ht="17.25" thickBot="1">
      <c r="B57" s="80">
        <v>53</v>
      </c>
      <c r="C57" s="86" t="s">
        <v>111</v>
      </c>
      <c r="D57" s="101">
        <v>160937</v>
      </c>
      <c r="E57" s="76"/>
      <c r="F57" s="77" t="s">
        <v>221</v>
      </c>
      <c r="G57" s="94" t="s">
        <v>190</v>
      </c>
      <c r="H57" s="103" t="s">
        <v>219</v>
      </c>
      <c r="I57" s="78">
        <v>42499500</v>
      </c>
    </row>
    <row r="58" spans="2:9" ht="17.25" thickBot="1">
      <c r="B58" s="80">
        <v>54</v>
      </c>
      <c r="C58" s="86" t="s">
        <v>112</v>
      </c>
      <c r="D58" s="101">
        <v>99832</v>
      </c>
      <c r="E58" s="76"/>
      <c r="F58" s="77" t="s">
        <v>221</v>
      </c>
      <c r="G58" s="94" t="s">
        <v>191</v>
      </c>
      <c r="H58" s="103" t="s">
        <v>219</v>
      </c>
      <c r="I58" s="78">
        <v>42499500</v>
      </c>
    </row>
    <row r="59" spans="2:9" ht="17.25" thickBot="1">
      <c r="B59" s="80">
        <v>55</v>
      </c>
      <c r="C59" s="86" t="s">
        <v>113</v>
      </c>
      <c r="D59" s="101">
        <v>131688</v>
      </c>
      <c r="E59" s="76"/>
      <c r="F59" s="77" t="s">
        <v>221</v>
      </c>
      <c r="G59" s="94" t="s">
        <v>192</v>
      </c>
      <c r="H59" s="103" t="s">
        <v>219</v>
      </c>
      <c r="I59" s="78">
        <v>42499500</v>
      </c>
    </row>
    <row r="60" spans="2:9" ht="17.25" thickBot="1">
      <c r="B60" s="80">
        <v>56</v>
      </c>
      <c r="C60" s="86" t="s">
        <v>114</v>
      </c>
      <c r="D60" s="86">
        <v>10</v>
      </c>
      <c r="E60" s="76"/>
      <c r="F60" s="77" t="s">
        <v>227</v>
      </c>
      <c r="G60" s="94" t="s">
        <v>193</v>
      </c>
      <c r="H60" s="103" t="s">
        <v>219</v>
      </c>
      <c r="I60" s="78">
        <v>42499500</v>
      </c>
    </row>
    <row r="61" spans="2:9" ht="17.25" thickBot="1">
      <c r="B61" s="80">
        <v>57</v>
      </c>
      <c r="C61" s="86" t="s">
        <v>115</v>
      </c>
      <c r="D61" s="101">
        <v>1940</v>
      </c>
      <c r="E61" s="76"/>
      <c r="F61" s="77" t="s">
        <v>227</v>
      </c>
      <c r="G61" s="94" t="s">
        <v>194</v>
      </c>
      <c r="H61" s="103" t="s">
        <v>219</v>
      </c>
      <c r="I61" s="78">
        <v>42499500</v>
      </c>
    </row>
    <row r="62" spans="2:9" ht="17.25" thickBot="1">
      <c r="B62" s="80">
        <v>58</v>
      </c>
      <c r="C62" s="86" t="s">
        <v>116</v>
      </c>
      <c r="D62" s="86">
        <v>573</v>
      </c>
      <c r="E62" s="76"/>
      <c r="F62" s="77" t="s">
        <v>227</v>
      </c>
      <c r="G62" s="94" t="s">
        <v>195</v>
      </c>
      <c r="H62" s="103" t="s">
        <v>219</v>
      </c>
      <c r="I62" s="78">
        <v>42499500</v>
      </c>
    </row>
    <row r="63" spans="2:9" ht="17.25" thickBot="1">
      <c r="B63" s="80">
        <v>59</v>
      </c>
      <c r="C63" s="86" t="s">
        <v>117</v>
      </c>
      <c r="D63" s="86">
        <v>555</v>
      </c>
      <c r="E63" s="76"/>
      <c r="F63" s="77" t="s">
        <v>227</v>
      </c>
      <c r="G63" s="94" t="s">
        <v>196</v>
      </c>
      <c r="H63" s="103" t="s">
        <v>219</v>
      </c>
      <c r="I63" s="78">
        <v>42499500</v>
      </c>
    </row>
    <row r="64" spans="2:9" ht="17.25" thickBot="1">
      <c r="B64" s="80">
        <v>60</v>
      </c>
      <c r="C64" s="86" t="s">
        <v>118</v>
      </c>
      <c r="D64" s="101">
        <v>342602</v>
      </c>
      <c r="E64" s="76"/>
      <c r="F64" s="77" t="s">
        <v>225</v>
      </c>
      <c r="G64" s="94" t="s">
        <v>197</v>
      </c>
      <c r="H64" s="103" t="s">
        <v>219</v>
      </c>
      <c r="I64" s="78">
        <v>42499500</v>
      </c>
    </row>
    <row r="65" spans="2:9" ht="17.25" thickBot="1">
      <c r="B65" s="80">
        <v>61</v>
      </c>
      <c r="C65" s="86" t="s">
        <v>119</v>
      </c>
      <c r="D65" s="101">
        <v>380382</v>
      </c>
      <c r="E65" s="76"/>
      <c r="F65" s="77" t="s">
        <v>225</v>
      </c>
      <c r="G65" s="94" t="s">
        <v>198</v>
      </c>
      <c r="H65" s="103" t="s">
        <v>219</v>
      </c>
      <c r="I65" s="78">
        <v>42499500</v>
      </c>
    </row>
    <row r="66" spans="2:9" ht="17.25" thickBot="1">
      <c r="B66" s="80">
        <v>62</v>
      </c>
      <c r="C66" s="86" t="s">
        <v>120</v>
      </c>
      <c r="D66" s="101">
        <v>176137</v>
      </c>
      <c r="E66" s="76"/>
      <c r="F66" s="77" t="s">
        <v>225</v>
      </c>
      <c r="G66" s="94" t="s">
        <v>199</v>
      </c>
      <c r="H66" s="103" t="s">
        <v>219</v>
      </c>
      <c r="I66" s="78">
        <v>42499500</v>
      </c>
    </row>
    <row r="67" spans="2:9" ht="17.25" thickBot="1">
      <c r="B67" s="80">
        <v>63</v>
      </c>
      <c r="C67" s="86" t="s">
        <v>121</v>
      </c>
      <c r="D67" s="101">
        <v>333240</v>
      </c>
      <c r="E67" s="76"/>
      <c r="F67" s="77" t="s">
        <v>225</v>
      </c>
      <c r="G67" s="94" t="s">
        <v>200</v>
      </c>
      <c r="H67" s="103" t="s">
        <v>219</v>
      </c>
      <c r="I67" s="78">
        <v>42499500</v>
      </c>
    </row>
    <row r="68" spans="2:9" ht="17.25" thickBot="1">
      <c r="B68" s="80">
        <v>64</v>
      </c>
      <c r="C68" s="86" t="s">
        <v>122</v>
      </c>
      <c r="D68" s="101">
        <v>759040</v>
      </c>
      <c r="E68" s="76"/>
      <c r="F68" s="77" t="s">
        <v>225</v>
      </c>
      <c r="G68" s="94" t="s">
        <v>201</v>
      </c>
      <c r="H68" s="103" t="s">
        <v>219</v>
      </c>
      <c r="I68" s="78">
        <v>42499500</v>
      </c>
    </row>
    <row r="69" spans="2:9" ht="17.25" thickBot="1">
      <c r="B69" s="80">
        <v>65</v>
      </c>
      <c r="C69" s="86" t="s">
        <v>123</v>
      </c>
      <c r="D69" s="101">
        <v>180073</v>
      </c>
      <c r="E69" s="76"/>
      <c r="F69" s="77" t="s">
        <v>221</v>
      </c>
      <c r="G69" s="94" t="s">
        <v>202</v>
      </c>
      <c r="H69" s="103" t="s">
        <v>219</v>
      </c>
      <c r="I69" s="78">
        <v>42499500</v>
      </c>
    </row>
    <row r="70" spans="2:9" ht="17.25" thickBot="1">
      <c r="B70" s="80">
        <v>66</v>
      </c>
      <c r="C70" s="86" t="s">
        <v>124</v>
      </c>
      <c r="D70" s="101">
        <v>186429</v>
      </c>
      <c r="E70" s="76"/>
      <c r="F70" s="77" t="s">
        <v>225</v>
      </c>
      <c r="G70" s="94" t="s">
        <v>203</v>
      </c>
      <c r="H70" s="103" t="s">
        <v>219</v>
      </c>
      <c r="I70" s="78">
        <v>42499500</v>
      </c>
    </row>
    <row r="71" spans="2:9" ht="17.25" thickBot="1">
      <c r="B71" s="80">
        <v>67</v>
      </c>
      <c r="C71" s="86" t="s">
        <v>125</v>
      </c>
      <c r="D71" s="86">
        <v>74</v>
      </c>
      <c r="E71" s="76"/>
      <c r="F71" s="77" t="s">
        <v>227</v>
      </c>
      <c r="G71" s="94" t="s">
        <v>204</v>
      </c>
      <c r="H71" s="103" t="s">
        <v>219</v>
      </c>
      <c r="I71" s="78">
        <v>42499500</v>
      </c>
    </row>
    <row r="72" spans="2:9" ht="17.25" thickBot="1">
      <c r="B72" s="80">
        <v>68</v>
      </c>
      <c r="C72" s="86" t="s">
        <v>126</v>
      </c>
      <c r="D72" s="86">
        <v>32</v>
      </c>
      <c r="E72" s="76"/>
      <c r="F72" s="77" t="s">
        <v>227</v>
      </c>
      <c r="G72" s="94" t="s">
        <v>205</v>
      </c>
      <c r="H72" s="103" t="s">
        <v>219</v>
      </c>
      <c r="I72" s="78">
        <v>42499500</v>
      </c>
    </row>
    <row r="73" spans="2:9" ht="17.25" thickBot="1">
      <c r="B73" s="80">
        <v>69</v>
      </c>
      <c r="C73" s="86" t="s">
        <v>127</v>
      </c>
      <c r="D73" s="86">
        <v>144</v>
      </c>
      <c r="E73" s="76"/>
      <c r="F73" s="77" t="s">
        <v>227</v>
      </c>
      <c r="G73" s="94" t="s">
        <v>206</v>
      </c>
      <c r="H73" s="103" t="s">
        <v>219</v>
      </c>
      <c r="I73" s="78">
        <v>42499500</v>
      </c>
    </row>
    <row r="74" spans="2:9" ht="17.25" thickBot="1">
      <c r="B74" s="80">
        <v>70</v>
      </c>
      <c r="C74" s="86" t="s">
        <v>128</v>
      </c>
      <c r="D74" s="86">
        <v>205</v>
      </c>
      <c r="E74" s="76"/>
      <c r="F74" s="77" t="s">
        <v>227</v>
      </c>
      <c r="G74" s="94" t="s">
        <v>207</v>
      </c>
      <c r="H74" s="103" t="s">
        <v>219</v>
      </c>
      <c r="I74" s="78">
        <v>42499500</v>
      </c>
    </row>
    <row r="75" spans="2:9" ht="17.25" thickBot="1">
      <c r="B75" s="80">
        <v>71</v>
      </c>
      <c r="C75" s="86" t="s">
        <v>129</v>
      </c>
      <c r="D75" s="101">
        <v>4243</v>
      </c>
      <c r="E75" s="76"/>
      <c r="F75" s="77" t="s">
        <v>223</v>
      </c>
      <c r="G75" s="94" t="s">
        <v>208</v>
      </c>
      <c r="H75" s="103" t="s">
        <v>219</v>
      </c>
      <c r="I75" s="78">
        <v>42499500</v>
      </c>
    </row>
    <row r="76" spans="2:9" ht="17.25" thickBot="1">
      <c r="B76" s="80">
        <v>72</v>
      </c>
      <c r="C76" s="87" t="s">
        <v>130</v>
      </c>
      <c r="D76" s="87">
        <v>267</v>
      </c>
      <c r="E76" s="76"/>
      <c r="F76" s="77" t="s">
        <v>227</v>
      </c>
      <c r="G76" s="95" t="s">
        <v>209</v>
      </c>
      <c r="H76" s="103" t="s">
        <v>219</v>
      </c>
      <c r="I76" s="78">
        <v>42499500</v>
      </c>
    </row>
    <row r="77" spans="2:9" ht="17.25" thickBot="1">
      <c r="B77" s="81">
        <v>73</v>
      </c>
      <c r="C77" s="88" t="s">
        <v>131</v>
      </c>
      <c r="D77" s="102">
        <v>10</v>
      </c>
      <c r="E77" s="76"/>
      <c r="F77" s="77" t="s">
        <v>227</v>
      </c>
      <c r="G77" s="96" t="s">
        <v>210</v>
      </c>
      <c r="H77" s="103" t="s">
        <v>219</v>
      </c>
      <c r="I77" s="78">
        <v>42499500</v>
      </c>
    </row>
    <row r="78" spans="2:9" ht="17.25" thickBot="1">
      <c r="B78" s="82">
        <v>74</v>
      </c>
      <c r="C78" s="89" t="s">
        <v>132</v>
      </c>
      <c r="D78" s="85">
        <v>10</v>
      </c>
      <c r="E78" s="76"/>
      <c r="F78" s="77" t="s">
        <v>227</v>
      </c>
      <c r="G78" s="93" t="s">
        <v>190</v>
      </c>
      <c r="H78" s="103" t="s">
        <v>219</v>
      </c>
      <c r="I78" s="78">
        <v>42499500</v>
      </c>
    </row>
    <row r="79" spans="2:9" ht="17.25" thickBot="1">
      <c r="B79" s="79">
        <v>75</v>
      </c>
      <c r="C79" s="90" t="s">
        <v>133</v>
      </c>
      <c r="D79" s="86">
        <v>30</v>
      </c>
      <c r="E79" s="76"/>
      <c r="F79" s="77" t="s">
        <v>227</v>
      </c>
      <c r="G79" s="94" t="s">
        <v>180</v>
      </c>
      <c r="H79" s="103" t="s">
        <v>219</v>
      </c>
      <c r="I79" s="78">
        <v>42499500</v>
      </c>
    </row>
    <row r="80" spans="2:9" ht="17.25" thickBot="1">
      <c r="B80" s="80">
        <v>76</v>
      </c>
      <c r="C80" s="89" t="s">
        <v>134</v>
      </c>
      <c r="D80" s="101">
        <v>13416</v>
      </c>
      <c r="E80" s="76"/>
      <c r="F80" s="77" t="s">
        <v>223</v>
      </c>
      <c r="G80" s="94" t="s">
        <v>211</v>
      </c>
      <c r="H80" s="103" t="s">
        <v>219</v>
      </c>
      <c r="I80" s="78">
        <v>42499500</v>
      </c>
    </row>
    <row r="81" spans="2:9" ht="17.25" thickBot="1">
      <c r="B81" s="80">
        <v>77</v>
      </c>
      <c r="C81" s="91" t="s">
        <v>135</v>
      </c>
      <c r="D81" s="86">
        <v>20</v>
      </c>
      <c r="E81" s="76"/>
      <c r="F81" s="77" t="s">
        <v>227</v>
      </c>
      <c r="G81" s="94" t="s">
        <v>212</v>
      </c>
      <c r="H81" s="103" t="s">
        <v>219</v>
      </c>
      <c r="I81" s="78">
        <v>42499500</v>
      </c>
    </row>
    <row r="82" spans="2:9" ht="17.25" thickBot="1">
      <c r="B82" s="80">
        <v>78</v>
      </c>
      <c r="C82" s="91" t="s">
        <v>136</v>
      </c>
      <c r="D82" s="86">
        <v>49</v>
      </c>
      <c r="E82" s="76"/>
      <c r="F82" s="77" t="s">
        <v>227</v>
      </c>
      <c r="G82" s="94" t="s">
        <v>180</v>
      </c>
      <c r="H82" s="103" t="s">
        <v>219</v>
      </c>
      <c r="I82" s="78">
        <v>42499500</v>
      </c>
    </row>
    <row r="83" spans="2:9" ht="17.25" thickBot="1">
      <c r="B83" s="80">
        <v>79</v>
      </c>
      <c r="C83" s="86" t="s">
        <v>137</v>
      </c>
      <c r="D83" s="101">
        <v>50804</v>
      </c>
      <c r="E83" s="76"/>
      <c r="F83" s="77" t="s">
        <v>221</v>
      </c>
      <c r="G83" s="94" t="s">
        <v>213</v>
      </c>
      <c r="H83" s="103" t="s">
        <v>219</v>
      </c>
      <c r="I83" s="78">
        <v>42499500</v>
      </c>
    </row>
    <row r="84" spans="2:9" ht="23.25" thickBot="1">
      <c r="B84" s="80">
        <v>80</v>
      </c>
      <c r="C84" s="86" t="s">
        <v>138</v>
      </c>
      <c r="D84" s="86">
        <v>100</v>
      </c>
      <c r="E84" s="76"/>
      <c r="F84" s="77" t="s">
        <v>227</v>
      </c>
      <c r="G84" s="97" t="s">
        <v>214</v>
      </c>
      <c r="H84" s="103" t="s">
        <v>219</v>
      </c>
      <c r="I84" s="78">
        <v>42499500</v>
      </c>
    </row>
    <row r="85" spans="2:9" ht="17.25" thickBot="1">
      <c r="B85" s="80"/>
      <c r="C85" s="91"/>
      <c r="D85" s="86"/>
      <c r="E85" s="76"/>
      <c r="F85" s="77"/>
      <c r="G85" s="98"/>
      <c r="H85" s="103" t="s">
        <v>219</v>
      </c>
      <c r="I85" s="78">
        <v>42499500</v>
      </c>
    </row>
    <row r="86" spans="2:9" ht="17.25" thickBot="1">
      <c r="B86" s="83"/>
      <c r="C86" s="92"/>
      <c r="D86" s="92"/>
      <c r="E86" s="76"/>
      <c r="F86" s="77"/>
      <c r="G86" s="92"/>
      <c r="H86" s="103" t="s">
        <v>219</v>
      </c>
      <c r="I86" s="78">
        <v>42499500</v>
      </c>
    </row>
    <row r="87" spans="2:9" ht="17.25" thickBot="1">
      <c r="B87" s="84">
        <v>81</v>
      </c>
      <c r="C87" s="86" t="s">
        <v>48</v>
      </c>
      <c r="D87" s="101">
        <v>1146637</v>
      </c>
      <c r="E87" s="86">
        <v>950</v>
      </c>
      <c r="F87" s="77" t="s">
        <v>220</v>
      </c>
      <c r="G87" s="99" t="s">
        <v>58</v>
      </c>
      <c r="H87" s="103" t="s">
        <v>219</v>
      </c>
      <c r="I87" s="78">
        <v>42499500</v>
      </c>
    </row>
    <row r="88" spans="2:9" ht="17.25" thickBot="1">
      <c r="B88" s="79">
        <v>82</v>
      </c>
      <c r="C88" s="86" t="s">
        <v>49</v>
      </c>
      <c r="D88" s="101">
        <v>1389570</v>
      </c>
      <c r="E88" s="86">
        <v>1150</v>
      </c>
      <c r="F88" s="77" t="s">
        <v>220</v>
      </c>
      <c r="G88" s="94" t="s">
        <v>215</v>
      </c>
      <c r="H88" s="103" t="s">
        <v>219</v>
      </c>
      <c r="I88" s="78">
        <v>42499500</v>
      </c>
    </row>
    <row r="89" spans="2:9" ht="17.25" thickBot="1">
      <c r="B89" s="80">
        <v>83</v>
      </c>
      <c r="C89" s="86" t="s">
        <v>50</v>
      </c>
      <c r="D89" s="101">
        <v>671326</v>
      </c>
      <c r="E89" s="86">
        <v>500</v>
      </c>
      <c r="F89" s="77" t="s">
        <v>220</v>
      </c>
      <c r="G89" s="94" t="s">
        <v>216</v>
      </c>
      <c r="H89" s="103" t="s">
        <v>219</v>
      </c>
      <c r="I89" s="78">
        <v>42499500</v>
      </c>
    </row>
    <row r="90" spans="2:9" ht="17.25" thickBot="1">
      <c r="B90" s="80">
        <v>84</v>
      </c>
      <c r="C90" s="86" t="s">
        <v>51</v>
      </c>
      <c r="D90" s="101">
        <v>515445</v>
      </c>
      <c r="E90" s="86">
        <v>550</v>
      </c>
      <c r="F90" s="77" t="s">
        <v>220</v>
      </c>
      <c r="G90" s="94" t="s">
        <v>217</v>
      </c>
      <c r="H90" s="103" t="s">
        <v>219</v>
      </c>
      <c r="I90" s="78">
        <v>42499500</v>
      </c>
    </row>
    <row r="91" spans="2:9" ht="17.25" thickBot="1">
      <c r="B91" s="80">
        <v>85</v>
      </c>
      <c r="C91" s="86" t="s">
        <v>52</v>
      </c>
      <c r="D91" s="101">
        <v>613240</v>
      </c>
      <c r="E91" s="86">
        <v>500</v>
      </c>
      <c r="F91" s="77" t="s">
        <v>220</v>
      </c>
      <c r="G91" s="94" t="s">
        <v>218</v>
      </c>
      <c r="H91" s="103" t="s">
        <v>219</v>
      </c>
      <c r="I91" s="78">
        <v>42499500</v>
      </c>
    </row>
  </sheetData>
  <mergeCells count="2">
    <mergeCell ref="B3:C3"/>
    <mergeCell ref="G3:I3"/>
  </mergeCells>
  <phoneticPr fontId="14" type="noConversion"/>
  <conditionalFormatting sqref="F5:F91">
    <cfRule type="expression" dxfId="2" priority="1">
      <formula>F5&gt;8</formula>
    </cfRule>
  </conditionalFormatting>
  <pageMargins left="0.26" right="0.2" top="0.38" bottom="0.74803149606299213" header="0.31496062992125984" footer="0.31496062992125984"/>
  <pageSetup paperSize="9" scale="5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150" workbookViewId="0">
      <selection activeCell="A2" sqref="A2"/>
    </sheetView>
  </sheetViews>
  <sheetFormatPr defaultColWidth="10.875" defaultRowHeight="15"/>
  <cols>
    <col min="1" max="1" width="10.5" style="26" bestFit="1" customWidth="1"/>
    <col min="2" max="2" width="79.125" style="26" bestFit="1" customWidth="1"/>
    <col min="3" max="5" width="10.875" style="3"/>
    <col min="6" max="6" width="13.125" style="3" customWidth="1"/>
    <col min="7" max="7" width="13.375" style="3" customWidth="1"/>
    <col min="8" max="16384" width="10.875" style="3"/>
  </cols>
  <sheetData>
    <row r="1" spans="1:7">
      <c r="D1" s="46" t="s">
        <v>40</v>
      </c>
    </row>
    <row r="2" spans="1:7" ht="15.75">
      <c r="A2" s="48" t="s">
        <v>46</v>
      </c>
      <c r="B2" s="49"/>
      <c r="D2" s="40"/>
      <c r="E2" s="41"/>
      <c r="F2" s="70" t="s">
        <v>39</v>
      </c>
      <c r="G2" s="71"/>
    </row>
    <row r="3" spans="1:7">
      <c r="A3" s="49"/>
      <c r="B3" s="49"/>
      <c r="D3" s="42" t="s">
        <v>35</v>
      </c>
      <c r="E3" s="43" t="s">
        <v>16</v>
      </c>
      <c r="F3" s="44" t="s">
        <v>36</v>
      </c>
      <c r="G3" s="45" t="s">
        <v>37</v>
      </c>
    </row>
    <row r="4" spans="1:7">
      <c r="A4" s="50" t="s">
        <v>30</v>
      </c>
      <c r="B4" s="51" t="s">
        <v>25</v>
      </c>
      <c r="D4" s="36" t="s">
        <v>38</v>
      </c>
      <c r="E4" s="37">
        <v>1</v>
      </c>
      <c r="F4" s="38">
        <v>0</v>
      </c>
      <c r="G4" s="39">
        <v>2138</v>
      </c>
    </row>
    <row r="5" spans="1:7">
      <c r="A5" s="50"/>
      <c r="B5" s="51"/>
      <c r="D5" s="28" t="s">
        <v>38</v>
      </c>
      <c r="E5" s="29">
        <v>2</v>
      </c>
      <c r="F5" s="30">
        <f>G4</f>
        <v>2138</v>
      </c>
      <c r="G5" s="34">
        <v>18173</v>
      </c>
    </row>
    <row r="6" spans="1:7">
      <c r="A6" s="50" t="s">
        <v>18</v>
      </c>
      <c r="B6" s="51" t="s">
        <v>43</v>
      </c>
      <c r="C6" s="47"/>
      <c r="D6" s="28" t="s">
        <v>38</v>
      </c>
      <c r="E6" s="29">
        <v>3</v>
      </c>
      <c r="F6" s="30">
        <f t="shared" ref="F6:F29" si="0">G5</f>
        <v>18173</v>
      </c>
      <c r="G6" s="34">
        <v>42760</v>
      </c>
    </row>
    <row r="7" spans="1:7">
      <c r="A7" s="51"/>
      <c r="B7" s="51" t="s">
        <v>34</v>
      </c>
      <c r="C7" s="27"/>
      <c r="D7" s="28" t="s">
        <v>38</v>
      </c>
      <c r="E7" s="29">
        <v>4</v>
      </c>
      <c r="F7" s="30">
        <f t="shared" si="0"/>
        <v>42760</v>
      </c>
      <c r="G7" s="34">
        <v>69485</v>
      </c>
    </row>
    <row r="8" spans="1:7">
      <c r="A8" s="49"/>
      <c r="B8" s="49"/>
      <c r="D8" s="28" t="s">
        <v>38</v>
      </c>
      <c r="E8" s="29">
        <v>5</v>
      </c>
      <c r="F8" s="30">
        <f t="shared" si="0"/>
        <v>69485</v>
      </c>
      <c r="G8" s="34">
        <v>85000</v>
      </c>
    </row>
    <row r="9" spans="1:7">
      <c r="A9" s="25" t="s">
        <v>17</v>
      </c>
      <c r="B9" s="24" t="s">
        <v>45</v>
      </c>
      <c r="D9" s="28" t="s">
        <v>38</v>
      </c>
      <c r="E9" s="29">
        <v>6</v>
      </c>
      <c r="F9" s="30">
        <f t="shared" si="0"/>
        <v>85000</v>
      </c>
      <c r="G9" s="34">
        <v>100000</v>
      </c>
    </row>
    <row r="10" spans="1:7">
      <c r="A10" s="25"/>
      <c r="B10" s="24" t="s">
        <v>41</v>
      </c>
      <c r="D10" s="28" t="s">
        <v>38</v>
      </c>
      <c r="E10" s="29">
        <v>7</v>
      </c>
      <c r="F10" s="30">
        <f t="shared" si="0"/>
        <v>100000</v>
      </c>
      <c r="G10" s="34">
        <v>300000</v>
      </c>
    </row>
    <row r="11" spans="1:7">
      <c r="A11" s="25"/>
      <c r="B11" s="49"/>
      <c r="D11" s="28" t="s">
        <v>38</v>
      </c>
      <c r="E11" s="29">
        <v>8</v>
      </c>
      <c r="F11" s="30">
        <f t="shared" si="0"/>
        <v>300000</v>
      </c>
      <c r="G11" s="34">
        <v>641400</v>
      </c>
    </row>
    <row r="12" spans="1:7">
      <c r="A12" s="25" t="s">
        <v>16</v>
      </c>
      <c r="B12" s="51" t="s">
        <v>44</v>
      </c>
      <c r="D12" s="28"/>
      <c r="E12" s="29">
        <v>9</v>
      </c>
      <c r="F12" s="30">
        <f t="shared" si="0"/>
        <v>641400</v>
      </c>
      <c r="G12" s="34">
        <v>2000000</v>
      </c>
    </row>
    <row r="13" spans="1:7">
      <c r="A13" s="49"/>
      <c r="B13" s="49"/>
      <c r="D13" s="28"/>
      <c r="E13" s="29">
        <v>10</v>
      </c>
      <c r="F13" s="30">
        <f t="shared" si="0"/>
        <v>2000000</v>
      </c>
      <c r="G13" s="34">
        <v>4000000</v>
      </c>
    </row>
    <row r="14" spans="1:7">
      <c r="A14" s="52" t="s">
        <v>26</v>
      </c>
      <c r="B14" s="51" t="s">
        <v>31</v>
      </c>
      <c r="D14" s="28"/>
      <c r="E14" s="29">
        <v>11</v>
      </c>
      <c r="F14" s="30">
        <f t="shared" si="0"/>
        <v>4000000</v>
      </c>
      <c r="G14" s="34">
        <v>8000000</v>
      </c>
    </row>
    <row r="15" spans="1:7">
      <c r="A15" s="49"/>
      <c r="B15" s="49"/>
      <c r="D15" s="28"/>
      <c r="E15" s="29">
        <v>12</v>
      </c>
      <c r="F15" s="30">
        <f t="shared" si="0"/>
        <v>8000000</v>
      </c>
      <c r="G15" s="34">
        <v>14000000</v>
      </c>
    </row>
    <row r="16" spans="1:7">
      <c r="A16" s="52" t="s">
        <v>0</v>
      </c>
      <c r="B16" s="51" t="s">
        <v>32</v>
      </c>
      <c r="D16" s="28"/>
      <c r="E16" s="29">
        <v>13</v>
      </c>
      <c r="F16" s="30">
        <f t="shared" si="0"/>
        <v>14000000</v>
      </c>
      <c r="G16" s="34">
        <v>22000000</v>
      </c>
    </row>
    <row r="17" spans="1:7">
      <c r="A17" s="52" t="s">
        <v>2</v>
      </c>
      <c r="B17" s="51" t="s">
        <v>33</v>
      </c>
      <c r="D17" s="28"/>
      <c r="E17" s="29">
        <v>14</v>
      </c>
      <c r="F17" s="30">
        <f t="shared" si="0"/>
        <v>22000000</v>
      </c>
      <c r="G17" s="34">
        <v>50000000</v>
      </c>
    </row>
    <row r="18" spans="1:7">
      <c r="D18" s="28"/>
      <c r="E18" s="29">
        <v>15</v>
      </c>
      <c r="F18" s="30">
        <f t="shared" si="0"/>
        <v>50000000</v>
      </c>
      <c r="G18" s="34">
        <v>100000000</v>
      </c>
    </row>
    <row r="19" spans="1:7">
      <c r="D19" s="28"/>
      <c r="E19" s="29">
        <v>16</v>
      </c>
      <c r="F19" s="30">
        <f t="shared" si="0"/>
        <v>100000000</v>
      </c>
      <c r="G19" s="34">
        <v>250000000</v>
      </c>
    </row>
    <row r="20" spans="1:7">
      <c r="D20" s="28"/>
      <c r="E20" s="29">
        <v>17</v>
      </c>
      <c r="F20" s="30">
        <f t="shared" si="0"/>
        <v>250000000</v>
      </c>
      <c r="G20" s="34">
        <v>1000000000</v>
      </c>
    </row>
    <row r="21" spans="1:7">
      <c r="D21" s="28"/>
      <c r="E21" s="29">
        <v>18</v>
      </c>
      <c r="F21" s="30">
        <f t="shared" si="0"/>
        <v>1000000000</v>
      </c>
      <c r="G21" s="34">
        <v>1600000000</v>
      </c>
    </row>
    <row r="22" spans="1:7">
      <c r="D22" s="28"/>
      <c r="E22" s="29">
        <v>19</v>
      </c>
      <c r="F22" s="30">
        <f t="shared" si="0"/>
        <v>1600000000</v>
      </c>
      <c r="G22" s="34">
        <v>2100000000</v>
      </c>
    </row>
    <row r="23" spans="1:7">
      <c r="D23" s="28"/>
      <c r="E23" s="29">
        <v>20</v>
      </c>
      <c r="F23" s="30">
        <f t="shared" si="0"/>
        <v>2100000000</v>
      </c>
      <c r="G23" s="34">
        <v>2700000000</v>
      </c>
    </row>
    <row r="24" spans="1:7">
      <c r="D24" s="28"/>
      <c r="E24" s="29">
        <v>21</v>
      </c>
      <c r="F24" s="30">
        <f t="shared" si="0"/>
        <v>2700000000</v>
      </c>
      <c r="G24" s="34">
        <v>3200000000</v>
      </c>
    </row>
    <row r="25" spans="1:7">
      <c r="D25" s="28"/>
      <c r="E25" s="29">
        <v>22</v>
      </c>
      <c r="F25" s="30">
        <f t="shared" si="0"/>
        <v>3200000000</v>
      </c>
      <c r="G25" s="34">
        <v>3750000000</v>
      </c>
    </row>
    <row r="26" spans="1:7">
      <c r="D26" s="28"/>
      <c r="E26" s="29">
        <v>23</v>
      </c>
      <c r="F26" s="30">
        <f t="shared" si="0"/>
        <v>3750000000</v>
      </c>
      <c r="G26" s="34">
        <v>4280000000</v>
      </c>
    </row>
    <row r="27" spans="1:7">
      <c r="D27" s="28"/>
      <c r="E27" s="29">
        <v>24</v>
      </c>
      <c r="F27" s="30">
        <f t="shared" si="0"/>
        <v>4280000000</v>
      </c>
      <c r="G27" s="34">
        <v>4810000000</v>
      </c>
    </row>
    <row r="28" spans="1:7">
      <c r="D28" s="28"/>
      <c r="E28" s="29">
        <v>25</v>
      </c>
      <c r="F28" s="30">
        <f t="shared" si="0"/>
        <v>4810000000</v>
      </c>
      <c r="G28" s="34">
        <v>5345000000</v>
      </c>
    </row>
    <row r="29" spans="1:7">
      <c r="D29" s="31"/>
      <c r="E29" s="32">
        <v>26</v>
      </c>
      <c r="F29" s="33">
        <f t="shared" si="0"/>
        <v>5345000000</v>
      </c>
      <c r="G29" s="35"/>
    </row>
  </sheetData>
  <mergeCells count="1">
    <mergeCell ref="F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27"/>
  <sheetViews>
    <sheetView topLeftCell="B1" zoomScale="175" zoomScaleNormal="175" workbookViewId="0">
      <selection activeCell="D19" sqref="D19"/>
    </sheetView>
  </sheetViews>
  <sheetFormatPr defaultColWidth="9.125" defaultRowHeight="15"/>
  <cols>
    <col min="1" max="1" width="5.875" style="1" customWidth="1"/>
    <col min="2" max="2" width="27.75" style="55" customWidth="1"/>
    <col min="3" max="9" width="8.5" style="1" customWidth="1"/>
    <col min="10" max="10" width="8.5" style="2" customWidth="1"/>
    <col min="11" max="14" width="8.5" style="1" customWidth="1"/>
    <col min="15" max="15" width="12.75" style="1" bestFit="1" customWidth="1"/>
    <col min="16" max="16" width="9.125" style="1" customWidth="1"/>
    <col min="17" max="16384" width="9.125" style="1"/>
  </cols>
  <sheetData>
    <row r="2" spans="2:15" ht="23.25">
      <c r="B2" s="75" t="str">
        <f>"ROK "&amp;YEAR(Data!D1)</f>
        <v>ROK 2023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2:15" ht="17.25" customHeight="1">
      <c r="B3" s="56" t="s">
        <v>58</v>
      </c>
      <c r="C3" s="72" t="s">
        <v>47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4"/>
      <c r="O3" s="4"/>
    </row>
    <row r="4" spans="2:15">
      <c r="B4" s="54" t="s">
        <v>18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19</v>
      </c>
      <c r="J4" s="6" t="s">
        <v>10</v>
      </c>
      <c r="K4" s="6" t="s">
        <v>11</v>
      </c>
      <c r="L4" s="6" t="s">
        <v>12</v>
      </c>
      <c r="M4" s="6" t="s">
        <v>13</v>
      </c>
      <c r="N4" s="7" t="s">
        <v>14</v>
      </c>
      <c r="O4" s="8" t="s">
        <v>20</v>
      </c>
    </row>
    <row r="5" spans="2:15">
      <c r="B5" s="56" t="s">
        <v>48</v>
      </c>
      <c r="C5" s="65">
        <v>0.16439999999999999</v>
      </c>
      <c r="D5" s="65">
        <v>0.14630000000000001</v>
      </c>
      <c r="E5" s="65">
        <v>0.13120000000000001</v>
      </c>
      <c r="F5" s="65">
        <v>9.8299999999999998E-2</v>
      </c>
      <c r="G5" s="65">
        <v>3.8100000000000002E-2</v>
      </c>
      <c r="H5" s="65">
        <v>1.14E-2</v>
      </c>
      <c r="I5" s="65">
        <v>1.0999999999999999E-2</v>
      </c>
      <c r="J5" s="65">
        <v>1.14E-2</v>
      </c>
      <c r="K5" s="65">
        <v>1.24E-2</v>
      </c>
      <c r="L5" s="65">
        <v>8.1500000000000003E-2</v>
      </c>
      <c r="M5" s="65">
        <v>0.12939999999999999</v>
      </c>
      <c r="N5" s="65">
        <v>0.1646</v>
      </c>
      <c r="O5" s="60">
        <f>SUM(C5:N5)</f>
        <v>0.99999999999999989</v>
      </c>
    </row>
    <row r="6" spans="2:15" ht="15.75">
      <c r="B6" s="56" t="s">
        <v>53</v>
      </c>
      <c r="C6" s="64">
        <v>193074</v>
      </c>
      <c r="D6" s="64">
        <v>171805</v>
      </c>
      <c r="E6" s="64">
        <v>154063</v>
      </c>
      <c r="F6" s="64">
        <v>115506</v>
      </c>
      <c r="G6" s="64">
        <v>44816</v>
      </c>
      <c r="H6" s="64">
        <v>13403</v>
      </c>
      <c r="I6" s="64">
        <v>12926</v>
      </c>
      <c r="J6" s="64">
        <v>13375</v>
      </c>
      <c r="K6" s="64">
        <v>14566</v>
      </c>
      <c r="L6" s="64">
        <v>95770</v>
      </c>
      <c r="M6" s="64">
        <v>151889</v>
      </c>
      <c r="N6" s="64">
        <v>193379</v>
      </c>
      <c r="O6" s="57">
        <f>SUM(C6:N6)</f>
        <v>1174572</v>
      </c>
    </row>
    <row r="7" spans="2:15"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8"/>
    </row>
    <row r="8" spans="2:15">
      <c r="B8" s="53"/>
      <c r="C8" s="72" t="s">
        <v>47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4"/>
      <c r="O8" s="4"/>
    </row>
    <row r="9" spans="2:15">
      <c r="B9" s="54" t="s">
        <v>18</v>
      </c>
      <c r="C9" s="5" t="s">
        <v>4</v>
      </c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19</v>
      </c>
      <c r="J9" s="6" t="s">
        <v>10</v>
      </c>
      <c r="K9" s="6" t="s">
        <v>11</v>
      </c>
      <c r="L9" s="6" t="s">
        <v>12</v>
      </c>
      <c r="M9" s="6" t="s">
        <v>13</v>
      </c>
      <c r="N9" s="7" t="s">
        <v>14</v>
      </c>
      <c r="O9" s="8" t="s">
        <v>20</v>
      </c>
    </row>
    <row r="10" spans="2:15">
      <c r="B10" s="56" t="s">
        <v>49</v>
      </c>
      <c r="C10" s="65">
        <v>0.15529999999999999</v>
      </c>
      <c r="D10" s="65">
        <v>0.1386</v>
      </c>
      <c r="E10" s="65">
        <v>0.12570000000000001</v>
      </c>
      <c r="F10" s="65">
        <v>0.1013</v>
      </c>
      <c r="G10" s="65">
        <v>5.9499999999999997E-2</v>
      </c>
      <c r="H10" s="65">
        <v>2.35E-2</v>
      </c>
      <c r="I10" s="65">
        <v>1.2800000000000001E-2</v>
      </c>
      <c r="J10" s="65">
        <v>1.3100000000000001E-2</v>
      </c>
      <c r="K10" s="65">
        <v>1.9199999999999998E-2</v>
      </c>
      <c r="L10" s="65">
        <v>7.8100000000000003E-2</v>
      </c>
      <c r="M10" s="65">
        <v>0.12189999999999999</v>
      </c>
      <c r="N10" s="65">
        <v>0.151</v>
      </c>
      <c r="O10" s="60">
        <f>SUM(C10:N10)</f>
        <v>0.99999999999999989</v>
      </c>
    </row>
    <row r="11" spans="2:15" ht="15.75">
      <c r="B11" s="56" t="s">
        <v>54</v>
      </c>
      <c r="C11" s="64">
        <v>221013</v>
      </c>
      <c r="D11" s="64">
        <v>197315</v>
      </c>
      <c r="E11" s="64">
        <v>178980</v>
      </c>
      <c r="F11" s="64">
        <v>144147</v>
      </c>
      <c r="G11" s="64">
        <v>84776</v>
      </c>
      <c r="H11" s="64">
        <v>33403</v>
      </c>
      <c r="I11" s="64">
        <v>18154</v>
      </c>
      <c r="J11" s="64">
        <v>18688</v>
      </c>
      <c r="K11" s="64">
        <v>27274</v>
      </c>
      <c r="L11" s="64">
        <v>111206</v>
      </c>
      <c r="M11" s="64">
        <v>173541</v>
      </c>
      <c r="N11" s="64">
        <v>214927</v>
      </c>
      <c r="O11" s="57">
        <f>SUM(C11:N11)</f>
        <v>1423424</v>
      </c>
    </row>
    <row r="12" spans="2:15"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8"/>
    </row>
    <row r="13" spans="2:15">
      <c r="B13" s="53"/>
      <c r="C13" s="72" t="s">
        <v>47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4"/>
      <c r="O13" s="4"/>
    </row>
    <row r="14" spans="2:15">
      <c r="B14" s="54" t="s">
        <v>18</v>
      </c>
      <c r="C14" s="5" t="s">
        <v>4</v>
      </c>
      <c r="D14" s="6" t="s">
        <v>5</v>
      </c>
      <c r="E14" s="6" t="s">
        <v>6</v>
      </c>
      <c r="F14" s="6" t="s">
        <v>7</v>
      </c>
      <c r="G14" s="6" t="s">
        <v>8</v>
      </c>
      <c r="H14" s="6" t="s">
        <v>9</v>
      </c>
      <c r="I14" s="6" t="s">
        <v>19</v>
      </c>
      <c r="J14" s="6" t="s">
        <v>10</v>
      </c>
      <c r="K14" s="6" t="s">
        <v>11</v>
      </c>
      <c r="L14" s="6" t="s">
        <v>12</v>
      </c>
      <c r="M14" s="6" t="s">
        <v>13</v>
      </c>
      <c r="N14" s="7" t="s">
        <v>14</v>
      </c>
      <c r="O14" s="8" t="s">
        <v>20</v>
      </c>
    </row>
    <row r="15" spans="2:15">
      <c r="B15" s="56" t="s">
        <v>50</v>
      </c>
      <c r="C15" s="65">
        <v>0.16139999999999999</v>
      </c>
      <c r="D15" s="65">
        <v>0.1348</v>
      </c>
      <c r="E15" s="65">
        <v>0.1193</v>
      </c>
      <c r="F15" s="65">
        <v>8.6199999999999999E-2</v>
      </c>
      <c r="G15" s="65">
        <v>4.9500000000000002E-2</v>
      </c>
      <c r="H15" s="65">
        <v>1.67E-2</v>
      </c>
      <c r="I15" s="65">
        <v>1.6799999999999999E-2</v>
      </c>
      <c r="J15" s="65">
        <v>1.6500000000000001E-2</v>
      </c>
      <c r="K15" s="65">
        <v>3.3300000000000003E-2</v>
      </c>
      <c r="L15" s="65">
        <v>9.4100000000000003E-2</v>
      </c>
      <c r="M15" s="65">
        <v>0.12089999999999999</v>
      </c>
      <c r="N15" s="65">
        <v>0.15049999999999999</v>
      </c>
      <c r="O15" s="60">
        <f>SUM(C15:N15)</f>
        <v>1</v>
      </c>
    </row>
    <row r="16" spans="2:15" ht="15.75">
      <c r="B16" s="56" t="s">
        <v>55</v>
      </c>
      <c r="C16" s="64">
        <v>110982</v>
      </c>
      <c r="D16" s="64">
        <v>92687</v>
      </c>
      <c r="E16" s="64">
        <v>82048</v>
      </c>
      <c r="F16" s="64">
        <v>59290</v>
      </c>
      <c r="G16" s="64">
        <v>34070</v>
      </c>
      <c r="H16" s="64">
        <v>11517</v>
      </c>
      <c r="I16" s="64">
        <v>11578</v>
      </c>
      <c r="J16" s="64">
        <v>11309</v>
      </c>
      <c r="K16" s="64">
        <v>22929</v>
      </c>
      <c r="L16" s="64">
        <v>64688</v>
      </c>
      <c r="M16" s="64">
        <v>83117</v>
      </c>
      <c r="N16" s="64">
        <v>103468</v>
      </c>
      <c r="O16" s="57">
        <f>SUM(C16:N16)</f>
        <v>687683</v>
      </c>
    </row>
    <row r="17" spans="2:15"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2"/>
    </row>
    <row r="18" spans="2:15">
      <c r="B18" s="53"/>
      <c r="C18" s="72" t="s">
        <v>47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4"/>
      <c r="O18" s="4"/>
    </row>
    <row r="19" spans="2:15">
      <c r="B19" s="54" t="s">
        <v>18</v>
      </c>
      <c r="C19" s="5" t="s">
        <v>4</v>
      </c>
      <c r="D19" s="6" t="s">
        <v>5</v>
      </c>
      <c r="E19" s="6" t="s">
        <v>6</v>
      </c>
      <c r="F19" s="6" t="s">
        <v>7</v>
      </c>
      <c r="G19" s="6" t="s">
        <v>8</v>
      </c>
      <c r="H19" s="6" t="s">
        <v>9</v>
      </c>
      <c r="I19" s="6" t="s">
        <v>19</v>
      </c>
      <c r="J19" s="6" t="s">
        <v>10</v>
      </c>
      <c r="K19" s="6" t="s">
        <v>11</v>
      </c>
      <c r="L19" s="6" t="s">
        <v>12</v>
      </c>
      <c r="M19" s="6" t="s">
        <v>13</v>
      </c>
      <c r="N19" s="7" t="s">
        <v>14</v>
      </c>
      <c r="O19" s="8" t="s">
        <v>20</v>
      </c>
    </row>
    <row r="20" spans="2:15">
      <c r="B20" s="56" t="s">
        <v>51</v>
      </c>
      <c r="C20" s="65">
        <v>0.1457</v>
      </c>
      <c r="D20" s="65">
        <v>0.12559999999999999</v>
      </c>
      <c r="E20" s="65">
        <v>0.11219999999999999</v>
      </c>
      <c r="F20" s="65">
        <v>7.5800000000000006E-2</v>
      </c>
      <c r="G20" s="65">
        <v>5.5100000000000003E-2</v>
      </c>
      <c r="H20" s="65">
        <v>2.7699999999999999E-2</v>
      </c>
      <c r="I20" s="65">
        <v>2.8899999999999999E-2</v>
      </c>
      <c r="J20" s="65">
        <v>3.4299999999999997E-2</v>
      </c>
      <c r="K20" s="65">
        <v>4.4600000000000001E-2</v>
      </c>
      <c r="L20" s="65">
        <v>9.5299999999999996E-2</v>
      </c>
      <c r="M20" s="65">
        <v>0.12479999999999999</v>
      </c>
      <c r="N20" s="65">
        <v>0.13</v>
      </c>
      <c r="O20" s="60">
        <f>SUM(C20:N20)</f>
        <v>0.99999999999999989</v>
      </c>
    </row>
    <row r="21" spans="2:15" ht="15.75">
      <c r="B21" s="56" t="s">
        <v>56</v>
      </c>
      <c r="C21" s="64">
        <v>76928</v>
      </c>
      <c r="D21" s="64">
        <v>66300</v>
      </c>
      <c r="E21" s="64">
        <v>59218</v>
      </c>
      <c r="F21" s="64">
        <v>40098</v>
      </c>
      <c r="G21" s="64">
        <v>29089</v>
      </c>
      <c r="H21" s="64">
        <v>14609</v>
      </c>
      <c r="I21" s="64">
        <v>15276</v>
      </c>
      <c r="J21" s="64">
        <v>18118</v>
      </c>
      <c r="K21" s="64">
        <v>23555</v>
      </c>
      <c r="L21" s="64">
        <v>50293</v>
      </c>
      <c r="M21" s="64">
        <v>65871</v>
      </c>
      <c r="N21" s="64">
        <v>68648</v>
      </c>
      <c r="O21" s="57">
        <f>SUM(C21:N21)</f>
        <v>528003</v>
      </c>
    </row>
    <row r="22" spans="2:15"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2"/>
    </row>
    <row r="23" spans="2:15">
      <c r="B23" s="53"/>
      <c r="C23" s="72" t="s">
        <v>47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4"/>
      <c r="O23" s="4"/>
    </row>
    <row r="24" spans="2:15">
      <c r="B24" s="54" t="s">
        <v>18</v>
      </c>
      <c r="C24" s="5" t="s">
        <v>4</v>
      </c>
      <c r="D24" s="6" t="s">
        <v>5</v>
      </c>
      <c r="E24" s="6" t="s">
        <v>6</v>
      </c>
      <c r="F24" s="6" t="s">
        <v>7</v>
      </c>
      <c r="G24" s="6" t="s">
        <v>8</v>
      </c>
      <c r="H24" s="6" t="s">
        <v>9</v>
      </c>
      <c r="I24" s="6" t="s">
        <v>19</v>
      </c>
      <c r="J24" s="6" t="s">
        <v>10</v>
      </c>
      <c r="K24" s="6" t="s">
        <v>11</v>
      </c>
      <c r="L24" s="6" t="s">
        <v>12</v>
      </c>
      <c r="M24" s="6" t="s">
        <v>13</v>
      </c>
      <c r="N24" s="7" t="s">
        <v>14</v>
      </c>
      <c r="O24" s="8" t="s">
        <v>20</v>
      </c>
    </row>
    <row r="25" spans="2:15">
      <c r="B25" s="56" t="s">
        <v>52</v>
      </c>
      <c r="C25" s="65">
        <v>0.13689999999999999</v>
      </c>
      <c r="D25" s="65">
        <v>0.12509999999999999</v>
      </c>
      <c r="E25" s="65">
        <v>0.1101</v>
      </c>
      <c r="F25" s="65">
        <v>8.3599999999999994E-2</v>
      </c>
      <c r="G25" s="65">
        <v>5.9200000000000003E-2</v>
      </c>
      <c r="H25" s="65">
        <v>2.07E-2</v>
      </c>
      <c r="I25" s="65">
        <v>1.14E-2</v>
      </c>
      <c r="J25" s="65">
        <v>2.8400000000000002E-2</v>
      </c>
      <c r="K25" s="65">
        <v>5.7000000000000002E-2</v>
      </c>
      <c r="L25" s="65">
        <v>9.9900000000000003E-2</v>
      </c>
      <c r="M25" s="65">
        <v>0.1192</v>
      </c>
      <c r="N25" s="65">
        <v>0.14849999999999999</v>
      </c>
      <c r="O25" s="60">
        <f>SUM(C25:N25)</f>
        <v>1</v>
      </c>
    </row>
    <row r="26" spans="2:15" ht="15.75">
      <c r="B26" s="56" t="s">
        <v>57</v>
      </c>
      <c r="C26" s="64">
        <v>85978</v>
      </c>
      <c r="D26" s="64">
        <v>78569</v>
      </c>
      <c r="E26" s="64">
        <v>69134</v>
      </c>
      <c r="F26" s="64">
        <v>52519</v>
      </c>
      <c r="G26" s="64">
        <v>37219</v>
      </c>
      <c r="H26" s="64">
        <v>12987</v>
      </c>
      <c r="I26" s="64">
        <v>7159</v>
      </c>
      <c r="J26" s="64">
        <v>17868</v>
      </c>
      <c r="K26" s="64">
        <v>35807</v>
      </c>
      <c r="L26" s="64">
        <v>62782</v>
      </c>
      <c r="M26" s="64">
        <v>74857</v>
      </c>
      <c r="N26" s="64">
        <v>93304</v>
      </c>
      <c r="O26" s="57">
        <f>SUM(C26:N26)</f>
        <v>628183</v>
      </c>
    </row>
    <row r="27" spans="2:15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3"/>
    </row>
  </sheetData>
  <mergeCells count="6">
    <mergeCell ref="C23:N23"/>
    <mergeCell ref="B2:O2"/>
    <mergeCell ref="C3:N3"/>
    <mergeCell ref="C8:N8"/>
    <mergeCell ref="C13:N13"/>
    <mergeCell ref="C18:N1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Data</vt:lpstr>
      <vt:lpstr>Poznámky</vt:lpstr>
      <vt:lpstr>Krivky</vt:lpstr>
      <vt:lpstr>Obdobie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Rajtók Miroslav Ing.</cp:lastModifiedBy>
  <cp:lastPrinted>2019-10-10T05:41:51Z</cp:lastPrinted>
  <dcterms:created xsi:type="dcterms:W3CDTF">2019-10-07T06:54:07Z</dcterms:created>
  <dcterms:modified xsi:type="dcterms:W3CDTF">2022-11-14T09:53:38Z</dcterms:modified>
</cp:coreProperties>
</file>