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597D4439-FAA3-459D-B19D-2769A269BC24}" xr6:coauthVersionLast="47" xr6:coauthVersionMax="47" xr10:uidLastSave="{00000000-0000-0000-0000-000000000000}"/>
  <bookViews>
    <workbookView xWindow="165" yWindow="165" windowWidth="15660" windowHeight="1530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<sst xmlns="http://schemas.openxmlformats.org/spreadsheetml/2006/main" count="611" uniqueCount="266">
  <si>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</si>
  <si>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</si>
  <si>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</si>
  <si>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</si>
  <si>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</si>
  <si>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</si>
  <si>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</si>
  <si>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</si>
  <si>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</si>
  <si>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</si>
  <si>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</si>
  <si>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</si>
  <si>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</si>
  <si>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</si>
  <si>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</si>
  <si>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</si>
  <si>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</si>
  <si>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</si>
  <si>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</si>
  <si>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</si>
  <si>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</si>
  <si>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</si>
  <si>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</si>
  <si>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</si>
  <si>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</si>
  <si>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</si>
  <si>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</si>
  <si>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</si>
  <si>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</si>
  <si>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</si>
  <si>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</si>
  <si>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</si>
  <si>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</si>
  <si>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</si>
  <si>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</si>
  <si>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</si>
  <si>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</si>
  <si>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</si>
  <si>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</si>
  <si>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</si>
  <si>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</si>
  <si>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</si>
  <si>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</si>
  <si>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</si>
  <si>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</si>
  <si>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</si>
  <si>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</si>
  <si>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</si>
  <si>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</si>
  <si>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</si>
  <si>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</si>
  <si>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</si>
  <si>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</si>
  <si>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</si>
  <si>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</si>
  <si>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</si>
  <si>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</si>
  <si>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</si>
  <si>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</si>
  <si>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</si>
  <si>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</si>
  <si>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</si>
  <si>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</si>
  <si>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</si>
  <si>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</si>
  <si>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</si>
  <si>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</si>
  <si>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</si>
  <si>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</si>
  <si>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</si>
  <si>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</si>
  <si>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</si>
  <si>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</si>
  <si>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</si>
  <si>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</si>
  <si>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</si>
  <si>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</si>
  <si>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</si>
  <si>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</si>
  <si>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</si>
  <si>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</si>
  <si>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</si>
  <si>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</si>
  <si>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</si>
  <si>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</si>
  <si>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</si>
  <si>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</si>
  <si>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</si>
  <si>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</si>
  <si>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</si>
  <si>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</si>
  <si>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</si>
  <si>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</si>
  <si>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</si>
  <si>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</si>
  <si>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</si>
  <si>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</si>
  <si>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</si>
  <si>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</si>
  <si>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</si>
  <si>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</si>
  <si>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</si>
  <si>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</si>
  <si>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</si>
  <si>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</si>
  <si>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</si>
  <si>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</si>
  <si>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</si>
  <si>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</si>
  <si>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</si>
  <si>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</si>
  <si>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</si>
  <si>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</si>
  <si>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</si>
  <si>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</si>
  <si>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</si>
  <si>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</si>
  <si>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</si>
  <si>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</si>
  <si>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</si>
  <si>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</si>
  <si>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</si>
  <si>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</si>
  <si>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</si>
  <si>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</si>
  <si>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</si>
  <si>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</si>
  <si>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</si>
  <si>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</si>
  <si>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</si>
  <si>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</si>
  <si>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</si>
  <si>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</si>
  <si>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</si>
  <si>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</si>
  <si>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</si>
  <si>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</si>
  <si>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</si>
  <si>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</si>
  <si>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</si>
  <si>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</si>
  <si>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</si>
  <si>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</si>
  <si>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</si>
  <si>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</si>
  <si>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</si>
  <si>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</si>
  <si>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</si>
  <si>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</si>
  <si>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</si>
  <si>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</si>
  <si>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</si>
  <si>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</si>
  <si>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</si>
  <si>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</si>
  <si>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</si>
  <si>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</si>
  <si>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</si>
  <si>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</si>
  <si>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</si>
  <si>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</si>
  <si>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</si>
  <si>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</si>
  <si>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</si>
  <si>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</si>
  <si>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</si>
  <si>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</si>
  <si>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</si>
  <si>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</si>
  <si>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</si>
  <si>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</si>
  <si>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</si>
  <si>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</si>
  <si>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</si>
  <si>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</si>
  <si>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</si>
  <si>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</si>
  <si>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</si>
  <si>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</si>
  <si>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</si>
  <si>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</si>
  <si>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</si>
  <si>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</si>
  <si>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</si>
  <si>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</si>
  <si>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</si>
  <si>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</si>
  <si>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</si>
  <si>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</si>
  <si>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</si>
  <si>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</si>
  <si>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</si>
  <si>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</si>
  <si>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</si>
  <si>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</si>
  <si>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</si>
  <si>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</si>
  <si>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</si>
  <si>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</si>
  <si>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</si>
  <si>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</si>
  <si>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</si>
  <si>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</si>
  <si>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</si>
  <si>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</si>
  <si>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</si>
  <si>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</si>
  <si>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</si>
  <si>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</si>
  <si>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</si>
  <si>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</si>
  <si>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</si>
  <si>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</si>
  <si>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</si>
  <si>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</si>
  <si>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</si>
  <si>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</si>
  <si>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</si>
  <si>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</si>
  <si>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</si>
  <si>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</si>
  <si>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</si>
  <si>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</si>
  <si>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</si>
  <si>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</si>
  <si>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</si>
  <si>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</si>
  <si>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</si>
  <si>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</si>
  <si>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</si>
  <si>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</si>
  <si>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</si>
  <si>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</si>
  <si>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</si>
  <si>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</si>
  <si>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</si>
  <si>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</si>
  <si>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</si>
  <si>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</si>
  <si>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</si>
  <si>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</si>
  <si>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</si>
  <si>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</si>
  <si>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</si>
  <si>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</si>
  <si>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</si>
  <si>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</si>
  <si>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</si>
  <si>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</si>
  <si>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</si>
  <si>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</si>
  <si>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</si>
  <si>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</si>
  <si>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</si>
  <si>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</si>
  <si>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</si>
  <si>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</si>
  <si>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</si>
  <si>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</si>
  <si>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</si>
  <si>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</si>
  <si>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</si>
  <si>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</si>
  <si>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3 - VC Rajecké Teplice III.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</si>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</sst>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19" fillId="11" borderId="0" xfId="1" applyFont="1" applyFill="1" applyAlignment="1">
      <alignment horizontal="left" vertical="center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4"/>
  <sheetViews>
    <sheetView tabSelected="1" view="pageBreakPreview" topLeftCell="A137" zoomScale="70" zoomScaleNormal="80" zoomScaleSheetLayoutView="70" workbookViewId="0">
      <selection activeCell="F170" sqref="F170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1406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20.28515625" style="105" customWidth="1"/>
    <col min="9" max="26" width="20.28515625" style="101" customWidth="1"/>
    <col min="27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6" s="1" customFormat="1" ht="15.75" x14ac:dyDescent="0.25">
      <c r="A1" s="1" t="s">
        <v>192</v>
      </c>
      <c r="D1" s="2"/>
      <c r="G1" s="63" t="s">
        <v>260</v>
      </c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s="1" customFormat="1" ht="12" customHeight="1" x14ac:dyDescent="0.25">
      <c r="D2" s="2"/>
      <c r="H2" s="9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s="3" customFormat="1" ht="33.75" customHeight="1" x14ac:dyDescent="0.25">
      <c r="A3" s="106" t="s">
        <v>263</v>
      </c>
      <c r="B3" s="106"/>
      <c r="C3" s="106"/>
      <c r="D3" s="106"/>
      <c r="E3" s="106"/>
      <c r="F3" s="106"/>
      <c r="G3" s="106"/>
      <c r="H3" s="98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1" customFormat="1" ht="18.75" customHeight="1" x14ac:dyDescent="0.25">
      <c r="A4" s="6" t="s">
        <v>261</v>
      </c>
      <c r="B4" s="6"/>
      <c r="C4" s="6">
        <v>31</v>
      </c>
      <c r="D4" s="70" t="s">
        <v>262</v>
      </c>
      <c r="E4" s="6"/>
      <c r="F4" s="6"/>
      <c r="G4" s="6"/>
      <c r="H4" s="98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0" t="s">
        <v>252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</row>
    <row r="7" spans="1:26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2826.7000000000003</v>
      </c>
      <c r="F7" s="67">
        <v>54.026999999999994</v>
      </c>
      <c r="G7" s="71">
        <f t="shared" ref="G7:G38" si="0">F7*E7</f>
        <v>152718.12090000001</v>
      </c>
      <c r="H7" s="101" t="s">
        <v>253</v>
      </c>
    </row>
    <row r="8" spans="1:26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230</v>
      </c>
      <c r="F8" s="67">
        <v>60.378</v>
      </c>
      <c r="G8" s="71">
        <f t="shared" si="0"/>
        <v>13886.94</v>
      </c>
      <c r="H8" s="101" t="s">
        <v>253</v>
      </c>
    </row>
    <row r="9" spans="1:26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1" t="s">
        <v>253</v>
      </c>
    </row>
    <row r="10" spans="1:26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0</v>
      </c>
      <c r="F10" s="67">
        <v>0</v>
      </c>
      <c r="G10" s="71">
        <f t="shared" si="0"/>
        <v>0</v>
      </c>
      <c r="H10" s="101" t="s">
        <v>253</v>
      </c>
    </row>
    <row r="11" spans="1:26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1" t="s">
        <v>253</v>
      </c>
    </row>
    <row r="12" spans="1:26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46</v>
      </c>
      <c r="F12" s="67">
        <v>29.58</v>
      </c>
      <c r="G12" s="71">
        <f t="shared" si="0"/>
        <v>1360.6799999999998</v>
      </c>
      <c r="H12" s="101" t="s">
        <v>253</v>
      </c>
    </row>
    <row r="13" spans="1:26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1" t="s">
        <v>253</v>
      </c>
    </row>
    <row r="14" spans="1:26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1" t="s">
        <v>253</v>
      </c>
    </row>
    <row r="15" spans="1:26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1" t="s">
        <v>254</v>
      </c>
    </row>
    <row r="16" spans="1:26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1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1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1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1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1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1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460</v>
      </c>
      <c r="F22" s="67">
        <v>8.6999999999999993</v>
      </c>
      <c r="G22" s="71">
        <f t="shared" si="0"/>
        <v>4001.9999999999995</v>
      </c>
      <c r="H22" s="101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460</v>
      </c>
      <c r="F23" s="67">
        <v>8.6999999999999993</v>
      </c>
      <c r="G23" s="71">
        <f t="shared" si="0"/>
        <v>4001.9999999999995</v>
      </c>
      <c r="H23" s="101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1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138</v>
      </c>
      <c r="F25" s="67">
        <v>63.838499999999996</v>
      </c>
      <c r="G25" s="71">
        <f t="shared" si="0"/>
        <v>8809.7129999999997</v>
      </c>
      <c r="H25" s="101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1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1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39100</v>
      </c>
      <c r="F28" s="67">
        <v>4.4159999999999995</v>
      </c>
      <c r="G28" s="71">
        <f t="shared" si="0"/>
        <v>172665.59999999998</v>
      </c>
      <c r="H28" s="101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4600</v>
      </c>
      <c r="F29" s="67">
        <v>5.6119999999999992</v>
      </c>
      <c r="G29" s="71">
        <f t="shared" si="0"/>
        <v>25815.199999999997</v>
      </c>
      <c r="H29" s="101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1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4600</v>
      </c>
      <c r="F31" s="67">
        <v>3.0449999999999995</v>
      </c>
      <c r="G31" s="71">
        <f t="shared" si="0"/>
        <v>14006.999999999998</v>
      </c>
      <c r="H31" s="101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1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1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1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12420</v>
      </c>
      <c r="F35" s="67">
        <v>7.95</v>
      </c>
      <c r="G35" s="71">
        <f t="shared" si="0"/>
        <v>98739</v>
      </c>
      <c r="H35" s="101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460</v>
      </c>
      <c r="F36" s="67">
        <v>4.0545</v>
      </c>
      <c r="G36" s="71">
        <f t="shared" si="0"/>
        <v>1865.07</v>
      </c>
      <c r="H36" s="101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1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4600</v>
      </c>
      <c r="F38" s="67">
        <v>6.4395000000000007</v>
      </c>
      <c r="G38" s="71">
        <f t="shared" si="0"/>
        <v>29621.700000000004</v>
      </c>
      <c r="H38" s="101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1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230</v>
      </c>
      <c r="F40" s="67">
        <v>1.6829999999999998</v>
      </c>
      <c r="G40" s="71">
        <f t="shared" si="1"/>
        <v>387.09</v>
      </c>
      <c r="H40" s="101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1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1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1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12650</v>
      </c>
      <c r="F44" s="67">
        <v>4.3725000000000005</v>
      </c>
      <c r="G44" s="71">
        <f t="shared" si="1"/>
        <v>55312.125000000007</v>
      </c>
      <c r="H44" s="101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46</v>
      </c>
      <c r="F45" s="67">
        <v>453.18299999999999</v>
      </c>
      <c r="G45" s="71">
        <f t="shared" si="1"/>
        <v>20846.417999999998</v>
      </c>
      <c r="H45" s="101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480.41399999999993</v>
      </c>
      <c r="G46" s="71">
        <f t="shared" si="1"/>
        <v>22099.043999999998</v>
      </c>
      <c r="H46" s="101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1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1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920</v>
      </c>
      <c r="F49" s="67">
        <v>8.6999999999999993</v>
      </c>
      <c r="G49" s="71">
        <f t="shared" si="1"/>
        <v>8003.9999999999991</v>
      </c>
      <c r="H49" s="101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920</v>
      </c>
      <c r="F50" s="67">
        <v>8.6999999999999993</v>
      </c>
      <c r="G50" s="71">
        <f t="shared" si="1"/>
        <v>8003.9999999999991</v>
      </c>
      <c r="H50" s="101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101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1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3680</v>
      </c>
      <c r="F53" s="67">
        <v>5.76</v>
      </c>
      <c r="G53" s="71">
        <f t="shared" si="1"/>
        <v>21196.799999999999</v>
      </c>
      <c r="H53" s="101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101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1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1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1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1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1840</v>
      </c>
      <c r="F59" s="67">
        <v>5.76</v>
      </c>
      <c r="G59" s="71">
        <f t="shared" si="1"/>
        <v>10598.4</v>
      </c>
      <c r="H59" s="101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1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1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1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1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322</v>
      </c>
      <c r="F64" s="67">
        <v>6.8159999999999998</v>
      </c>
      <c r="G64" s="71">
        <f t="shared" si="1"/>
        <v>2194.752</v>
      </c>
      <c r="H64" s="101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0</v>
      </c>
      <c r="F65" s="67">
        <v>0</v>
      </c>
      <c r="G65" s="71">
        <f t="shared" si="1"/>
        <v>0</v>
      </c>
      <c r="H65" s="101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368</v>
      </c>
      <c r="F66" s="67">
        <v>6.72</v>
      </c>
      <c r="G66" s="71">
        <f t="shared" si="1"/>
        <v>2472.96</v>
      </c>
      <c r="H66" s="101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101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230</v>
      </c>
      <c r="F68" s="67">
        <v>6.8159999999999998</v>
      </c>
      <c r="G68" s="71">
        <f t="shared" si="1"/>
        <v>1567.68</v>
      </c>
      <c r="H68" s="101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2587.5</v>
      </c>
      <c r="F69" s="67">
        <v>82.6845</v>
      </c>
      <c r="G69" s="71">
        <f t="shared" si="1"/>
        <v>213946.14374999999</v>
      </c>
      <c r="H69" s="101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1812.3999999999999</v>
      </c>
      <c r="F70" s="67">
        <v>120.99199999999999</v>
      </c>
      <c r="G70" s="71">
        <f t="shared" si="1"/>
        <v>219285.90079999997</v>
      </c>
      <c r="H70" s="101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345</v>
      </c>
      <c r="F71" s="67">
        <v>163.77699999999999</v>
      </c>
      <c r="G71" s="71">
        <f t="shared" ref="G71:G102" si="2">F71*E71</f>
        <v>56503.064999999995</v>
      </c>
      <c r="H71" s="101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138</v>
      </c>
      <c r="F72" s="67">
        <v>7.96</v>
      </c>
      <c r="G72" s="71">
        <f t="shared" si="2"/>
        <v>1098.48</v>
      </c>
      <c r="H72" s="101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115</v>
      </c>
      <c r="F73" s="67">
        <v>7.96</v>
      </c>
      <c r="G73" s="71">
        <f t="shared" si="2"/>
        <v>915.4</v>
      </c>
      <c r="H73" s="101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115</v>
      </c>
      <c r="F74" s="67">
        <v>7.96</v>
      </c>
      <c r="G74" s="71">
        <f t="shared" si="2"/>
        <v>915.4</v>
      </c>
      <c r="H74" s="101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1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1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1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1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230</v>
      </c>
      <c r="F79" s="67">
        <v>1.4024999999999999</v>
      </c>
      <c r="G79" s="71">
        <f t="shared" si="2"/>
        <v>322.57499999999999</v>
      </c>
      <c r="H79" s="101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1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1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1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1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1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1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1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1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1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1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4600</v>
      </c>
      <c r="F90" s="67">
        <v>0.71550000000000002</v>
      </c>
      <c r="G90" s="71">
        <f t="shared" si="2"/>
        <v>3291.3</v>
      </c>
      <c r="H90" s="101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1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920</v>
      </c>
      <c r="F92" s="67">
        <v>7.95</v>
      </c>
      <c r="G92" s="71">
        <f t="shared" si="2"/>
        <v>7314</v>
      </c>
      <c r="H92" s="101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920</v>
      </c>
      <c r="F93" s="67">
        <v>9.6</v>
      </c>
      <c r="G93" s="71">
        <f t="shared" si="2"/>
        <v>8832</v>
      </c>
      <c r="H93" s="101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1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1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1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1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1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1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1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1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460</v>
      </c>
      <c r="F102" s="67">
        <v>9.75</v>
      </c>
      <c r="G102" s="71">
        <f t="shared" si="2"/>
        <v>4485</v>
      </c>
      <c r="H102" s="101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690</v>
      </c>
      <c r="F103" s="67">
        <v>9.6</v>
      </c>
      <c r="G103" s="71">
        <f t="shared" ref="G103:G134" si="3">F103*E103</f>
        <v>6624</v>
      </c>
      <c r="H103" s="101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1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1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1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115</v>
      </c>
      <c r="F107" s="67">
        <v>8.6999999999999993</v>
      </c>
      <c r="G107" s="71">
        <f t="shared" si="3"/>
        <v>1000.4999999999999</v>
      </c>
      <c r="H107" s="101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184</v>
      </c>
      <c r="F108" s="67">
        <v>8.6999999999999993</v>
      </c>
      <c r="G108" s="71">
        <f t="shared" si="3"/>
        <v>1600.8</v>
      </c>
      <c r="H108" s="101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46</v>
      </c>
      <c r="F109" s="67">
        <v>5.5385</v>
      </c>
      <c r="G109" s="71">
        <f t="shared" si="3"/>
        <v>254.77099999999999</v>
      </c>
      <c r="H109" s="101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69</v>
      </c>
      <c r="F110" s="67">
        <v>7.95</v>
      </c>
      <c r="G110" s="71">
        <f t="shared" si="3"/>
        <v>548.55000000000007</v>
      </c>
      <c r="H110" s="101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230</v>
      </c>
      <c r="F111" s="67">
        <v>8.6999999999999993</v>
      </c>
      <c r="G111" s="71">
        <f t="shared" si="3"/>
        <v>2000.9999999999998</v>
      </c>
      <c r="H111" s="101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1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0</v>
      </c>
      <c r="F113" s="67">
        <v>0</v>
      </c>
      <c r="G113" s="71">
        <f t="shared" si="3"/>
        <v>0</v>
      </c>
      <c r="H113" s="101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4600</v>
      </c>
      <c r="F114" s="67">
        <v>7.8199999999999994</v>
      </c>
      <c r="G114" s="71">
        <f t="shared" si="3"/>
        <v>35972</v>
      </c>
      <c r="H114" s="101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2300</v>
      </c>
      <c r="F115" s="67">
        <v>3.339</v>
      </c>
      <c r="G115" s="71">
        <f t="shared" si="3"/>
        <v>7679.7</v>
      </c>
      <c r="H115" s="101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1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1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101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101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1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1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1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1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1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1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101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6900</v>
      </c>
      <c r="F127" s="69">
        <v>0.63600000000000001</v>
      </c>
      <c r="G127" s="71">
        <f t="shared" si="3"/>
        <v>4388.3999999999996</v>
      </c>
      <c r="H127" s="101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6900</v>
      </c>
      <c r="F128" s="69">
        <v>1.5105</v>
      </c>
      <c r="G128" s="71">
        <f t="shared" si="3"/>
        <v>10422.449999999999</v>
      </c>
      <c r="H128" s="101" t="s">
        <v>253</v>
      </c>
    </row>
    <row r="129" spans="1:26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101" t="s">
        <v>253</v>
      </c>
    </row>
    <row r="130" spans="1:26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3680</v>
      </c>
      <c r="F130" s="69">
        <v>7.95</v>
      </c>
      <c r="G130" s="71">
        <f t="shared" si="3"/>
        <v>29256</v>
      </c>
      <c r="H130" s="101" t="s">
        <v>253</v>
      </c>
    </row>
    <row r="131" spans="1:26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1" t="s">
        <v>255</v>
      </c>
    </row>
    <row r="132" spans="1:26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1" t="s">
        <v>255</v>
      </c>
    </row>
    <row r="133" spans="1:26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1" t="s">
        <v>253</v>
      </c>
    </row>
    <row r="134" spans="1:26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1" t="s">
        <v>253</v>
      </c>
    </row>
    <row r="135" spans="1:26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1" t="s">
        <v>253</v>
      </c>
    </row>
    <row r="136" spans="1:26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18.400000000000002</v>
      </c>
      <c r="F136" s="69">
        <v>0</v>
      </c>
      <c r="G136" s="71">
        <f t="shared" ref="G136:G139" si="5">F136*E136</f>
        <v>0</v>
      </c>
      <c r="H136" s="101" t="s">
        <v>255</v>
      </c>
    </row>
    <row r="137" spans="1:26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9.2000000000000011</v>
      </c>
      <c r="F137" s="69">
        <v>0</v>
      </c>
      <c r="G137" s="71">
        <f t="shared" si="5"/>
        <v>0</v>
      </c>
      <c r="H137" s="101" t="s">
        <v>255</v>
      </c>
    </row>
    <row r="138" spans="1:26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1" t="s">
        <v>253</v>
      </c>
    </row>
    <row r="139" spans="1:26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1150</v>
      </c>
      <c r="F139" s="69">
        <v>7.95</v>
      </c>
      <c r="G139" s="71">
        <f t="shared" si="5"/>
        <v>9142.5</v>
      </c>
      <c r="H139" s="101" t="s">
        <v>253</v>
      </c>
    </row>
    <row r="140" spans="1:26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1305976.2284499994</v>
      </c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spans="1:26" ht="26.25" customHeight="1" x14ac:dyDescent="0.2">
      <c r="A141" s="94" t="s">
        <v>194</v>
      </c>
      <c r="B141" s="95"/>
      <c r="C141" s="95"/>
      <c r="D141" s="95"/>
      <c r="E141" s="95"/>
      <c r="F141" s="95"/>
      <c r="G141" s="95"/>
      <c r="H141" s="102"/>
      <c r="I141" s="103"/>
    </row>
    <row r="142" spans="1:26" ht="13.5" thickBot="1" x14ac:dyDescent="0.25">
      <c r="A142" s="27"/>
      <c r="B142" s="28"/>
      <c r="C142" s="28"/>
      <c r="D142" s="28"/>
      <c r="E142" s="28"/>
      <c r="F142" s="28"/>
      <c r="G142" s="28"/>
      <c r="H142" s="104"/>
    </row>
    <row r="143" spans="1:26" ht="15.75" customHeight="1" thickTop="1" x14ac:dyDescent="0.2">
      <c r="B143" s="44" t="s">
        <v>2</v>
      </c>
      <c r="C143" s="76"/>
      <c r="D143" s="76"/>
      <c r="E143" s="76"/>
      <c r="F143" s="77"/>
    </row>
    <row r="144" spans="1:26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12" t="s">
        <v>264</v>
      </c>
      <c r="C147" s="113"/>
      <c r="D147" s="114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7"/>
      <c r="D149" s="108"/>
      <c r="E149" s="33"/>
      <c r="F149" s="33"/>
    </row>
    <row r="150" spans="2:6" ht="15.75" x14ac:dyDescent="0.25">
      <c r="B150" s="13" t="s">
        <v>3</v>
      </c>
      <c r="C150" s="109"/>
      <c r="D150" s="110"/>
      <c r="E150" s="33"/>
      <c r="F150" s="33"/>
    </row>
    <row r="151" spans="2:6" ht="15.75" customHeight="1" x14ac:dyDescent="0.25">
      <c r="B151" s="32" t="s">
        <v>23</v>
      </c>
      <c r="C151" s="107"/>
      <c r="D151" s="108"/>
      <c r="E151" s="33"/>
      <c r="F151" s="33"/>
    </row>
    <row r="152" spans="2:6" ht="15.75" customHeight="1" x14ac:dyDescent="0.25">
      <c r="B152" s="17" t="s">
        <v>210</v>
      </c>
      <c r="C152" s="109"/>
      <c r="D152" s="110"/>
      <c r="E152" s="33"/>
      <c r="F152" s="33"/>
    </row>
    <row r="153" spans="2:6" ht="15.75" customHeight="1" x14ac:dyDescent="0.25">
      <c r="B153" s="17" t="s">
        <v>211</v>
      </c>
      <c r="C153" s="109"/>
      <c r="D153" s="110"/>
      <c r="E153" s="33"/>
      <c r="F153" s="33"/>
    </row>
    <row r="154" spans="2:6" ht="15.75" customHeight="1" x14ac:dyDescent="0.25">
      <c r="B154" s="17" t="s">
        <v>212</v>
      </c>
      <c r="C154" s="109"/>
      <c r="D154" s="110"/>
      <c r="E154" s="33"/>
      <c r="F154" s="33"/>
    </row>
    <row r="155" spans="2:6" ht="15.75" customHeight="1" x14ac:dyDescent="0.25">
      <c r="B155" s="17" t="s">
        <v>213</v>
      </c>
      <c r="C155" s="109"/>
      <c r="D155" s="110"/>
      <c r="E155" s="33"/>
      <c r="F155" s="33"/>
    </row>
    <row r="156" spans="2:6" ht="15.75" customHeight="1" x14ac:dyDescent="0.25">
      <c r="B156" s="17" t="s">
        <v>208</v>
      </c>
      <c r="C156" s="109"/>
      <c r="D156" s="110"/>
      <c r="E156" s="33"/>
      <c r="F156" s="33"/>
    </row>
    <row r="157" spans="2:6" ht="15.75" customHeight="1" x14ac:dyDescent="0.25">
      <c r="B157" s="17" t="s">
        <v>209</v>
      </c>
      <c r="C157" s="109"/>
      <c r="D157" s="110"/>
      <c r="E157" s="33"/>
      <c r="F157" s="33"/>
    </row>
    <row r="158" spans="2:6" ht="15.75" customHeight="1" x14ac:dyDescent="0.25">
      <c r="B158" s="17" t="s">
        <v>214</v>
      </c>
      <c r="C158" s="109"/>
      <c r="D158" s="110"/>
      <c r="E158" s="33"/>
      <c r="F158" s="33"/>
    </row>
    <row r="159" spans="2:6" ht="15.75" customHeight="1" x14ac:dyDescent="0.25">
      <c r="B159" s="32" t="s">
        <v>22</v>
      </c>
      <c r="C159" s="109"/>
      <c r="D159" s="110"/>
      <c r="E159" s="33"/>
      <c r="F159" s="33"/>
    </row>
    <row r="160" spans="2:6" ht="15.75" x14ac:dyDescent="0.25">
      <c r="B160" s="32" t="s">
        <v>24</v>
      </c>
      <c r="C160" s="107"/>
      <c r="D160" s="108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4" t="s">
        <v>231</v>
      </c>
      <c r="D165" s="85"/>
      <c r="E165" s="42" t="s">
        <v>234</v>
      </c>
      <c r="F165" s="115" t="s">
        <v>265</v>
      </c>
      <c r="G165" s="42" t="s">
        <v>235</v>
      </c>
    </row>
    <row r="166" spans="2:7" ht="29.25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719597.51089999988</v>
      </c>
      <c r="F166" s="111">
        <v>0</v>
      </c>
      <c r="G166" s="65">
        <f>ROUND(F166/E166,3)</f>
        <v>0</v>
      </c>
    </row>
    <row r="167" spans="2:7" ht="29.25" customHeight="1" x14ac:dyDescent="0.25">
      <c r="B167"/>
      <c r="C167" s="92" t="s">
        <v>236</v>
      </c>
      <c r="D167" s="93"/>
      <c r="E167" s="73">
        <f>SUBTOTAL(9,G40,G53,G54,G57,G59,G61,G64,G66,G68,G69,G70,G71,G72,G73,G74,G76,G79,G84,G85,G90,G93,G96,G98,G100,G103,G109,G112,G113,G114,G124,G125,G126,G131,G132,G136,G137)</f>
        <v>586378.71754999994</v>
      </c>
      <c r="F167" s="111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90" t="s">
        <v>237</v>
      </c>
      <c r="D168" s="91"/>
      <c r="E168" s="73">
        <f>SUBTOTAL(9,G15,G16,G24,G26,G27,G33,G34,G77,G80,G87,G94,G101)</f>
        <v>0</v>
      </c>
      <c r="F168" s="111">
        <v>0</v>
      </c>
      <c r="G168" s="65" t="e">
        <f t="shared" si="6"/>
        <v>#DIV/0!</v>
      </c>
    </row>
    <row r="169" spans="2:7" ht="29.25" customHeight="1" x14ac:dyDescent="0.25">
      <c r="B169"/>
      <c r="C169" s="88" t="s">
        <v>238</v>
      </c>
      <c r="D169" s="89"/>
      <c r="E169" s="73">
        <f>SUBTOTAL(9,G118)</f>
        <v>0</v>
      </c>
      <c r="F169" s="111">
        <v>0</v>
      </c>
      <c r="G169" s="65" t="e">
        <f t="shared" si="6"/>
        <v>#DIV/0!</v>
      </c>
    </row>
    <row r="170" spans="2:7" ht="29.25" customHeight="1" x14ac:dyDescent="0.25">
      <c r="B170"/>
      <c r="C170" s="86" t="s">
        <v>232</v>
      </c>
      <c r="D170" s="87"/>
      <c r="E170" s="74">
        <f>SUM(E166:E169)</f>
        <v>1305976.2284499998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XSYSMwArJuZgiZawD6uYt/hT6dbTe9fe9h85NJabYe/vVmRiLdKgreiHhe2wgqIm4YueI+tFysPImPBYyuHYtg==" saltValue="T4am3YqW4C7xtyfc6+BB1w==" spinCount="100000" sheet="1" objects="1" scenarios="1"/>
  <autoFilter ref="A6:J141" xr:uid="{00000000-0009-0000-0000-000000000000}"/>
  <mergeCells count="16">
    <mergeCell ref="A3:G3"/>
    <mergeCell ref="B147:C147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2022-11-17T08:24:25Z</dcterms:modified>
</cp:coreProperties>
</file>