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ihorlat\Súťažné podklady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<sst xmlns="http://schemas.openxmlformats.org/spreadsheetml/2006/main" count="610" uniqueCount="265">
  <si>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</si>
  <si>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</si>
  <si>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</si>
  <si>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</si>
  <si>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</si>
  <si>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</si>
  <si>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</si>
  <si>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</si>
  <si>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</si>
  <si>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</si>
  <si>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</si>
  <si>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</si>
  <si>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</si>
  <si>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</si>
  <si>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</si>
  <si>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</si>
  <si>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</si>
  <si>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</si>
  <si>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</si>
  <si>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</si>
  <si>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</si>
  <si>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</si>
  <si>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</si>
  <si>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</si>
  <si>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</si>
  <si>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</si>
  <si>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</si>
  <si>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</si>
  <si>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</si>
  <si>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</si>
  <si>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</si>
  <si>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</si>
  <si>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</si>
  <si>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</si>
  <si>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</si>
  <si>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</si>
  <si>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</si>
  <si>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</si>
  <si>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</si>
  <si>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</si>
  <si>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</si>
  <si>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</si>
  <si>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</si>
  <si>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</si>
  <si>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</si>
  <si>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</si>
  <si>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</si>
  <si>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</si>
  <si>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</si>
  <si>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</si>
  <si>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</si>
  <si>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</si>
  <si>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</si>
  <si>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</si>
  <si>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</si>
  <si>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</si>
  <si>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</si>
  <si>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</si>
  <si>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</si>
  <si>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</si>
  <si>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</si>
  <si>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</si>
  <si>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</si>
  <si>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</si>
  <si>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</si>
  <si>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</si>
  <si>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</si>
  <si>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</si>
  <si>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</si>
  <si>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</si>
  <si>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</si>
  <si>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</si>
  <si>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</si>
  <si>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</si>
  <si>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</si>
  <si>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</si>
  <si>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</si>
  <si>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</si>
  <si>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</si>
  <si>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</si>
  <si>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</si>
  <si>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</si>
  <si>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</si>
  <si>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</si>
  <si>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</si>
  <si>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</si>
  <si>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</si>
  <si>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</si>
  <si>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</si>
  <si>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</si>
  <si>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</si>
  <si>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</si>
  <si>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</si>
  <si>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</si>
  <si>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</si>
  <si>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</si>
  <si>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</si>
  <si>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</si>
  <si>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</si>
  <si>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</si>
  <si>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</si>
  <si>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</si>
  <si>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</si>
  <si>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</si>
  <si>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</si>
  <si>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</si>
  <si>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</si>
  <si>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</si>
  <si>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</si>
  <si>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</si>
  <si>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</si>
  <si>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</si>
  <si>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</si>
  <si>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</si>
  <si>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</si>
  <si>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</si>
  <si>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</si>
  <si>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</si>
  <si>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</si>
  <si>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</si>
  <si>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</si>
  <si>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</si>
  <si>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</si>
  <si>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</si>
  <si>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</si>
  <si>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</si>
  <si>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</si>
  <si>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</si>
  <si>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</si>
  <si>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</si>
  <si>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</si>
  <si>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</si>
  <si>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</si>
  <si>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</si>
  <si>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</si>
  <si>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</si>
  <si>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</si>
  <si>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</si>
  <si>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</si>
  <si>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</si>
  <si>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</si>
  <si>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</si>
  <si>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</si>
  <si>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</si>
  <si>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</si>
  <si>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</si>
  <si>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</si>
  <si>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</si>
  <si>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</si>
  <si>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</si>
  <si>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</si>
  <si>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</si>
  <si>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</si>
  <si>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</si>
  <si>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</si>
  <si>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</si>
  <si>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</si>
  <si>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</si>
  <si>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</si>
  <si>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</si>
  <si>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</si>
  <si>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</si>
  <si>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</si>
  <si>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</si>
  <si>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</si>
  <si>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</si>
  <si>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</si>
  <si>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</si>
  <si>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</si>
  <si>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</si>
  <si>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</si>
  <si>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</si>
  <si>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</si>
  <si>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</si>
  <si>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</si>
  <si>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</si>
  <si>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</si>
  <si>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</si>
  <si>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</si>
  <si>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</si>
  <si>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</si>
  <si>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</si>
  <si>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</si>
  <si>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</si>
  <si>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</si>
  <si>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</si>
  <si>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</si>
  <si>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</si>
  <si>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</si>
  <si>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</si>
  <si>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</si>
  <si>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</si>
  <si>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</si>
  <si>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</si>
  <si>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</si>
  <si>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</si>
  <si>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</si>
  <si>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</si>
  <si>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</si>
  <si>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</si>
  <si>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</si>
  <si>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</si>
  <si>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</si>
  <si>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</si>
  <si>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</si>
  <si>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</si>
  <si>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</si>
  <si>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</si>
  <si>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</si>
  <si>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</si>
  <si>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</si>
  <si>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</si>
  <si>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</si>
  <si>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</si>
  <si>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</si>
  <si>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</si>
  <si>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</si>
  <si>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</si>
  <si>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</si>
  <si>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</si>
  <si>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</si>
  <si>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</si>
  <si>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</si>
  <si>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</si>
  <si>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</si>
  <si>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</si>
  <si>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</si>
  <si>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</si>
  <si>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</si>
  <si>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</si>
  <si>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</si>
  <si>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</si>
  <si>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</si>
  <si>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</si>
  <si>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</si>
  <si>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</si>
  <si>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</si>
  <si>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</si>
  <si>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</si>
  <si>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</si>
  <si>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</si>
  <si>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</si>
  <si>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</si>
  <si>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</si>
  <si>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</si>
  <si>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</si>
  <si>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</si>
  <si>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</si>
  <si>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</si>
  <si>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</si>
  <si>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</si>
  <si>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</si>
  <si>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</si>
  <si>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</si>
  <si>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</si>
  <si>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</si>
  <si>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</si>
  <si>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</si>
  <si>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</si>
  <si>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</si>
  <si>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</si>
  <si>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</si>
  <si>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</si>
  <si>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 22 osôb</t>
  </si>
  <si>
    <t>Názov predmetu zákazky: časť ,,6" VC 6 na LS 08 Turcovce pozostavajúci z LO: Potôčky, Košarovce, Pakostov, Zavada, Vlčie, Hučok, Karná, Ohradzany, Petrovec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</si>
</sst>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0" borderId="5" xfId="1" applyNumberFormat="1" applyFont="1" applyBorder="1"/>
    <xf numFmtId="4" fontId="18" fillId="0" borderId="5" xfId="1" applyNumberFormat="1" applyFont="1" applyBorder="1"/>
    <xf numFmtId="4" fontId="17" fillId="0" borderId="5" xfId="1" applyNumberFormat="1" applyFont="1" applyBorder="1" applyAlignment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6" zoomScale="81" zoomScaleNormal="80" zoomScaleSheetLayoutView="81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/>
      <c r="D4" s="82"/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5">
        <v>386.40000000000003</v>
      </c>
      <c r="F7" s="85">
        <v>54.809999999999995</v>
      </c>
      <c r="G7" s="80">
        <f t="shared" ref="G7:G38" si="0">F7*E7</f>
        <v>21178.583999999999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3">
        <v>138</v>
      </c>
      <c r="F8" s="79">
        <v>54.809999999999995</v>
      </c>
      <c r="G8" s="80">
        <f t="shared" si="0"/>
        <v>7563.78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3">
        <v>102.672</v>
      </c>
      <c r="F9" s="79">
        <v>37.409999999999997</v>
      </c>
      <c r="G9" s="80">
        <f t="shared" si="0"/>
        <v>3840.9595199999994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3">
        <v>1269.22</v>
      </c>
      <c r="F10" s="79">
        <v>42.751799999999996</v>
      </c>
      <c r="G10" s="80">
        <f t="shared" si="0"/>
        <v>54261.439595999997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3">
        <v>0</v>
      </c>
      <c r="F11" s="79">
        <v>0</v>
      </c>
      <c r="G11" s="80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3">
        <v>0</v>
      </c>
      <c r="F12" s="79">
        <v>0</v>
      </c>
      <c r="G12" s="80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3">
        <v>0</v>
      </c>
      <c r="F13" s="79">
        <v>0</v>
      </c>
      <c r="G13" s="80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3">
        <v>0</v>
      </c>
      <c r="F14" s="79">
        <v>0</v>
      </c>
      <c r="G14" s="80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3">
        <v>0</v>
      </c>
      <c r="F15" s="79">
        <v>0</v>
      </c>
      <c r="G15" s="80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3">
        <v>0</v>
      </c>
      <c r="F16" s="79">
        <v>0</v>
      </c>
      <c r="G16" s="80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3">
        <v>0</v>
      </c>
      <c r="F17" s="79">
        <v>0</v>
      </c>
      <c r="G17" s="80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3">
        <v>0</v>
      </c>
      <c r="F18" s="79">
        <v>0</v>
      </c>
      <c r="G18" s="80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3">
        <v>184</v>
      </c>
      <c r="F19" s="79">
        <v>37.409999999999997</v>
      </c>
      <c r="G19" s="80">
        <f t="shared" si="0"/>
        <v>6883.44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3">
        <v>0</v>
      </c>
      <c r="F20" s="79">
        <v>0</v>
      </c>
      <c r="G20" s="80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3">
        <v>0</v>
      </c>
      <c r="F21" s="79">
        <v>0</v>
      </c>
      <c r="G21" s="80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3">
        <v>419.52</v>
      </c>
      <c r="F22" s="79">
        <v>8.6999999999999993</v>
      </c>
      <c r="G22" s="80">
        <f t="shared" si="0"/>
        <v>3649.8239999999996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3">
        <v>397.44</v>
      </c>
      <c r="F23" s="79">
        <v>8.6999999999999993</v>
      </c>
      <c r="G23" s="80">
        <f t="shared" si="0"/>
        <v>3457.7279999999996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3">
        <v>0</v>
      </c>
      <c r="F24" s="79">
        <v>0</v>
      </c>
      <c r="G24" s="80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3">
        <v>414</v>
      </c>
      <c r="F25" s="79">
        <v>34.185000000000002</v>
      </c>
      <c r="G25" s="80">
        <f t="shared" si="0"/>
        <v>14152.59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3">
        <v>0</v>
      </c>
      <c r="F26" s="79">
        <v>0</v>
      </c>
      <c r="G26" s="80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3">
        <v>0</v>
      </c>
      <c r="F27" s="79">
        <v>0</v>
      </c>
      <c r="G27" s="80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3">
        <v>55200</v>
      </c>
      <c r="F28" s="79">
        <v>4.8667999999999996</v>
      </c>
      <c r="G28" s="80">
        <f t="shared" si="0"/>
        <v>268647.36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3">
        <v>0</v>
      </c>
      <c r="F29" s="79">
        <v>0</v>
      </c>
      <c r="G29" s="80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3">
        <v>11500</v>
      </c>
      <c r="F30" s="79">
        <v>4.8667999999999996</v>
      </c>
      <c r="G30" s="80">
        <f t="shared" si="0"/>
        <v>55968.2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3">
        <v>460</v>
      </c>
      <c r="F31" s="79">
        <v>3.2189999999999999</v>
      </c>
      <c r="G31" s="80">
        <f t="shared" si="0"/>
        <v>1480.74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3">
        <v>0</v>
      </c>
      <c r="F32" s="79">
        <v>0</v>
      </c>
      <c r="G32" s="80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3">
        <v>0</v>
      </c>
      <c r="F33" s="79">
        <v>0</v>
      </c>
      <c r="G33" s="80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3">
        <v>0</v>
      </c>
      <c r="F34" s="79">
        <v>0</v>
      </c>
      <c r="G34" s="80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3">
        <v>29578</v>
      </c>
      <c r="F35" s="79">
        <v>7.1923649999999997</v>
      </c>
      <c r="G35" s="80">
        <f t="shared" si="0"/>
        <v>212735.77197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3">
        <v>0</v>
      </c>
      <c r="F36" s="79">
        <v>0</v>
      </c>
      <c r="G36" s="80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3">
        <v>5474</v>
      </c>
      <c r="F37" s="79">
        <v>6.7575000000000003</v>
      </c>
      <c r="G37" s="80">
        <f t="shared" si="0"/>
        <v>36990.555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3">
        <v>0</v>
      </c>
      <c r="F38" s="79">
        <v>0</v>
      </c>
      <c r="G38" s="80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3">
        <v>0</v>
      </c>
      <c r="F39" s="79">
        <v>0</v>
      </c>
      <c r="G39" s="80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3">
        <v>0</v>
      </c>
      <c r="F40" s="79">
        <v>0</v>
      </c>
      <c r="G40" s="80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3">
        <v>0</v>
      </c>
      <c r="F41" s="79">
        <v>0</v>
      </c>
      <c r="G41" s="80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3">
        <v>0</v>
      </c>
      <c r="F42" s="79">
        <v>0</v>
      </c>
      <c r="G42" s="80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3">
        <v>0</v>
      </c>
      <c r="F43" s="79">
        <v>0</v>
      </c>
      <c r="G43" s="80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3">
        <v>4278</v>
      </c>
      <c r="F44" s="79">
        <v>6.36</v>
      </c>
      <c r="G44" s="80">
        <f t="shared" si="1"/>
        <v>27208.080000000002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3">
        <v>59.800000000000004</v>
      </c>
      <c r="F45" s="79">
        <v>272.48399999999998</v>
      </c>
      <c r="G45" s="80">
        <f t="shared" si="1"/>
        <v>16294.5432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3">
        <v>46</v>
      </c>
      <c r="F46" s="79">
        <v>367.83599999999996</v>
      </c>
      <c r="G46" s="80">
        <f t="shared" si="1"/>
        <v>16920.455999999998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3">
        <v>0</v>
      </c>
      <c r="F47" s="79">
        <v>0</v>
      </c>
      <c r="G47" s="80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3">
        <v>0</v>
      </c>
      <c r="F48" s="79">
        <v>0</v>
      </c>
      <c r="G48" s="80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3">
        <v>0</v>
      </c>
      <c r="F49" s="79">
        <v>0</v>
      </c>
      <c r="G49" s="80">
        <f t="shared" si="1"/>
        <v>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3">
        <v>230</v>
      </c>
      <c r="F50" s="79">
        <v>8.6999999999999993</v>
      </c>
      <c r="G50" s="80">
        <f t="shared" si="1"/>
        <v>2000.9999999999998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3">
        <v>0</v>
      </c>
      <c r="F51" s="79">
        <v>0</v>
      </c>
      <c r="G51" s="80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3">
        <v>0</v>
      </c>
      <c r="F52" s="79">
        <v>0</v>
      </c>
      <c r="G52" s="80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3">
        <v>1104</v>
      </c>
      <c r="F53" s="79">
        <v>8.7318000000000016</v>
      </c>
      <c r="G53" s="80">
        <f t="shared" si="1"/>
        <v>9639.9072000000015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3">
        <v>782</v>
      </c>
      <c r="F54" s="79">
        <v>10.1332</v>
      </c>
      <c r="G54" s="80">
        <f t="shared" si="1"/>
        <v>7924.1624000000002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3">
        <v>0</v>
      </c>
      <c r="F55" s="79">
        <v>0</v>
      </c>
      <c r="G55" s="80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3">
        <v>506</v>
      </c>
      <c r="F56" s="79">
        <v>8.4389999999999983</v>
      </c>
      <c r="G56" s="80">
        <f t="shared" si="1"/>
        <v>4270.1339999999991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3">
        <v>0</v>
      </c>
      <c r="F57" s="79">
        <v>0</v>
      </c>
      <c r="G57" s="80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3">
        <v>368</v>
      </c>
      <c r="F58" s="79">
        <v>8.7369749999999993</v>
      </c>
      <c r="G58" s="80">
        <f t="shared" si="1"/>
        <v>3215.2067999999999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3">
        <v>414</v>
      </c>
      <c r="F59" s="79">
        <v>6.6815999999999995</v>
      </c>
      <c r="G59" s="80">
        <f t="shared" si="1"/>
        <v>2766.1823999999997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3">
        <v>598</v>
      </c>
      <c r="F60" s="79">
        <v>9.6308999999999987</v>
      </c>
      <c r="G60" s="80">
        <f t="shared" si="1"/>
        <v>5759.2781999999988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3">
        <v>736</v>
      </c>
      <c r="F61" s="79">
        <v>6.7967999999999993</v>
      </c>
      <c r="G61" s="80">
        <f t="shared" si="1"/>
        <v>5002.4447999999993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3">
        <v>0</v>
      </c>
      <c r="F62" s="79">
        <v>0</v>
      </c>
      <c r="G62" s="80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3">
        <v>2254</v>
      </c>
      <c r="F63" s="79">
        <v>6.7651199999999987</v>
      </c>
      <c r="G63" s="80">
        <f t="shared" si="1"/>
        <v>15248.580479999997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3">
        <v>1127</v>
      </c>
      <c r="F64" s="79">
        <v>5.1840000000000002</v>
      </c>
      <c r="G64" s="80">
        <f t="shared" si="1"/>
        <v>5842.3680000000004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3">
        <v>3910</v>
      </c>
      <c r="F65" s="79">
        <v>8.5177349999999983</v>
      </c>
      <c r="G65" s="80">
        <f t="shared" si="1"/>
        <v>33304.34384999999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3">
        <v>14674</v>
      </c>
      <c r="F66" s="79">
        <v>6.6259199999999998</v>
      </c>
      <c r="G66" s="80">
        <f t="shared" si="1"/>
        <v>97228.750079999998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3">
        <v>322</v>
      </c>
      <c r="F67" s="79">
        <v>8.9610000000000003</v>
      </c>
      <c r="G67" s="80">
        <f t="shared" si="1"/>
        <v>2885.442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3">
        <v>5382</v>
      </c>
      <c r="F68" s="79">
        <v>7.452</v>
      </c>
      <c r="G68" s="80">
        <f t="shared" si="1"/>
        <v>40106.663999999997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3">
        <v>8234</v>
      </c>
      <c r="F69" s="79">
        <v>8.4400874999999989</v>
      </c>
      <c r="G69" s="80">
        <f t="shared" si="1"/>
        <v>69495.680474999986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3">
        <v>7590</v>
      </c>
      <c r="F70" s="79">
        <v>12.643962499999999</v>
      </c>
      <c r="G70" s="80">
        <f t="shared" si="1"/>
        <v>95967.675374999992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3">
        <v>5658</v>
      </c>
      <c r="F71" s="79">
        <v>26.466999999999999</v>
      </c>
      <c r="G71" s="80">
        <f t="shared" ref="G71:G102" si="2">F71*E71</f>
        <v>149750.28599999999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3">
        <v>9200</v>
      </c>
      <c r="F72" s="79">
        <v>7.4624999999999995</v>
      </c>
      <c r="G72" s="80">
        <f t="shared" si="2"/>
        <v>68655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3">
        <v>920</v>
      </c>
      <c r="F73" s="79">
        <v>7.6614999999999993</v>
      </c>
      <c r="G73" s="80">
        <f t="shared" si="2"/>
        <v>7048.579999999999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3">
        <v>460</v>
      </c>
      <c r="F74" s="79">
        <v>9.7012499999999999</v>
      </c>
      <c r="G74" s="80">
        <f t="shared" si="2"/>
        <v>4462.5749999999998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3">
        <v>460</v>
      </c>
      <c r="F75" s="79">
        <v>8.1885000000000012</v>
      </c>
      <c r="G75" s="80">
        <f t="shared" si="2"/>
        <v>3766.7100000000005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3">
        <v>460</v>
      </c>
      <c r="F76" s="79">
        <v>5.4911999999999992</v>
      </c>
      <c r="G76" s="80">
        <f t="shared" si="2"/>
        <v>2525.9519999999998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3">
        <v>0</v>
      </c>
      <c r="F77" s="79">
        <v>0</v>
      </c>
      <c r="G77" s="80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3">
        <v>0</v>
      </c>
      <c r="F78" s="79">
        <v>0</v>
      </c>
      <c r="G78" s="80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3">
        <v>0</v>
      </c>
      <c r="F79" s="79">
        <v>0</v>
      </c>
      <c r="G79" s="80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3">
        <v>0</v>
      </c>
      <c r="F80" s="79">
        <v>0</v>
      </c>
      <c r="G80" s="80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3">
        <v>0</v>
      </c>
      <c r="F81" s="79">
        <v>0</v>
      </c>
      <c r="G81" s="80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3">
        <v>0</v>
      </c>
      <c r="F82" s="79">
        <v>0</v>
      </c>
      <c r="G82" s="80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3">
        <v>920</v>
      </c>
      <c r="F83" s="79">
        <v>8.8304999999999989</v>
      </c>
      <c r="G83" s="80">
        <f t="shared" si="2"/>
        <v>8124.0599999999986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3">
        <v>920</v>
      </c>
      <c r="F84" s="79">
        <v>7.9380000000000015</v>
      </c>
      <c r="G84" s="80">
        <f t="shared" si="2"/>
        <v>7302.9600000000009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3">
        <v>0</v>
      </c>
      <c r="F85" s="79">
        <v>0</v>
      </c>
      <c r="G85" s="80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3">
        <v>0</v>
      </c>
      <c r="F86" s="79">
        <v>0</v>
      </c>
      <c r="G86" s="80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3">
        <v>0</v>
      </c>
      <c r="F87" s="79">
        <v>0</v>
      </c>
      <c r="G87" s="80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3">
        <v>0</v>
      </c>
      <c r="F88" s="79">
        <v>0</v>
      </c>
      <c r="G88" s="80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3">
        <v>0</v>
      </c>
      <c r="F89" s="79">
        <v>0</v>
      </c>
      <c r="G89" s="80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3">
        <v>0</v>
      </c>
      <c r="F90" s="79">
        <v>0</v>
      </c>
      <c r="G90" s="80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3">
        <v>0</v>
      </c>
      <c r="F91" s="79">
        <v>0</v>
      </c>
      <c r="G91" s="80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3">
        <v>15870</v>
      </c>
      <c r="F92" s="79">
        <v>7.95</v>
      </c>
      <c r="G92" s="80">
        <f t="shared" si="2"/>
        <v>126166.5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3">
        <v>2990</v>
      </c>
      <c r="F93" s="79">
        <v>9.8000000000000007</v>
      </c>
      <c r="G93" s="80">
        <f t="shared" si="2"/>
        <v>29302.000000000004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3">
        <v>0</v>
      </c>
      <c r="F94" s="79">
        <v>0</v>
      </c>
      <c r="G94" s="80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3">
        <v>0</v>
      </c>
      <c r="F95" s="79">
        <v>0</v>
      </c>
      <c r="G95" s="80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3">
        <v>0</v>
      </c>
      <c r="F96" s="79">
        <v>0</v>
      </c>
      <c r="G96" s="80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3">
        <v>0</v>
      </c>
      <c r="F97" s="79">
        <v>0</v>
      </c>
      <c r="G97" s="80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3">
        <v>0</v>
      </c>
      <c r="F98" s="79">
        <v>0</v>
      </c>
      <c r="G98" s="80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3">
        <v>0</v>
      </c>
      <c r="F99" s="79">
        <v>0</v>
      </c>
      <c r="G99" s="80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3">
        <v>0</v>
      </c>
      <c r="F100" s="79">
        <v>0</v>
      </c>
      <c r="G100" s="80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3">
        <v>0</v>
      </c>
      <c r="F101" s="79">
        <v>0</v>
      </c>
      <c r="G101" s="80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3">
        <v>460</v>
      </c>
      <c r="F102" s="79">
        <v>7.95</v>
      </c>
      <c r="G102" s="80">
        <f t="shared" si="2"/>
        <v>3657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3">
        <v>920</v>
      </c>
      <c r="F103" s="79">
        <v>9.8000000000000007</v>
      </c>
      <c r="G103" s="80">
        <f t="shared" ref="G103:G134" si="3">F103*E103</f>
        <v>9016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3">
        <v>0</v>
      </c>
      <c r="F104" s="79">
        <v>0</v>
      </c>
      <c r="G104" s="80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3">
        <v>0</v>
      </c>
      <c r="F105" s="79">
        <v>0</v>
      </c>
      <c r="G105" s="80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3">
        <v>0</v>
      </c>
      <c r="F106" s="79">
        <v>0</v>
      </c>
      <c r="G106" s="80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3">
        <v>0</v>
      </c>
      <c r="F107" s="79">
        <v>0</v>
      </c>
      <c r="G107" s="80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3">
        <v>0</v>
      </c>
      <c r="F108" s="79">
        <v>0</v>
      </c>
      <c r="G108" s="80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3">
        <v>50.599999999999994</v>
      </c>
      <c r="F109" s="79">
        <v>10.658999999999999</v>
      </c>
      <c r="G109" s="80">
        <f t="shared" si="3"/>
        <v>539.34539999999993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3">
        <v>151.79999999999998</v>
      </c>
      <c r="F110" s="79">
        <v>7.95</v>
      </c>
      <c r="G110" s="80">
        <f t="shared" si="3"/>
        <v>1206.81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3">
        <v>0</v>
      </c>
      <c r="F111" s="79">
        <v>0</v>
      </c>
      <c r="G111" s="80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3">
        <v>0</v>
      </c>
      <c r="F112" s="79">
        <v>0</v>
      </c>
      <c r="G112" s="80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3">
        <v>0</v>
      </c>
      <c r="F113" s="79">
        <v>0</v>
      </c>
      <c r="G113" s="80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3">
        <v>920</v>
      </c>
      <c r="F114" s="79">
        <v>4.8759999999999994</v>
      </c>
      <c r="G114" s="80">
        <f t="shared" si="3"/>
        <v>4485.9199999999992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3">
        <v>920</v>
      </c>
      <c r="F115" s="79">
        <v>3.2189999999999999</v>
      </c>
      <c r="G115" s="80">
        <f t="shared" si="3"/>
        <v>2961.48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3">
        <v>0</v>
      </c>
      <c r="F116" s="79">
        <v>0</v>
      </c>
      <c r="G116" s="80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3">
        <v>0</v>
      </c>
      <c r="F117" s="79">
        <v>0</v>
      </c>
      <c r="G117" s="80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3">
        <v>0</v>
      </c>
      <c r="F118" s="79">
        <v>0</v>
      </c>
      <c r="G118" s="80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3">
        <v>0</v>
      </c>
      <c r="F119" s="79">
        <v>0</v>
      </c>
      <c r="G119" s="80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3">
        <v>0</v>
      </c>
      <c r="F120" s="79">
        <v>0</v>
      </c>
      <c r="G120" s="80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3">
        <v>0</v>
      </c>
      <c r="F121" s="79">
        <v>0</v>
      </c>
      <c r="G121" s="80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3">
        <v>0</v>
      </c>
      <c r="F122" s="79">
        <v>0</v>
      </c>
      <c r="G122" s="80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3">
        <v>0</v>
      </c>
      <c r="F123" s="79">
        <v>0</v>
      </c>
      <c r="G123" s="80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3">
        <v>0</v>
      </c>
      <c r="F124" s="79">
        <v>0</v>
      </c>
      <c r="G124" s="80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4">
        <v>0</v>
      </c>
      <c r="F125" s="81">
        <v>0</v>
      </c>
      <c r="G125" s="80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4">
        <v>0</v>
      </c>
      <c r="F126" s="81">
        <v>0</v>
      </c>
      <c r="G126" s="80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4">
        <v>0</v>
      </c>
      <c r="F127" s="81">
        <v>0</v>
      </c>
      <c r="G127" s="80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4">
        <v>0</v>
      </c>
      <c r="F128" s="81">
        <v>0</v>
      </c>
      <c r="G128" s="80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4">
        <v>0</v>
      </c>
      <c r="F129" s="81">
        <v>0</v>
      </c>
      <c r="G129" s="80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4">
        <v>0</v>
      </c>
      <c r="F130" s="81">
        <v>0</v>
      </c>
      <c r="G130" s="80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4">
        <v>0</v>
      </c>
      <c r="F131" s="81">
        <v>0</v>
      </c>
      <c r="G131" s="80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4">
        <v>0</v>
      </c>
      <c r="F132" s="81">
        <v>0</v>
      </c>
      <c r="G132" s="80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4">
        <v>0</v>
      </c>
      <c r="F133" s="81">
        <v>0</v>
      </c>
      <c r="G133" s="80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4">
        <v>0</v>
      </c>
      <c r="F134" s="81">
        <v>0</v>
      </c>
      <c r="G134" s="80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4">
        <v>23</v>
      </c>
      <c r="F135" s="81">
        <v>492.90000000000003</v>
      </c>
      <c r="G135" s="80">
        <f t="shared" ref="G135" si="4">F135*E135</f>
        <v>11336.7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4">
        <v>69</v>
      </c>
      <c r="F136" s="81">
        <v>95.797500000000014</v>
      </c>
      <c r="G136" s="80">
        <f t="shared" ref="G136:G139" si="5">F136*E136</f>
        <v>6610.0275000000011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4">
        <v>0</v>
      </c>
      <c r="F137" s="81">
        <v>0</v>
      </c>
      <c r="G137" s="80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4">
        <v>0</v>
      </c>
      <c r="F138" s="81">
        <v>0</v>
      </c>
      <c r="G138" s="80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4">
        <v>500</v>
      </c>
      <c r="F139" s="81">
        <v>7.95</v>
      </c>
      <c r="G139" s="80">
        <f t="shared" si="5"/>
        <v>3975</v>
      </c>
      <c r="H139" s="4" t="s">
        <v>255</v>
      </c>
    </row>
    <row r="140" spans="1:10" s="42" customFormat="1" ht="17.25" customHeight="1" x14ac:dyDescent="0.3">
      <c r="A140" s="98" t="s">
        <v>233</v>
      </c>
      <c r="B140" s="98"/>
      <c r="C140" s="43"/>
      <c r="D140" s="44"/>
      <c r="E140" s="45"/>
      <c r="F140" s="46"/>
      <c r="G140" s="74">
        <f>SUM(G7:G139)</f>
        <v>1602784.7772460002</v>
      </c>
    </row>
    <row r="141" spans="1:10" ht="26.25" customHeight="1" x14ac:dyDescent="0.25">
      <c r="A141" s="101" t="s">
        <v>195</v>
      </c>
      <c r="B141" s="102"/>
      <c r="C141" s="102"/>
      <c r="D141" s="102"/>
      <c r="E141" s="102"/>
      <c r="F141" s="102"/>
      <c r="G141" s="102"/>
      <c r="H141" s="102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103"/>
      <c r="D143" s="103"/>
      <c r="E143" s="103"/>
      <c r="F143" s="104"/>
      <c r="H143" s="76"/>
      <c r="J143" s="22"/>
    </row>
    <row r="144" spans="1:10" ht="15.75" customHeight="1" x14ac:dyDescent="0.25">
      <c r="B144" s="50" t="s">
        <v>26</v>
      </c>
      <c r="C144" s="105" t="s">
        <v>234</v>
      </c>
      <c r="D144" s="105"/>
      <c r="E144" s="105"/>
      <c r="F144" s="106"/>
      <c r="H144" s="76"/>
      <c r="J144" s="22"/>
    </row>
    <row r="145" spans="2:6" ht="32.25" customHeight="1" x14ac:dyDescent="0.25">
      <c r="B145" s="108"/>
      <c r="C145" s="107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08"/>
      <c r="C146" s="107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9"/>
      <c r="D149" s="100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9"/>
      <c r="D151" s="100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9"/>
      <c r="D160" s="100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8" t="s">
        <v>232</v>
      </c>
      <c r="D165" s="89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6" t="s">
        <v>231</v>
      </c>
      <c r="D166" s="87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979112.29661599989</v>
      </c>
      <c r="F166" s="110"/>
      <c r="G166" s="78">
        <f>ROUND(F166/E166,3)</f>
        <v>0</v>
      </c>
    </row>
    <row r="167" spans="2:7" ht="26.25" customHeight="1" x14ac:dyDescent="0.25">
      <c r="B167"/>
      <c r="C167" s="96" t="s">
        <v>238</v>
      </c>
      <c r="D167" s="97"/>
      <c r="E167" s="109">
        <f>SUBTOTAL(9,G40,G53,G54,G57,G59,G61,G64,G66,G68,G69,G70,G71,G72,G73,G74,G76,G79,G84,G85,G90,G93,G96,G98,G100,G103,G109,G112,G113,G114,G124,G125,G126,G131,G132,G136,G137)</f>
        <v>623672.48062999989</v>
      </c>
      <c r="F167" s="110"/>
      <c r="G167" s="78">
        <f t="shared" ref="G167:G169" si="6">ROUND(F167/E167,3)</f>
        <v>0</v>
      </c>
    </row>
    <row r="168" spans="2:7" ht="15" customHeight="1" x14ac:dyDescent="0.25">
      <c r="B168"/>
      <c r="C168" s="94" t="s">
        <v>239</v>
      </c>
      <c r="D168" s="95"/>
      <c r="E168" s="109">
        <f>SUBTOTAL(9,G15,G16,G24,G26,G27,G33,G34,G77,G80,G87,G94,G101)</f>
        <v>0</v>
      </c>
      <c r="F168" s="110"/>
      <c r="G168" s="78" t="e">
        <f t="shared" si="6"/>
        <v>#DIV/0!</v>
      </c>
    </row>
    <row r="169" spans="2:7" ht="15" customHeight="1" x14ac:dyDescent="0.25">
      <c r="B169"/>
      <c r="C169" s="92" t="s">
        <v>240</v>
      </c>
      <c r="D169" s="93"/>
      <c r="E169" s="109">
        <f>SUBTOTAL(9,G118)</f>
        <v>0</v>
      </c>
      <c r="F169" s="110"/>
      <c r="G169" s="78" t="e">
        <f t="shared" si="6"/>
        <v>#DIV/0!</v>
      </c>
    </row>
    <row r="170" spans="2:7" ht="13.8" x14ac:dyDescent="0.25">
      <c r="B170"/>
      <c r="C170" s="90" t="s">
        <v>233</v>
      </c>
      <c r="D170" s="91"/>
      <c r="E170" s="111">
        <f>SUM(E166:E169)</f>
        <v>1602784.7772459998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2022-11-21T19:07:13Z</dcterms:modified>
</cp:coreProperties>
</file>