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zákazku'!$A$1:$G$175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<sst xmlns="http://schemas.openxmlformats.org/spreadsheetml/2006/main" count="613" uniqueCount="268">
  <si>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</si>
  <si>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</si>
  <si>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</si>
  <si>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</si>
  <si>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</si>
  <si>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</si>
  <si>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</si>
  <si>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</si>
  <si>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</si>
  <si>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</si>
  <si>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</si>
  <si>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</si>
  <si>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</si>
  <si>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</si>
  <si>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</si>
  <si>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</si>
  <si>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</si>
  <si>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</si>
  <si>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</si>
  <si>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</si>
  <si>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</si>
  <si>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</si>
  <si>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</si>
  <si>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</si>
  <si>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</si>
  <si>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</si>
  <si>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</si>
  <si>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</si>
  <si>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</si>
  <si>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</si>
  <si>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</si>
  <si>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</si>
  <si>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</si>
  <si>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</si>
  <si>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</si>
  <si>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</si>
  <si>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</si>
  <si>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</si>
  <si>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</si>
  <si>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</si>
  <si>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</si>
  <si>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</si>
  <si>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</si>
  <si>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</si>
  <si>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</si>
  <si>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</si>
  <si>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</si>
  <si>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</si>
  <si>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</si>
  <si>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</si>
  <si>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</si>
  <si>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</si>
  <si>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</si>
  <si>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</si>
  <si>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</si>
  <si>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</si>
  <si>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</si>
  <si>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</si>
  <si>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</si>
  <si>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</si>
  <si>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</si>
  <si>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</si>
  <si>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</si>
  <si>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</si>
  <si>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</si>
  <si>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</si>
  <si>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</si>
  <si>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</si>
  <si>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</si>
  <si>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</si>
  <si>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</si>
  <si>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</si>
  <si>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</si>
  <si>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</si>
  <si>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</si>
  <si>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</si>
  <si>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</si>
  <si>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</si>
  <si>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</si>
  <si>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</si>
  <si>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</si>
  <si>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</si>
  <si>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</si>
  <si>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</si>
  <si>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</si>
  <si>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</si>
  <si>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</si>
  <si>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</si>
  <si>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</si>
  <si>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</si>
  <si>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</si>
  <si>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</si>
  <si>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</si>
  <si>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</si>
  <si>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</si>
  <si>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</si>
  <si>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</si>
  <si>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</si>
  <si>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</si>
  <si>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</si>
  <si>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</si>
  <si>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</si>
  <si>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</si>
  <si>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</si>
  <si>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</si>
  <si>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</si>
  <si>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</si>
  <si>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</si>
  <si>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</si>
  <si>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</si>
  <si>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</si>
  <si>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</si>
  <si>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</si>
  <si>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</si>
  <si>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</si>
  <si>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</si>
  <si>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</si>
  <si>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</si>
  <si>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</si>
  <si>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</si>
  <si>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</si>
  <si>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</si>
  <si>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</si>
  <si>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</si>
  <si>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</si>
  <si>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</si>
  <si>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</si>
  <si>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</si>
  <si>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</si>
  <si>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</si>
  <si>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</si>
  <si>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</si>
  <si>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</si>
  <si>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</si>
  <si>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</si>
  <si>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</si>
  <si>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</si>
  <si>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</si>
  <si>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</si>
  <si>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</si>
  <si>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</si>
  <si>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</si>
  <si>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</si>
  <si>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</si>
  <si>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</si>
  <si>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</si>
  <si>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</si>
  <si>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</si>
  <si>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</si>
  <si>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</si>
  <si>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</si>
  <si>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</si>
  <si>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</si>
  <si>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</si>
  <si>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</si>
  <si>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</si>
  <si>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</si>
  <si>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</si>
  <si>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</si>
  <si>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</si>
  <si>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</si>
  <si>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</si>
  <si>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</si>
  <si>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</si>
  <si>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</si>
  <si>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</si>
  <si>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</si>
  <si>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</si>
  <si>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</si>
  <si>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</si>
  <si>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</si>
  <si>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</si>
  <si>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</si>
  <si>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</si>
  <si>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</si>
  <si>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</si>
  <si>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</si>
  <si>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</si>
  <si>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</si>
  <si>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</si>
  <si>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</si>
  <si>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</si>
  <si>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</si>
  <si>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</si>
  <si>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</si>
  <si>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</si>
  <si>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</si>
  <si>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</si>
  <si>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</si>
  <si>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</si>
  <si>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</si>
  <si>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</si>
  <si>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</si>
  <si>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</si>
  <si>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</si>
  <si>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</si>
  <si>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</si>
  <si>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</si>
  <si>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</si>
  <si>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</si>
  <si>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</si>
  <si>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</si>
  <si>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</si>
  <si>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</si>
  <si>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</si>
  <si>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</si>
  <si>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</si>
  <si>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</si>
  <si>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</si>
  <si>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</si>
  <si>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</si>
  <si>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</si>
  <si>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</si>
  <si>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</si>
  <si>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</si>
  <si>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</si>
  <si>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</si>
  <si>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</si>
  <si>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</si>
  <si>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</si>
  <si>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</si>
  <si>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</si>
  <si>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</si>
  <si>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</si>
  <si>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</si>
  <si>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</si>
  <si>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</si>
  <si>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</si>
  <si>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</si>
  <si>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</si>
  <si>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</si>
  <si>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</si>
  <si>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</si>
  <si>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</si>
  <si>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</si>
  <si>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</si>
  <si>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</si>
  <si>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</si>
  <si>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</si>
  <si>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</si>
  <si>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</si>
  <si>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</si>
  <si>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</si>
  <si>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</si>
  <si>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</si>
  <si>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</si>
  <si>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</si>
  <si>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</si>
  <si>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</si>
  <si>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</si>
  <si>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</si>
  <si>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</si>
  <si>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</si>
  <si>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</si>
  <si>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</si>
  <si>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</si>
  <si>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</si>
  <si>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</si>
  <si>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</si>
  <si>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</si>
  <si>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</si>
  <si>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</si>
  <si>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</si>
  <si>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</si>
  <si>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</si>
  <si>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Duchonka 070601</t>
  </si>
  <si>
    <t>VC 6 LS Duchonka LO 01-05, 11-13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</si>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</sst>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160</xdr:row>
      <xdr:rowOff>57151</xdr:rowOff>
    </xdr:from>
    <xdr:to>
      <xdr:col>1</xdr:col>
      <xdr:colOff>4582584</xdr:colOff>
      <xdr:row>174</xdr:row>
      <xdr:rowOff>31750</xdr:rowOff>
    </xdr:to>
    <xdr:sp macro="" textlink="">
      <xdr:nvSpPr>
        <xdr:cNvPr id="3" name="BlokTextu 2"/>
        <xdr:cNvSpPr txBox="1"/>
      </xdr:nvSpPr>
      <xdr:spPr>
        <a:xfrm>
          <a:off x="148167" y="55418568"/>
          <a:ext cx="4762500" cy="2927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 sz="1000">
            <a:effectLst/>
          </a:endParaRP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 sz="1000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podpis</a:t>
          </a:r>
        </a:p>
        <a:p>
          <a:r>
            <a:rPr lang="sk-SK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90" zoomScaleNormal="80" zoomScaleSheetLayoutView="9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8.75" customHeight="1" x14ac:dyDescent="0.25">
      <c r="A2" s="86" t="s">
        <v>8</v>
      </c>
      <c r="B2" s="86"/>
      <c r="C2" s="83" t="s">
        <v>266</v>
      </c>
      <c r="D2" s="84"/>
      <c r="E2" s="84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1"/>
    </row>
    <row r="4" spans="1:8" s="1" customFormat="1" ht="18.75" customHeight="1" x14ac:dyDescent="0.25">
      <c r="A4" s="86" t="s">
        <v>264</v>
      </c>
      <c r="B4" s="86"/>
      <c r="C4" s="85" t="s">
        <v>267</v>
      </c>
      <c r="D4" s="85"/>
      <c r="E4" s="85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58</v>
      </c>
      <c r="F7" s="79">
        <v>60.2</v>
      </c>
      <c r="G7" s="80">
        <f t="shared" ref="G7:G38" si="0">F7*E7</f>
        <v>3491.6000000000004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115</v>
      </c>
      <c r="F8" s="79">
        <v>63.51</v>
      </c>
      <c r="G8" s="80">
        <f t="shared" si="0"/>
        <v>7303.65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/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288</v>
      </c>
      <c r="F10" s="79">
        <v>49.85</v>
      </c>
      <c r="G10" s="80">
        <f t="shared" si="0"/>
        <v>14356.800000000001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/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92</v>
      </c>
      <c r="F12" s="79">
        <v>19.84</v>
      </c>
      <c r="G12" s="80">
        <f t="shared" si="0"/>
        <v>1825.28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/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17</v>
      </c>
      <c r="F14" s="79">
        <v>160.34</v>
      </c>
      <c r="G14" s="80">
        <f t="shared" si="0"/>
        <v>2725.78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/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/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/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/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/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92</v>
      </c>
      <c r="F20" s="79">
        <v>30.02</v>
      </c>
      <c r="G20" s="80">
        <f t="shared" si="0"/>
        <v>2761.84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/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138</v>
      </c>
      <c r="F22" s="79">
        <v>8.6999999999999993</v>
      </c>
      <c r="G22" s="80">
        <f t="shared" si="0"/>
        <v>1200.5999999999999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138</v>
      </c>
      <c r="F23" s="79">
        <v>8.6999999999999993</v>
      </c>
      <c r="G23" s="80">
        <f t="shared" si="0"/>
        <v>1200.5999999999999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/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37</v>
      </c>
      <c r="F25" s="79">
        <v>65.510000000000005</v>
      </c>
      <c r="G25" s="80">
        <f t="shared" si="0"/>
        <v>2423.8700000000003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5</v>
      </c>
      <c r="F26" s="79">
        <v>133.96</v>
      </c>
      <c r="G26" s="80">
        <f t="shared" si="0"/>
        <v>669.80000000000007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/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230</v>
      </c>
      <c r="F28" s="79">
        <v>5.0599999999999996</v>
      </c>
      <c r="G28" s="80">
        <f t="shared" si="0"/>
        <v>1163.8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230</v>
      </c>
      <c r="F29" s="79">
        <v>4.5999999999999996</v>
      </c>
      <c r="G29" s="80">
        <f t="shared" si="0"/>
        <v>1058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230</v>
      </c>
      <c r="F30" s="79">
        <v>4.1399999999999997</v>
      </c>
      <c r="G30" s="80">
        <f t="shared" si="0"/>
        <v>952.19999999999993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/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/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/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/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2037</v>
      </c>
      <c r="F35" s="79">
        <v>9.86</v>
      </c>
      <c r="G35" s="80">
        <f t="shared" si="0"/>
        <v>20084.82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/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6100</v>
      </c>
      <c r="F37" s="79">
        <v>9.4600000000000009</v>
      </c>
      <c r="G37" s="80">
        <f t="shared" si="0"/>
        <v>57706.000000000007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92</v>
      </c>
      <c r="F38" s="79">
        <v>6.92</v>
      </c>
      <c r="G38" s="80">
        <f t="shared" si="0"/>
        <v>636.64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/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92</v>
      </c>
      <c r="F40" s="79">
        <v>0.84</v>
      </c>
      <c r="G40" s="80">
        <f t="shared" si="1"/>
        <v>77.28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46</v>
      </c>
      <c r="F41" s="79">
        <v>14.39</v>
      </c>
      <c r="G41" s="80">
        <f t="shared" si="1"/>
        <v>661.94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9</v>
      </c>
      <c r="F42" s="79">
        <v>6.2</v>
      </c>
      <c r="G42" s="80">
        <f t="shared" si="1"/>
        <v>55.800000000000004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9</v>
      </c>
      <c r="F43" s="79">
        <v>7.55</v>
      </c>
      <c r="G43" s="80">
        <f t="shared" si="1"/>
        <v>67.95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776</v>
      </c>
      <c r="F44" s="79">
        <v>5.33</v>
      </c>
      <c r="G44" s="80">
        <f t="shared" si="1"/>
        <v>4136.08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14</v>
      </c>
      <c r="F45" s="79">
        <v>415.77</v>
      </c>
      <c r="G45" s="80">
        <f t="shared" si="1"/>
        <v>5820.78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368</v>
      </c>
      <c r="F46" s="79">
        <v>421.86</v>
      </c>
      <c r="G46" s="80">
        <f t="shared" si="1"/>
        <v>155244.48000000001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5</v>
      </c>
      <c r="F47" s="79">
        <v>380.36</v>
      </c>
      <c r="G47" s="80">
        <f t="shared" si="1"/>
        <v>1901.8000000000002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/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1932</v>
      </c>
      <c r="F49" s="79">
        <v>8.6999999999999993</v>
      </c>
      <c r="G49" s="80">
        <f t="shared" si="1"/>
        <v>16808.399999999998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0</v>
      </c>
      <c r="F50" s="79"/>
      <c r="G50" s="80">
        <f t="shared" si="1"/>
        <v>0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1150</v>
      </c>
      <c r="F51" s="79">
        <v>8.6999999999999993</v>
      </c>
      <c r="G51" s="80">
        <f t="shared" si="1"/>
        <v>10005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0</v>
      </c>
      <c r="F52" s="79"/>
      <c r="G52" s="80">
        <f t="shared" si="1"/>
        <v>0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869</v>
      </c>
      <c r="F53" s="79">
        <v>6.82</v>
      </c>
      <c r="G53" s="80">
        <f t="shared" si="1"/>
        <v>5926.58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/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/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0</v>
      </c>
      <c r="F56" s="79"/>
      <c r="G56" s="80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1978</v>
      </c>
      <c r="F57" s="79">
        <v>7.1</v>
      </c>
      <c r="G57" s="80">
        <f t="shared" si="1"/>
        <v>14043.8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0</v>
      </c>
      <c r="F58" s="79"/>
      <c r="G58" s="80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0</v>
      </c>
      <c r="F59" s="79"/>
      <c r="G59" s="80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/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0</v>
      </c>
      <c r="F61" s="79"/>
      <c r="G61" s="80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368</v>
      </c>
      <c r="F62" s="79">
        <v>3.1</v>
      </c>
      <c r="G62" s="80">
        <f t="shared" si="1"/>
        <v>1140.8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/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483</v>
      </c>
      <c r="F64" s="79">
        <v>5.09</v>
      </c>
      <c r="G64" s="80">
        <f t="shared" si="1"/>
        <v>2458.4699999999998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/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0</v>
      </c>
      <c r="F66" s="79"/>
      <c r="G66" s="80">
        <f t="shared" si="1"/>
        <v>0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/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0</v>
      </c>
      <c r="F68" s="79"/>
      <c r="G68" s="80">
        <f t="shared" si="1"/>
        <v>0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223</v>
      </c>
      <c r="F69" s="79">
        <v>12.64</v>
      </c>
      <c r="G69" s="80">
        <f t="shared" si="1"/>
        <v>2818.7200000000003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1495</v>
      </c>
      <c r="F70" s="79">
        <v>16.52</v>
      </c>
      <c r="G70" s="80">
        <f t="shared" si="1"/>
        <v>24697.399999999998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851</v>
      </c>
      <c r="F71" s="79">
        <v>27.76</v>
      </c>
      <c r="G71" s="80">
        <f t="shared" ref="G71:G102" si="2">F71*E71</f>
        <v>23623.760000000002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184</v>
      </c>
      <c r="F72" s="79">
        <v>10.35</v>
      </c>
      <c r="G72" s="80">
        <f t="shared" si="2"/>
        <v>1904.3999999999999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138</v>
      </c>
      <c r="F73" s="79">
        <v>12.34</v>
      </c>
      <c r="G73" s="80">
        <f t="shared" si="2"/>
        <v>1702.92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92</v>
      </c>
      <c r="F74" s="79">
        <v>14.93</v>
      </c>
      <c r="G74" s="80">
        <f t="shared" si="2"/>
        <v>1373.56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0</v>
      </c>
      <c r="F75" s="79"/>
      <c r="G75" s="80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0</v>
      </c>
      <c r="F76" s="79"/>
      <c r="G76" s="80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/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/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/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/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/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/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/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/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/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/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/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/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/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2760</v>
      </c>
      <c r="F90" s="79">
        <v>0.8</v>
      </c>
      <c r="G90" s="80">
        <f t="shared" si="2"/>
        <v>2208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/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2208</v>
      </c>
      <c r="F92" s="79">
        <v>7.95</v>
      </c>
      <c r="G92" s="80">
        <f t="shared" si="2"/>
        <v>17553.600000000002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184</v>
      </c>
      <c r="F93" s="79">
        <v>9.8000000000000007</v>
      </c>
      <c r="G93" s="80">
        <f t="shared" si="2"/>
        <v>1803.2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258</v>
      </c>
      <c r="F94" s="79">
        <v>19.7</v>
      </c>
      <c r="G94" s="80">
        <f t="shared" si="2"/>
        <v>5082.5999999999995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/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/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0</v>
      </c>
      <c r="F97" s="79"/>
      <c r="G97" s="80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/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/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/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/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552</v>
      </c>
      <c r="F102" s="79">
        <v>7.95</v>
      </c>
      <c r="G102" s="80">
        <f t="shared" si="2"/>
        <v>4388.4000000000005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460</v>
      </c>
      <c r="F103" s="79">
        <v>9.6</v>
      </c>
      <c r="G103" s="80">
        <f t="shared" ref="G103:G134" si="3">F103*E103</f>
        <v>4416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/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/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92</v>
      </c>
      <c r="F106" s="79">
        <v>7.95</v>
      </c>
      <c r="G106" s="80">
        <f t="shared" si="3"/>
        <v>731.4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184</v>
      </c>
      <c r="F107" s="79">
        <v>8.6999999999999993</v>
      </c>
      <c r="G107" s="80">
        <f t="shared" si="3"/>
        <v>1600.8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/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368</v>
      </c>
      <c r="F109" s="79">
        <v>5.23</v>
      </c>
      <c r="G109" s="80">
        <f t="shared" si="3"/>
        <v>1924.64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184</v>
      </c>
      <c r="F110" s="79">
        <v>7.95</v>
      </c>
      <c r="G110" s="80">
        <f t="shared" si="3"/>
        <v>1462.8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/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368</v>
      </c>
      <c r="F112" s="79">
        <v>3.18</v>
      </c>
      <c r="G112" s="80">
        <f t="shared" si="3"/>
        <v>1170.24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46</v>
      </c>
      <c r="F113" s="79">
        <v>4.87</v>
      </c>
      <c r="G113" s="80">
        <f t="shared" si="3"/>
        <v>224.02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0</v>
      </c>
      <c r="F114" s="79"/>
      <c r="G114" s="80">
        <f t="shared" si="3"/>
        <v>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1610</v>
      </c>
      <c r="F115" s="79">
        <v>4.45</v>
      </c>
      <c r="G115" s="80">
        <f t="shared" si="3"/>
        <v>7164.5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368</v>
      </c>
      <c r="F116" s="79">
        <v>2.2400000000000002</v>
      </c>
      <c r="G116" s="80">
        <f t="shared" si="3"/>
        <v>824.32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/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368</v>
      </c>
      <c r="F118" s="79">
        <v>11.16</v>
      </c>
      <c r="G118" s="80">
        <f t="shared" si="3"/>
        <v>4106.88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460</v>
      </c>
      <c r="F119" s="79">
        <v>0.94</v>
      </c>
      <c r="G119" s="80">
        <f t="shared" si="3"/>
        <v>432.4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184</v>
      </c>
      <c r="F120" s="79">
        <v>7.05</v>
      </c>
      <c r="G120" s="80">
        <f t="shared" si="3"/>
        <v>1297.2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/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/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/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/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/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/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1840</v>
      </c>
      <c r="F127" s="82">
        <v>1.59</v>
      </c>
      <c r="G127" s="80">
        <f t="shared" si="3"/>
        <v>2925.6000000000004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3680</v>
      </c>
      <c r="F128" s="82">
        <v>0.8</v>
      </c>
      <c r="G128" s="80">
        <f t="shared" si="3"/>
        <v>2944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/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184</v>
      </c>
      <c r="F130" s="82">
        <v>7.95</v>
      </c>
      <c r="G130" s="80">
        <f t="shared" si="3"/>
        <v>1462.8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/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/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/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/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0</v>
      </c>
      <c r="F135" s="82"/>
      <c r="G135" s="80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0</v>
      </c>
      <c r="F136" s="82"/>
      <c r="G136" s="80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/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/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1472</v>
      </c>
      <c r="F139" s="82">
        <v>7.95</v>
      </c>
      <c r="G139" s="80">
        <f t="shared" si="5"/>
        <v>11702.4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469457.00000000006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233</v>
      </c>
      <c r="D165" s="90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7" t="s">
        <v>232</v>
      </c>
      <c r="D166" s="88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369224.73000000004</v>
      </c>
      <c r="F166" s="112"/>
      <c r="G166" s="77">
        <f>ROUND(F166/E166,3)</f>
        <v>0</v>
      </c>
    </row>
    <row r="167" spans="2:7" ht="26.25" customHeight="1" x14ac:dyDescent="0.25">
      <c r="B167"/>
      <c r="C167" s="97" t="s">
        <v>239</v>
      </c>
      <c r="D167" s="98"/>
      <c r="E167" s="108">
        <f>SUBTOTAL(9,G40,G53,G54,G57,G59,G61,G64,G66,G68,G69,G70,G71,G72,G73,G74,G76,G79,G84,G85,G90,G93,G96,G98,G100,G103,G109,G112,G113,G114,G124,G125,G126,G131,G132,G136,G137)</f>
        <v>90372.99</v>
      </c>
      <c r="F167" s="112"/>
      <c r="G167" s="77">
        <f t="shared" ref="G167:G169" si="6">ROUND(F167/E167,3)</f>
        <v>0</v>
      </c>
    </row>
    <row r="168" spans="2:7" ht="25.5" customHeight="1" x14ac:dyDescent="0.25">
      <c r="B168"/>
      <c r="C168" s="95" t="s">
        <v>240</v>
      </c>
      <c r="D168" s="96"/>
      <c r="E168" s="108">
        <f>SUBTOTAL(9,G15,G16,G24,G26,G27,G33,G34,G77,G80,G87,G94,G101)</f>
        <v>5752.4</v>
      </c>
      <c r="F168" s="112"/>
      <c r="G168" s="77">
        <f t="shared" si="6"/>
        <v>0</v>
      </c>
    </row>
    <row r="169" spans="2:7" ht="15" customHeight="1" x14ac:dyDescent="0.25">
      <c r="B169"/>
      <c r="C169" s="93" t="s">
        <v>241</v>
      </c>
      <c r="D169" s="94"/>
      <c r="E169" s="108">
        <f>SUBTOTAL(9,G118)</f>
        <v>4106.88</v>
      </c>
      <c r="F169" s="112"/>
      <c r="G169" s="77">
        <f t="shared" si="6"/>
        <v>0</v>
      </c>
    </row>
    <row r="170" spans="2:7" ht="15" x14ac:dyDescent="0.25">
      <c r="B170"/>
      <c r="C170" s="91" t="s">
        <v>234</v>
      </c>
      <c r="D170" s="92"/>
      <c r="E170" s="109">
        <f>SUM(E166:E169)</f>
        <v>469457.00000000006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uzrcmQlIl54XXQ6k85MNkuWcXWwTrWN5lXD2ay2D1JYiAZQae5Ndwt7G6lmGtgU0Z9zkwLPWklgvH3KGTFiXog==" saltValue="7RIp00GQ50Ix+wCRHSJMiw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3:E3"/>
    <mergeCell ref="A2:B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2" manualBreakCount="2">
    <brk id="115" max="6" man="1"/>
    <brk id="13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2022-11-22T07:23:30Z</cp:lastPrinted>
  <dcterms:created xsi:type="dcterms:W3CDTF">2012-03-14T10:26:47Z</dcterms:created>
  <dcterms:modified xsi:type="dcterms:W3CDTF">2022-11-22T07:24:41Z</dcterms:modified>
</cp:coreProperties>
</file>