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<sst xmlns="http://schemas.openxmlformats.org/spreadsheetml/2006/main" count="613" uniqueCount="268">
  <si>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</si>
  <si>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</si>
  <si>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</si>
  <si>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</si>
  <si>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</si>
  <si>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</si>
  <si>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</si>
  <si>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</si>
  <si>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</si>
  <si>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</si>
  <si>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</si>
  <si>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</si>
  <si>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</si>
  <si>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</si>
  <si>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</si>
  <si>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</si>
  <si>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</si>
  <si>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</si>
  <si>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</si>
  <si>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</si>
  <si>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</si>
  <si>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</si>
  <si>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</si>
  <si>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</si>
  <si>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</si>
  <si>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</si>
  <si>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</si>
  <si>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</si>
  <si>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</si>
  <si>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</si>
  <si>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</si>
  <si>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</si>
  <si>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</si>
  <si>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</si>
  <si>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</si>
  <si>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</si>
  <si>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</si>
  <si>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</si>
  <si>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</si>
  <si>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</si>
  <si>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</si>
  <si>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</si>
  <si>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</si>
  <si>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</si>
  <si>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</si>
  <si>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</si>
  <si>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</si>
  <si>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</si>
  <si>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</si>
  <si>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</si>
  <si>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</si>
  <si>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</si>
  <si>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</si>
  <si>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</si>
  <si>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</si>
  <si>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</si>
  <si>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</si>
  <si>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</si>
  <si>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</si>
  <si>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</si>
  <si>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</si>
  <si>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</si>
  <si>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</si>
  <si>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</si>
  <si>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</si>
  <si>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</si>
  <si>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</si>
  <si>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</si>
  <si>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</si>
  <si>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</si>
  <si>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</si>
  <si>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</si>
  <si>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</si>
  <si>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</si>
  <si>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</si>
  <si>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</si>
  <si>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</si>
  <si>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</si>
  <si>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</si>
  <si>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</si>
  <si>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</si>
  <si>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</si>
  <si>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</si>
  <si>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</si>
  <si>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</si>
  <si>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</si>
  <si>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</si>
  <si>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</si>
  <si>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</si>
  <si>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</si>
  <si>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</si>
  <si>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</si>
  <si>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</si>
  <si>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</si>
  <si>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</si>
  <si>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</si>
  <si>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</si>
  <si>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</si>
  <si>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</si>
  <si>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</si>
  <si>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</si>
  <si>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</si>
  <si>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</si>
  <si>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</si>
  <si>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</si>
  <si>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</si>
  <si>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</si>
  <si>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</si>
  <si>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</si>
  <si>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</si>
  <si>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</si>
  <si>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</si>
  <si>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</si>
  <si>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</si>
  <si>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</si>
  <si>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</si>
  <si>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</si>
  <si>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</si>
  <si>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</si>
  <si>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</si>
  <si>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</si>
  <si>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</si>
  <si>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</si>
  <si>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</si>
  <si>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</si>
  <si>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</si>
  <si>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</si>
  <si>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</si>
  <si>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</si>
  <si>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</si>
  <si>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</si>
  <si>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</si>
  <si>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</si>
  <si>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</si>
  <si>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</si>
  <si>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</si>
  <si>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</si>
  <si>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</si>
  <si>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</si>
  <si>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</si>
  <si>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</si>
  <si>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</si>
  <si>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</si>
  <si>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</si>
  <si>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</si>
  <si>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</si>
  <si>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</si>
  <si>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</si>
  <si>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</si>
  <si>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</si>
  <si>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</si>
  <si>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</si>
  <si>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</si>
  <si>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</si>
  <si>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</si>
  <si>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</si>
  <si>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</si>
  <si>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</si>
  <si>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</si>
  <si>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</si>
  <si>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</si>
  <si>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</si>
  <si>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</si>
  <si>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</si>
  <si>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</si>
  <si>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</si>
  <si>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</si>
  <si>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</si>
  <si>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</si>
  <si>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</si>
  <si>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</si>
  <si>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</si>
  <si>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</si>
  <si>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</si>
  <si>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</si>
  <si>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</si>
  <si>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</si>
  <si>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</si>
  <si>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</si>
  <si>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</si>
  <si>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</si>
  <si>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</si>
  <si>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</si>
  <si>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</si>
  <si>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</si>
  <si>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</si>
  <si>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</si>
  <si>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</si>
  <si>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</si>
  <si>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</si>
  <si>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</si>
  <si>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</si>
  <si>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</si>
  <si>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</si>
  <si>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</si>
  <si>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</si>
  <si>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</si>
  <si>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</si>
  <si>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</si>
  <si>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</si>
  <si>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</si>
  <si>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</si>
  <si>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</si>
  <si>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</si>
  <si>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</si>
  <si>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</si>
  <si>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</si>
  <si>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</si>
  <si>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</si>
  <si>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</si>
  <si>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</si>
  <si>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</si>
  <si>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</si>
  <si>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</si>
  <si>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</si>
  <si>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</si>
  <si>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</si>
  <si>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</si>
  <si>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</si>
  <si>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</si>
  <si>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</si>
  <si>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</si>
  <si>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</si>
  <si>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</si>
  <si>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</si>
  <si>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</si>
  <si>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</si>
  <si>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</si>
  <si>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</si>
  <si>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</si>
  <si>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</si>
  <si>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</si>
  <si>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</si>
  <si>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</si>
  <si>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</si>
  <si>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</si>
  <si>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</si>
  <si>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</si>
  <si>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</si>
  <si>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</si>
  <si>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</si>
  <si>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</si>
  <si>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</si>
  <si>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</si>
  <si>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</si>
  <si>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</si>
  <si>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</si>
  <si>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</si>
  <si>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</si>
  <si>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</si>
  <si>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</si>
  <si>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</si>
  <si>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</si>
  <si>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</si>
  <si>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</si>
  <si>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</si>
  <si>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</si>
  <si>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</si>
  <si>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</si>
  <si>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</si>
  <si>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</si>
  <si>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</si>
  <si>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</si>
  <si>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</si>
  <si>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</si>
  <si>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Duchonka 070602</t>
  </si>
  <si>
    <t>VC 7 LS Duchonka LO 06-10</t>
  </si>
  <si>
    <t>4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</si>
</sst>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 vertical="center"/>
    </xf>
    <xf numFmtId="0" fontId="3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 vertical="center"/>
      <protection locked="0"/>
    </xf>
    <xf numFmtId="0" fontId="6" fillId="2" borderId="12" xfId="1" applyFont="1" applyFill="1" applyBorder="1" applyAlignment="1" applyProtection="1">
      <alignment horizontal="left" vertical="center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160</xdr:row>
      <xdr:rowOff>57150</xdr:rowOff>
    </xdr:from>
    <xdr:to>
      <xdr:col>1</xdr:col>
      <xdr:colOff>4529667</xdr:colOff>
      <xdr:row>176</xdr:row>
      <xdr:rowOff>137583</xdr:rowOff>
    </xdr:to>
    <xdr:sp macro="" textlink="">
      <xdr:nvSpPr>
        <xdr:cNvPr id="3" name="BlokTextu 2"/>
        <xdr:cNvSpPr txBox="1"/>
      </xdr:nvSpPr>
      <xdr:spPr>
        <a:xfrm>
          <a:off x="148167" y="55386817"/>
          <a:ext cx="4709583" cy="3350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="90" zoomScaleNormal="80" zoomScaleSheetLayoutView="9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6.5" customHeight="1" x14ac:dyDescent="0.25">
      <c r="A2" s="84" t="s">
        <v>8</v>
      </c>
      <c r="B2" s="84"/>
      <c r="C2" s="82" t="s">
        <v>266</v>
      </c>
      <c r="D2" s="83"/>
      <c r="E2" s="83"/>
      <c r="H2" s="70"/>
    </row>
    <row r="3" spans="1:8" s="3" customFormat="1" ht="16.5" customHeight="1" x14ac:dyDescent="0.25">
      <c r="A3" s="84"/>
      <c r="B3" s="84"/>
      <c r="C3" s="84" t="s">
        <v>265</v>
      </c>
      <c r="D3" s="84"/>
      <c r="E3" s="84"/>
      <c r="F3" s="6"/>
      <c r="G3" s="6"/>
      <c r="H3" s="71"/>
    </row>
    <row r="4" spans="1:8" s="1" customFormat="1" ht="18.75" customHeight="1" x14ac:dyDescent="0.25">
      <c r="A4" s="84" t="s">
        <v>264</v>
      </c>
      <c r="B4" s="84"/>
      <c r="C4" s="81" t="s">
        <v>267</v>
      </c>
      <c r="D4" s="81"/>
      <c r="E4" s="81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37.26</v>
      </c>
      <c r="F7" s="78">
        <v>60.203999999999994</v>
      </c>
      <c r="G7" s="79">
        <f t="shared" ref="G7:G38" si="0">F7*E7</f>
        <v>2243.2010399999995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68">
        <v>23</v>
      </c>
      <c r="F8" s="78">
        <v>63.509999999999991</v>
      </c>
      <c r="G8" s="79">
        <f t="shared" si="0"/>
        <v>1460.7299999999998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68">
        <v>0</v>
      </c>
      <c r="F9" s="78">
        <v>0</v>
      </c>
      <c r="G9" s="79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68">
        <v>147.20000000000002</v>
      </c>
      <c r="F10" s="78">
        <v>49.850999999999999</v>
      </c>
      <c r="G10" s="79">
        <f t="shared" si="0"/>
        <v>7338.0672000000004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68">
        <v>0</v>
      </c>
      <c r="F11" s="78">
        <v>0</v>
      </c>
      <c r="G11" s="79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68">
        <v>92</v>
      </c>
      <c r="F12" s="78">
        <v>19.835999999999995</v>
      </c>
      <c r="G12" s="79">
        <f t="shared" si="0"/>
        <v>1824.9119999999996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68">
        <v>0</v>
      </c>
      <c r="F13" s="78">
        <v>0</v>
      </c>
      <c r="G13" s="79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68">
        <v>11.5</v>
      </c>
      <c r="F14" s="78">
        <v>160.34099999999998</v>
      </c>
      <c r="G14" s="79">
        <f t="shared" si="0"/>
        <v>1843.9214999999997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68">
        <v>0</v>
      </c>
      <c r="F15" s="78">
        <v>0</v>
      </c>
      <c r="G15" s="79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68">
        <v>0</v>
      </c>
      <c r="F16" s="78">
        <v>0</v>
      </c>
      <c r="G16" s="79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68">
        <v>0</v>
      </c>
      <c r="F17" s="78">
        <v>0</v>
      </c>
      <c r="G17" s="79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68">
        <v>0</v>
      </c>
      <c r="F18" s="78">
        <v>0</v>
      </c>
      <c r="G18" s="79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68">
        <v>0</v>
      </c>
      <c r="F19" s="78">
        <v>0</v>
      </c>
      <c r="G19" s="79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68">
        <v>92</v>
      </c>
      <c r="F20" s="78">
        <v>30.015000000000001</v>
      </c>
      <c r="G20" s="79">
        <f t="shared" si="0"/>
        <v>2761.38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68">
        <v>0</v>
      </c>
      <c r="F21" s="78">
        <v>0</v>
      </c>
      <c r="G21" s="79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68">
        <v>138</v>
      </c>
      <c r="F22" s="78">
        <v>8.6999999999999993</v>
      </c>
      <c r="G22" s="79">
        <f t="shared" si="0"/>
        <v>1200.5999999999999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68">
        <v>138</v>
      </c>
      <c r="F23" s="78">
        <v>8.6999999999999993</v>
      </c>
      <c r="G23" s="79">
        <f t="shared" si="0"/>
        <v>1200.5999999999999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68">
        <v>0</v>
      </c>
      <c r="F24" s="78">
        <v>0</v>
      </c>
      <c r="G24" s="79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68">
        <v>23</v>
      </c>
      <c r="F25" s="78">
        <v>65.50800000000001</v>
      </c>
      <c r="G25" s="79">
        <f t="shared" si="0"/>
        <v>1506.6840000000002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68">
        <v>4.6000000000000005</v>
      </c>
      <c r="F26" s="78">
        <v>133.95999999999998</v>
      </c>
      <c r="G26" s="79">
        <f t="shared" si="0"/>
        <v>616.21600000000001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68">
        <v>0</v>
      </c>
      <c r="F27" s="78">
        <v>0</v>
      </c>
      <c r="G27" s="79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68">
        <v>138</v>
      </c>
      <c r="F28" s="78">
        <v>5.0599999999999996</v>
      </c>
      <c r="G28" s="79">
        <f t="shared" si="0"/>
        <v>698.28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68">
        <v>138</v>
      </c>
      <c r="F29" s="78">
        <v>4.5999999999999996</v>
      </c>
      <c r="G29" s="79">
        <f t="shared" si="0"/>
        <v>634.79999999999995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68">
        <v>138</v>
      </c>
      <c r="F30" s="78">
        <v>4.1399999999999997</v>
      </c>
      <c r="G30" s="79">
        <f t="shared" si="0"/>
        <v>571.31999999999994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68">
        <v>0</v>
      </c>
      <c r="F31" s="78">
        <v>0</v>
      </c>
      <c r="G31" s="79">
        <f t="shared" si="0"/>
        <v>0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68">
        <v>0</v>
      </c>
      <c r="F32" s="78">
        <v>0</v>
      </c>
      <c r="G32" s="79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68">
        <v>0</v>
      </c>
      <c r="F33" s="78">
        <v>0</v>
      </c>
      <c r="G33" s="79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68">
        <v>0</v>
      </c>
      <c r="F34" s="78">
        <v>0</v>
      </c>
      <c r="G34" s="79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68">
        <v>1067.1999999999998</v>
      </c>
      <c r="F35" s="78">
        <v>9.8580000000000005</v>
      </c>
      <c r="G35" s="79">
        <f t="shared" si="0"/>
        <v>10520.457599999998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68">
        <v>0</v>
      </c>
      <c r="F36" s="78">
        <v>0</v>
      </c>
      <c r="G36" s="79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68">
        <v>920</v>
      </c>
      <c r="F37" s="78">
        <v>9.3810000000000002</v>
      </c>
      <c r="G37" s="79">
        <f t="shared" si="0"/>
        <v>8630.52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68">
        <v>92</v>
      </c>
      <c r="F38" s="78">
        <v>6.9165000000000001</v>
      </c>
      <c r="G38" s="79">
        <f t="shared" si="0"/>
        <v>636.31799999999998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68">
        <v>0</v>
      </c>
      <c r="F39" s="78">
        <v>0</v>
      </c>
      <c r="G39" s="79">
        <f t="shared" ref="G39:G70" si="1">F39*E39</f>
        <v>0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68">
        <v>92</v>
      </c>
      <c r="F40" s="78">
        <v>0.84149999999999991</v>
      </c>
      <c r="G40" s="79">
        <f t="shared" si="1"/>
        <v>77.417999999999992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68">
        <v>46</v>
      </c>
      <c r="F41" s="78">
        <v>14.3895</v>
      </c>
      <c r="G41" s="79">
        <f t="shared" si="1"/>
        <v>661.91700000000003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68">
        <v>9.2000000000000011</v>
      </c>
      <c r="F42" s="78">
        <v>6.2010000000000005</v>
      </c>
      <c r="G42" s="79">
        <f t="shared" si="1"/>
        <v>57.049200000000013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68">
        <v>9.2000000000000011</v>
      </c>
      <c r="F43" s="78">
        <v>7.5525000000000002</v>
      </c>
      <c r="G43" s="79">
        <f t="shared" si="1"/>
        <v>69.483000000000004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68">
        <v>441.59999999999997</v>
      </c>
      <c r="F44" s="78">
        <v>5.3265000000000002</v>
      </c>
      <c r="G44" s="79">
        <f t="shared" si="1"/>
        <v>2352.1824000000001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68">
        <v>9.2000000000000011</v>
      </c>
      <c r="F45" s="78">
        <v>415.77299999999997</v>
      </c>
      <c r="G45" s="79">
        <f t="shared" si="1"/>
        <v>3825.1116000000002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68">
        <v>9.2000000000000011</v>
      </c>
      <c r="F46" s="78">
        <v>421.863</v>
      </c>
      <c r="G46" s="79">
        <f t="shared" si="1"/>
        <v>3881.1396000000004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68">
        <v>4.6000000000000005</v>
      </c>
      <c r="F47" s="78">
        <v>380.36399999999998</v>
      </c>
      <c r="G47" s="79">
        <f t="shared" si="1"/>
        <v>1749.6744000000001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68">
        <v>0</v>
      </c>
      <c r="F48" s="78">
        <v>0</v>
      </c>
      <c r="G48" s="79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68">
        <v>828</v>
      </c>
      <c r="F49" s="78">
        <v>8.6999999999999993</v>
      </c>
      <c r="G49" s="79">
        <f t="shared" si="1"/>
        <v>7203.5999999999995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68">
        <v>0</v>
      </c>
      <c r="F50" s="78">
        <v>0</v>
      </c>
      <c r="G50" s="79">
        <f t="shared" si="1"/>
        <v>0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68">
        <v>506</v>
      </c>
      <c r="F51" s="78">
        <v>8.6999999999999993</v>
      </c>
      <c r="G51" s="79">
        <f t="shared" si="1"/>
        <v>4402.2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68">
        <v>0</v>
      </c>
      <c r="F52" s="78">
        <v>0</v>
      </c>
      <c r="G52" s="79">
        <f t="shared" si="1"/>
        <v>0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68">
        <v>579.59999999999991</v>
      </c>
      <c r="F53" s="78">
        <v>6.8159999999999998</v>
      </c>
      <c r="G53" s="79">
        <f t="shared" si="1"/>
        <v>3950.5535999999993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68">
        <v>0</v>
      </c>
      <c r="F54" s="78">
        <v>0</v>
      </c>
      <c r="G54" s="79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68">
        <v>0</v>
      </c>
      <c r="F55" s="78">
        <v>0</v>
      </c>
      <c r="G55" s="79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68">
        <v>0</v>
      </c>
      <c r="F56" s="78">
        <v>0</v>
      </c>
      <c r="G56" s="79">
        <f t="shared" si="1"/>
        <v>0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68">
        <v>1610</v>
      </c>
      <c r="F57" s="78">
        <v>7.1040000000000001</v>
      </c>
      <c r="G57" s="79">
        <f t="shared" si="1"/>
        <v>11437.44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68">
        <v>0</v>
      </c>
      <c r="F58" s="78">
        <v>0</v>
      </c>
      <c r="G58" s="79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68">
        <v>0</v>
      </c>
      <c r="F59" s="78">
        <v>0</v>
      </c>
      <c r="G59" s="79">
        <f t="shared" si="1"/>
        <v>0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68">
        <v>0</v>
      </c>
      <c r="F60" s="78">
        <v>0</v>
      </c>
      <c r="G60" s="79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68">
        <v>0</v>
      </c>
      <c r="F61" s="78">
        <v>0</v>
      </c>
      <c r="G61" s="79">
        <f t="shared" si="1"/>
        <v>0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68">
        <v>230</v>
      </c>
      <c r="F62" s="78">
        <v>3.0974999999999997</v>
      </c>
      <c r="G62" s="79">
        <f t="shared" si="1"/>
        <v>712.42499999999995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68">
        <v>0</v>
      </c>
      <c r="F63" s="78">
        <v>0</v>
      </c>
      <c r="G63" s="79">
        <f t="shared" si="1"/>
        <v>0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68">
        <v>207</v>
      </c>
      <c r="F64" s="78">
        <v>5.0880000000000001</v>
      </c>
      <c r="G64" s="79">
        <f t="shared" si="1"/>
        <v>1053.2160000000001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68">
        <v>0</v>
      </c>
      <c r="F65" s="78">
        <v>0</v>
      </c>
      <c r="G65" s="79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68">
        <v>0</v>
      </c>
      <c r="F66" s="78">
        <v>0</v>
      </c>
      <c r="G66" s="79">
        <f t="shared" si="1"/>
        <v>0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68">
        <v>0</v>
      </c>
      <c r="F67" s="78">
        <v>0</v>
      </c>
      <c r="G67" s="79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68">
        <v>0</v>
      </c>
      <c r="F68" s="78">
        <v>0</v>
      </c>
      <c r="G68" s="79">
        <f t="shared" si="1"/>
        <v>0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68">
        <v>80.5</v>
      </c>
      <c r="F69" s="78">
        <v>12.6365</v>
      </c>
      <c r="G69" s="79">
        <f t="shared" si="1"/>
        <v>1017.23825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68">
        <v>607.52199999999993</v>
      </c>
      <c r="F70" s="78">
        <v>18.108999999999998</v>
      </c>
      <c r="G70" s="79">
        <f t="shared" si="1"/>
        <v>11001.615897999998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68">
        <v>1446.194</v>
      </c>
      <c r="F71" s="78">
        <v>30.347499999999997</v>
      </c>
      <c r="G71" s="79">
        <f t="shared" ref="G71:G102" si="2">F71*E71</f>
        <v>43888.372414999991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68">
        <v>92</v>
      </c>
      <c r="F72" s="78">
        <v>10.347999999999999</v>
      </c>
      <c r="G72" s="79">
        <f t="shared" si="2"/>
        <v>952.01599999999985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68">
        <v>69</v>
      </c>
      <c r="F73" s="78">
        <v>12.337999999999999</v>
      </c>
      <c r="G73" s="79">
        <f t="shared" si="2"/>
        <v>851.32199999999989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68">
        <v>46</v>
      </c>
      <c r="F74" s="78">
        <v>14.924999999999999</v>
      </c>
      <c r="G74" s="79">
        <f t="shared" si="2"/>
        <v>686.55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68">
        <v>0</v>
      </c>
      <c r="F75" s="78">
        <v>0</v>
      </c>
      <c r="G75" s="79">
        <f t="shared" si="2"/>
        <v>0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68">
        <v>0</v>
      </c>
      <c r="F76" s="78">
        <v>0</v>
      </c>
      <c r="G76" s="79">
        <f t="shared" si="2"/>
        <v>0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68">
        <v>0</v>
      </c>
      <c r="F77" s="78">
        <v>0</v>
      </c>
      <c r="G77" s="79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68">
        <v>0</v>
      </c>
      <c r="F78" s="78">
        <v>0</v>
      </c>
      <c r="G78" s="79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68">
        <v>0</v>
      </c>
      <c r="F79" s="78">
        <v>0</v>
      </c>
      <c r="G79" s="79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68">
        <v>0</v>
      </c>
      <c r="F80" s="78">
        <v>0</v>
      </c>
      <c r="G80" s="79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68">
        <v>0</v>
      </c>
      <c r="F81" s="78">
        <v>0</v>
      </c>
      <c r="G81" s="79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68">
        <v>0</v>
      </c>
      <c r="F82" s="78">
        <v>0</v>
      </c>
      <c r="G82" s="79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68">
        <v>0</v>
      </c>
      <c r="F83" s="78">
        <v>0</v>
      </c>
      <c r="G83" s="79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68">
        <v>0</v>
      </c>
      <c r="F84" s="78">
        <v>0</v>
      </c>
      <c r="G84" s="79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68">
        <v>0</v>
      </c>
      <c r="F85" s="78">
        <v>0</v>
      </c>
      <c r="G85" s="79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68">
        <v>0</v>
      </c>
      <c r="F86" s="78">
        <v>0</v>
      </c>
      <c r="G86" s="79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68">
        <v>0</v>
      </c>
      <c r="F87" s="78">
        <v>0</v>
      </c>
      <c r="G87" s="79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68">
        <v>0</v>
      </c>
      <c r="F88" s="78">
        <v>0</v>
      </c>
      <c r="G88" s="79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68">
        <v>0</v>
      </c>
      <c r="F89" s="78">
        <v>0</v>
      </c>
      <c r="G89" s="79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68">
        <v>1840</v>
      </c>
      <c r="F90" s="78">
        <v>0.79500000000000004</v>
      </c>
      <c r="G90" s="79">
        <f t="shared" si="2"/>
        <v>1462.8000000000002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68">
        <v>0</v>
      </c>
      <c r="F91" s="78">
        <v>0</v>
      </c>
      <c r="G91" s="79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68">
        <v>1380</v>
      </c>
      <c r="F92" s="78">
        <v>7.95</v>
      </c>
      <c r="G92" s="79">
        <f t="shared" si="2"/>
        <v>10971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68">
        <v>115</v>
      </c>
      <c r="F93" s="78">
        <v>9.8000000000000007</v>
      </c>
      <c r="G93" s="79">
        <f t="shared" si="2"/>
        <v>1127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68">
        <v>115</v>
      </c>
      <c r="F94" s="78">
        <v>19.7</v>
      </c>
      <c r="G94" s="79">
        <f t="shared" si="2"/>
        <v>2265.5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68">
        <v>0</v>
      </c>
      <c r="F95" s="78">
        <v>0</v>
      </c>
      <c r="G95" s="79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68">
        <v>0</v>
      </c>
      <c r="F96" s="78">
        <v>0</v>
      </c>
      <c r="G96" s="79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68">
        <v>0</v>
      </c>
      <c r="F97" s="78">
        <v>0</v>
      </c>
      <c r="G97" s="79">
        <f t="shared" si="2"/>
        <v>0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68">
        <v>0</v>
      </c>
      <c r="F98" s="78">
        <v>0</v>
      </c>
      <c r="G98" s="79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68">
        <v>0</v>
      </c>
      <c r="F99" s="78">
        <v>0</v>
      </c>
      <c r="G99" s="79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68">
        <v>0</v>
      </c>
      <c r="F100" s="78">
        <v>0</v>
      </c>
      <c r="G100" s="79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68">
        <v>0</v>
      </c>
      <c r="F101" s="78">
        <v>0</v>
      </c>
      <c r="G101" s="79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68">
        <v>414</v>
      </c>
      <c r="F102" s="78">
        <v>7.95</v>
      </c>
      <c r="G102" s="79">
        <f t="shared" si="2"/>
        <v>3291.3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68">
        <v>345</v>
      </c>
      <c r="F103" s="78">
        <v>9.6</v>
      </c>
      <c r="G103" s="79">
        <f t="shared" ref="G103:G134" si="3">F103*E103</f>
        <v>3312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68">
        <v>0</v>
      </c>
      <c r="F104" s="78">
        <v>0</v>
      </c>
      <c r="G104" s="79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68">
        <v>0</v>
      </c>
      <c r="F105" s="78">
        <v>0</v>
      </c>
      <c r="G105" s="79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68">
        <v>69</v>
      </c>
      <c r="F106" s="78">
        <v>7.95</v>
      </c>
      <c r="G106" s="79">
        <f t="shared" si="3"/>
        <v>548.55000000000007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68">
        <v>115</v>
      </c>
      <c r="F107" s="78">
        <v>8.6999999999999993</v>
      </c>
      <c r="G107" s="79">
        <f t="shared" si="3"/>
        <v>1000.4999999999999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68">
        <v>0</v>
      </c>
      <c r="F108" s="78">
        <v>0</v>
      </c>
      <c r="G108" s="79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68">
        <v>138</v>
      </c>
      <c r="F109" s="78">
        <v>5.2249999999999996</v>
      </c>
      <c r="G109" s="79">
        <f t="shared" si="3"/>
        <v>721.05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68">
        <v>115</v>
      </c>
      <c r="F110" s="78">
        <v>7.95</v>
      </c>
      <c r="G110" s="79">
        <f t="shared" si="3"/>
        <v>914.25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68">
        <v>0</v>
      </c>
      <c r="F111" s="78">
        <v>0</v>
      </c>
      <c r="G111" s="79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68">
        <v>138</v>
      </c>
      <c r="F112" s="78">
        <v>3.1790000000000003</v>
      </c>
      <c r="G112" s="79">
        <f t="shared" si="3"/>
        <v>438.70200000000006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68">
        <v>46</v>
      </c>
      <c r="F113" s="78">
        <v>4.8719999999999999</v>
      </c>
      <c r="G113" s="79">
        <f t="shared" si="3"/>
        <v>224.11199999999999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68">
        <v>0</v>
      </c>
      <c r="F114" s="78">
        <v>0</v>
      </c>
      <c r="G114" s="79">
        <f t="shared" si="3"/>
        <v>0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68">
        <v>690</v>
      </c>
      <c r="F115" s="78">
        <v>4.4520000000000008</v>
      </c>
      <c r="G115" s="79">
        <f t="shared" si="3"/>
        <v>3071.8800000000006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68">
        <v>138</v>
      </c>
      <c r="F116" s="78">
        <v>2.2439999999999998</v>
      </c>
      <c r="G116" s="79">
        <f t="shared" si="3"/>
        <v>309.67199999999997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68">
        <v>0</v>
      </c>
      <c r="F117" s="78">
        <v>0</v>
      </c>
      <c r="G117" s="79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68">
        <v>138</v>
      </c>
      <c r="F118" s="78">
        <v>11.1625</v>
      </c>
      <c r="G118" s="79">
        <f t="shared" si="3"/>
        <v>1540.425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68">
        <v>184</v>
      </c>
      <c r="F119" s="78">
        <v>0.93500000000000005</v>
      </c>
      <c r="G119" s="79">
        <f t="shared" si="3"/>
        <v>172.04000000000002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68">
        <v>92</v>
      </c>
      <c r="F120" s="78">
        <v>7.0469999999999997</v>
      </c>
      <c r="G120" s="79">
        <f t="shared" si="3"/>
        <v>648.32399999999996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68">
        <v>0</v>
      </c>
      <c r="F121" s="78">
        <v>0</v>
      </c>
      <c r="G121" s="79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68">
        <v>0</v>
      </c>
      <c r="F122" s="78">
        <v>0</v>
      </c>
      <c r="G122" s="79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68">
        <v>0</v>
      </c>
      <c r="F123" s="78">
        <v>0</v>
      </c>
      <c r="G123" s="79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68">
        <v>0</v>
      </c>
      <c r="F124" s="78">
        <v>0</v>
      </c>
      <c r="G124" s="79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68">
        <v>0</v>
      </c>
      <c r="F125" s="80">
        <v>0</v>
      </c>
      <c r="G125" s="79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68">
        <v>0</v>
      </c>
      <c r="F126" s="80">
        <v>0</v>
      </c>
      <c r="G126" s="79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68">
        <v>920</v>
      </c>
      <c r="F127" s="80">
        <v>1.59</v>
      </c>
      <c r="G127" s="79">
        <f t="shared" si="3"/>
        <v>1462.8000000000002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68">
        <v>920</v>
      </c>
      <c r="F128" s="80">
        <v>0.79500000000000004</v>
      </c>
      <c r="G128" s="79">
        <f t="shared" si="3"/>
        <v>731.40000000000009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68">
        <v>0</v>
      </c>
      <c r="F129" s="80">
        <v>0</v>
      </c>
      <c r="G129" s="79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68">
        <v>115</v>
      </c>
      <c r="F130" s="80">
        <v>7.95</v>
      </c>
      <c r="G130" s="79">
        <f t="shared" si="3"/>
        <v>914.25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68">
        <v>0</v>
      </c>
      <c r="F131" s="80">
        <v>0</v>
      </c>
      <c r="G131" s="79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68">
        <v>0</v>
      </c>
      <c r="F132" s="80">
        <v>0</v>
      </c>
      <c r="G132" s="79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68">
        <v>0</v>
      </c>
      <c r="F133" s="80">
        <v>0</v>
      </c>
      <c r="G133" s="79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68">
        <v>0</v>
      </c>
      <c r="F134" s="80">
        <v>0</v>
      </c>
      <c r="G134" s="79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68">
        <v>0</v>
      </c>
      <c r="F135" s="80">
        <v>0</v>
      </c>
      <c r="G135" s="79">
        <f t="shared" ref="G135" si="4">F135*E135</f>
        <v>0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68">
        <v>0</v>
      </c>
      <c r="F136" s="80">
        <v>0</v>
      </c>
      <c r="G136" s="79">
        <f t="shared" ref="G136:G139" si="5">F136*E136</f>
        <v>0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68">
        <v>0</v>
      </c>
      <c r="F137" s="80">
        <v>0</v>
      </c>
      <c r="G137" s="79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68">
        <v>0</v>
      </c>
      <c r="F138" s="80">
        <v>0</v>
      </c>
      <c r="G138" s="79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68">
        <v>690</v>
      </c>
      <c r="F139" s="80">
        <v>7.95</v>
      </c>
      <c r="G139" s="79">
        <f t="shared" si="5"/>
        <v>5485.5</v>
      </c>
      <c r="H139" s="4" t="s">
        <v>256</v>
      </c>
    </row>
    <row r="140" spans="1:10" s="40" customFormat="1" ht="17.25" customHeight="1" x14ac:dyDescent="0.25">
      <c r="A140" s="85" t="s">
        <v>234</v>
      </c>
      <c r="B140" s="85"/>
      <c r="C140" s="41"/>
      <c r="D140" s="42"/>
      <c r="E140" s="43"/>
      <c r="F140" s="44"/>
      <c r="G140" s="73">
        <f>SUM(G7:G139)</f>
        <v>184131.58670299986</v>
      </c>
    </row>
    <row r="141" spans="1:10" ht="26.25" customHeight="1" x14ac:dyDescent="0.2">
      <c r="A141" s="86" t="s">
        <v>196</v>
      </c>
      <c r="B141" s="87"/>
      <c r="C141" s="87"/>
      <c r="D141" s="87"/>
      <c r="E141" s="87"/>
      <c r="F141" s="87"/>
      <c r="G141" s="87"/>
      <c r="H141" s="87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88"/>
      <c r="D143" s="88"/>
      <c r="E143" s="88"/>
      <c r="F143" s="89"/>
      <c r="H143" s="75"/>
      <c r="J143" s="22"/>
    </row>
    <row r="144" spans="1:10" ht="15.75" customHeight="1" x14ac:dyDescent="0.2">
      <c r="B144" s="48" t="s">
        <v>27</v>
      </c>
      <c r="C144" s="90" t="s">
        <v>235</v>
      </c>
      <c r="D144" s="90"/>
      <c r="E144" s="90"/>
      <c r="F144" s="91"/>
      <c r="H144" s="75"/>
      <c r="J144" s="22"/>
    </row>
    <row r="145" spans="2:6" ht="32.25" customHeight="1" x14ac:dyDescent="0.2">
      <c r="B145" s="93"/>
      <c r="C145" s="92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93"/>
      <c r="C146" s="92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08"/>
      <c r="D149" s="109"/>
      <c r="E149" s="34"/>
      <c r="F149" s="34"/>
    </row>
    <row r="150" spans="2:6" ht="15.75" x14ac:dyDescent="0.25">
      <c r="B150" s="13" t="s">
        <v>3</v>
      </c>
      <c r="C150" s="108"/>
      <c r="D150" s="109"/>
      <c r="E150" s="34"/>
      <c r="F150" s="34"/>
    </row>
    <row r="151" spans="2:6" ht="15.75" customHeight="1" x14ac:dyDescent="0.25">
      <c r="B151" s="33" t="s">
        <v>25</v>
      </c>
      <c r="C151" s="108"/>
      <c r="D151" s="109"/>
      <c r="E151" s="34"/>
      <c r="F151" s="34"/>
    </row>
    <row r="152" spans="2:6" ht="15.75" customHeight="1" x14ac:dyDescent="0.25">
      <c r="B152" s="17" t="s">
        <v>212</v>
      </c>
      <c r="C152" s="108"/>
      <c r="D152" s="109"/>
      <c r="E152" s="34"/>
      <c r="F152" s="34"/>
    </row>
    <row r="153" spans="2:6" ht="15.75" customHeight="1" x14ac:dyDescent="0.25">
      <c r="B153" s="17" t="s">
        <v>213</v>
      </c>
      <c r="C153" s="108"/>
      <c r="D153" s="109"/>
      <c r="E153" s="34"/>
      <c r="F153" s="34"/>
    </row>
    <row r="154" spans="2:6" ht="15.75" customHeight="1" x14ac:dyDescent="0.25">
      <c r="B154" s="17" t="s">
        <v>214</v>
      </c>
      <c r="C154" s="108"/>
      <c r="D154" s="109"/>
      <c r="E154" s="34"/>
      <c r="F154" s="34"/>
    </row>
    <row r="155" spans="2:6" ht="15.75" customHeight="1" x14ac:dyDescent="0.25">
      <c r="B155" s="17" t="s">
        <v>215</v>
      </c>
      <c r="C155" s="108"/>
      <c r="D155" s="109"/>
      <c r="E155" s="34"/>
      <c r="F155" s="34"/>
    </row>
    <row r="156" spans="2:6" ht="15.75" customHeight="1" x14ac:dyDescent="0.25">
      <c r="B156" s="17" t="s">
        <v>210</v>
      </c>
      <c r="C156" s="108"/>
      <c r="D156" s="109"/>
      <c r="E156" s="34"/>
      <c r="F156" s="34"/>
    </row>
    <row r="157" spans="2:6" ht="15.75" customHeight="1" x14ac:dyDescent="0.25">
      <c r="B157" s="17" t="s">
        <v>211</v>
      </c>
      <c r="C157" s="108"/>
      <c r="D157" s="109"/>
      <c r="E157" s="34"/>
      <c r="F157" s="34"/>
    </row>
    <row r="158" spans="2:6" ht="15.75" customHeight="1" x14ac:dyDescent="0.25">
      <c r="B158" s="17" t="s">
        <v>216</v>
      </c>
      <c r="C158" s="108"/>
      <c r="D158" s="109"/>
      <c r="E158" s="34"/>
      <c r="F158" s="34"/>
    </row>
    <row r="159" spans="2:6" ht="15.75" customHeight="1" x14ac:dyDescent="0.25">
      <c r="B159" s="33" t="s">
        <v>24</v>
      </c>
      <c r="C159" s="108"/>
      <c r="D159" s="109"/>
      <c r="E159" s="34"/>
      <c r="F159" s="34"/>
    </row>
    <row r="160" spans="2:6" ht="15.75" x14ac:dyDescent="0.25">
      <c r="B160" s="33" t="s">
        <v>26</v>
      </c>
      <c r="C160" s="108"/>
      <c r="D160" s="109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6" t="s">
        <v>233</v>
      </c>
      <c r="D165" s="97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94" t="s">
        <v>232</v>
      </c>
      <c r="D166" s="95"/>
      <c r="E166" s="10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97508.039539999998</v>
      </c>
      <c r="F166" s="110"/>
      <c r="G166" s="77">
        <f>ROUND(F166/E166,3)</f>
        <v>0</v>
      </c>
    </row>
    <row r="167" spans="2:7" ht="26.25" customHeight="1" x14ac:dyDescent="0.25">
      <c r="B167"/>
      <c r="C167" s="104" t="s">
        <v>239</v>
      </c>
      <c r="D167" s="105"/>
      <c r="E167" s="106">
        <f>SUBTOTAL(9,G40,G53,G54,G57,G59,G61,G64,G66,G68,G69,G70,G71,G72,G73,G74,G76,G79,G84,G85,G90,G93,G96,G98,G100,G103,G109,G112,G113,G114,G124,G125,G126,G131,G132,G136,G137)</f>
        <v>82201.406162999992</v>
      </c>
      <c r="F167" s="110"/>
      <c r="G167" s="77">
        <f t="shared" ref="G167:G169" si="6">ROUND(F167/E167,3)</f>
        <v>0</v>
      </c>
    </row>
    <row r="168" spans="2:7" ht="25.5" customHeight="1" x14ac:dyDescent="0.25">
      <c r="B168"/>
      <c r="C168" s="102" t="s">
        <v>240</v>
      </c>
      <c r="D168" s="103"/>
      <c r="E168" s="106">
        <f>SUBTOTAL(9,G15,G16,G24,G26,G27,G33,G34,G77,G80,G87,G94,G101)</f>
        <v>2881.7159999999999</v>
      </c>
      <c r="F168" s="110"/>
      <c r="G168" s="77">
        <f t="shared" si="6"/>
        <v>0</v>
      </c>
    </row>
    <row r="169" spans="2:7" ht="15" customHeight="1" x14ac:dyDescent="0.25">
      <c r="B169"/>
      <c r="C169" s="100" t="s">
        <v>241</v>
      </c>
      <c r="D169" s="101"/>
      <c r="E169" s="106">
        <f>SUBTOTAL(9,G118)</f>
        <v>1540.425</v>
      </c>
      <c r="F169" s="110"/>
      <c r="G169" s="77">
        <f t="shared" si="6"/>
        <v>0</v>
      </c>
    </row>
    <row r="170" spans="2:7" ht="15" x14ac:dyDescent="0.25">
      <c r="B170"/>
      <c r="C170" s="98" t="s">
        <v>234</v>
      </c>
      <c r="D170" s="99"/>
      <c r="E170" s="107">
        <f>SUM(E166:E169)</f>
        <v>184131.58670299998</v>
      </c>
      <c r="F170" s="107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rmh1rnPA/GxbR0yrQXlji/Avft0pq55eahzlJ9Z+IjHbsw1iwcJf8Rqdhhb0f2QuQ/phU2bxu3Ck3epUpSqbZA==" saltValue="qLEjdLEBWEFyyT/l49Q2Ig==" spinCount="100000" sheet="1" objects="1" scenarios="1"/>
  <autoFilter ref="A6:J141"/>
  <mergeCells count="27"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  <mergeCell ref="A2:B3"/>
    <mergeCell ref="A4:B4"/>
    <mergeCell ref="C3:E3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2022-11-22T07:27:52Z</dcterms:modified>
</cp:coreProperties>
</file>