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drevova\Desktop\MY\Akčný plán ochrany pred hlukom\SP\final\"/>
    </mc:Choice>
  </mc:AlternateContent>
  <xr:revisionPtr revIDLastSave="0" documentId="13_ncr:1_{E43887D2-1AEA-4A77-ADA6-0639F97E7960}" xr6:coauthVersionLast="47" xr6:coauthVersionMax="47" xr10:uidLastSave="{00000000-0000-0000-0000-000000000000}"/>
  <bookViews>
    <workbookView xWindow="-120" yWindow="-120" windowWidth="29040" windowHeight="15840" xr2:uid="{8ADAEE77-0290-444B-BDD3-3B6153AC1597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C31" i="6" s="1"/>
  <c r="E28" i="6"/>
  <c r="C38" i="6"/>
  <c r="E22" i="6"/>
  <c r="F22" i="6" s="1"/>
  <c r="F23" i="6" l="1"/>
  <c r="C24" i="6" s="1"/>
</calcChain>
</file>

<file path=xl/sharedStrings.xml><?xml version="1.0" encoding="utf-8"?>
<sst xmlns="http://schemas.openxmlformats.org/spreadsheetml/2006/main" count="81" uniqueCount="66">
  <si>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</si>
  <si>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</si>
  <si>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</si>
  <si>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</si>
  <si>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</si>
  <si>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</si>
  <si>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</si>
  <si>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</si>
  <si>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</si>
  <si>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</si>
  <si>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čím viac, tým lepšie</t>
  </si>
  <si>
    <t>Názov položky</t>
  </si>
  <si>
    <t>Počet kusov</t>
  </si>
  <si>
    <t>Suma v EUR s DPH na všetky kusy</t>
  </si>
  <si>
    <t>Spolu</t>
  </si>
  <si>
    <t>Ponuka uchádzača</t>
  </si>
  <si>
    <t>Popis kritéria</t>
  </si>
  <si>
    <t>Počet bodov v danom kritériu:</t>
  </si>
  <si>
    <t>Počet bodov spolu: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</si>
  <si>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</si>
  <si>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</si>
  <si>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</si>
  <si>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</si>
  <si>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</si>
  <si>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</si>
  <si>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</si>
  <si>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</si>
  <si>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</si>
  <si>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</si>
  <si>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</si>
  <si>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</si>
  <si>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</si>
  <si>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</si>
  <si>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</si>
  <si>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</si>
  <si>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</si>
  <si>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</si>
  <si>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</si>
  <si>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</si>
  <si>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</si>
  <si>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</si>
  <si>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</si>
  <si>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</si>
  <si>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</si>
  <si>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</si>
  <si>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</si>
  <si>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</si>
  <si>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</si>
  <si>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</si>
  <si>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</si>
  <si>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</si>
  <si>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</si>
  <si>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</si>
  <si>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t>Kritérium č. 1: Cena s DPH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</si>
  <si>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</si>
  <si>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</si>
  <si>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Cena za celý prdmet zákazky</t>
  </si>
  <si>
    <t>Suma v EUR bez DPH</t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</si>
  <si>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</si>
  <si>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</si>
  <si>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Lehota dodania predmetu zákazky</t>
  </si>
  <si>
    <t xml:space="preserve">Zapojenie študenta/absolventa vysokej školy </t>
  </si>
  <si>
    <t>Kritérium č. 2: Lehota dodania predmetu zákazky</t>
  </si>
  <si>
    <t xml:space="preserve">Kritérium č. 3: Zapojenie študenta/absolventa vysokej školy </t>
  </si>
  <si>
    <t>Príloha č. 2 - Návrh na plnenie kritérií v zákazke „Akčný plán ochrany pred hlukom Bratislavskej aglomerácie pre stav v roku 2021“</t>
  </si>
  <si>
    <r>
      <t xml:space="preserve">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</si>
</sst>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99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0" borderId="5" xfId="2" applyFont="1" applyFill="1" applyBorder="1" applyAlignment="1">
      <alignment horizontal="right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12" fillId="0" borderId="10" xfId="2" applyFont="1" applyFill="1" applyBorder="1"/>
    <xf numFmtId="0" fontId="12" fillId="0" borderId="2" xfId="2" applyFont="1" applyFill="1" applyAlignment="1">
      <alignment horizontal="left"/>
    </xf>
    <xf numFmtId="0" fontId="12" fillId="0" borderId="2" xfId="2" applyFont="1" applyFill="1"/>
    <xf numFmtId="0" fontId="12" fillId="0" borderId="11" xfId="2" applyFont="1" applyFill="1" applyBorder="1"/>
    <xf numFmtId="0" fontId="11" fillId="0" borderId="10" xfId="2" applyFont="1" applyFill="1" applyBorder="1"/>
    <xf numFmtId="0" fontId="12" fillId="0" borderId="2" xfId="2" applyFont="1" applyFill="1" applyAlignment="1">
      <alignment horizontal="center" vertical="center" wrapText="1"/>
    </xf>
    <xf numFmtId="0" fontId="12" fillId="0" borderId="11" xfId="2" applyFont="1" applyFill="1" applyBorder="1" applyAlignment="1">
      <alignment wrapText="1"/>
    </xf>
    <xf numFmtId="0" fontId="11" fillId="0" borderId="2" xfId="2" applyFont="1" applyFill="1" applyAlignment="1">
      <alignment horizontal="center"/>
    </xf>
    <xf numFmtId="0" fontId="11" fillId="0" borderId="2" xfId="2" applyFont="1" applyFill="1"/>
    <xf numFmtId="0" fontId="11" fillId="0" borderId="11" xfId="2" applyFont="1" applyFill="1" applyBorder="1"/>
    <xf numFmtId="0" fontId="13" fillId="0" borderId="12" xfId="2" applyFont="1" applyFill="1" applyBorder="1"/>
    <xf numFmtId="2" fontId="11" fillId="0" borderId="2" xfId="2" applyNumberFormat="1" applyFont="1" applyFill="1"/>
    <xf numFmtId="2" fontId="11" fillId="0" borderId="11" xfId="2" applyNumberFormat="1" applyFont="1" applyFill="1" applyBorder="1"/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left" vertical="center" wrapText="1"/>
    </xf>
    <xf numFmtId="0" fontId="11" fillId="0" borderId="18" xfId="2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left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/>
    </xf>
    <xf numFmtId="164" fontId="13" fillId="0" borderId="13" xfId="2" applyNumberFormat="1" applyFont="1" applyFill="1" applyBorder="1" applyAlignment="1">
      <alignment horizontal="right" vertical="center"/>
    </xf>
    <xf numFmtId="164" fontId="13" fillId="0" borderId="14" xfId="2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horizontal="center"/>
    </xf>
    <xf numFmtId="0" fontId="3" fillId="0" borderId="23" xfId="2" applyFont="1" applyFill="1" applyBorder="1" applyAlignment="1">
      <alignment horizontal="center"/>
    </xf>
    <xf numFmtId="0" fontId="3" fillId="0" borderId="24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left"/>
    </xf>
    <xf numFmtId="0" fontId="11" fillId="0" borderId="16" xfId="2" applyFont="1" applyFill="1" applyBorder="1" applyAlignment="1">
      <alignment horizontal="left"/>
    </xf>
    <xf numFmtId="0" fontId="12" fillId="0" borderId="17" xfId="2" applyFont="1" applyFill="1" applyBorder="1" applyAlignment="1">
      <alignment horizontal="left" vertical="center" wrapText="1"/>
    </xf>
    <xf numFmtId="0" fontId="12" fillId="0" borderId="18" xfId="2" applyFont="1" applyFill="1" applyBorder="1" applyAlignment="1">
      <alignment horizontal="left" vertical="center" wrapText="1"/>
    </xf>
    <xf numFmtId="0" fontId="12" fillId="0" borderId="16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2" fillId="0" borderId="17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16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wrapText="1"/>
    </xf>
    <xf numFmtId="0" fontId="11" fillId="0" borderId="2" xfId="2" applyFont="1" applyFill="1" applyAlignment="1">
      <alignment horizontal="left" wrapText="1"/>
    </xf>
    <xf numFmtId="0" fontId="9" fillId="0" borderId="3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left"/>
    </xf>
    <xf numFmtId="164" fontId="13" fillId="0" borderId="25" xfId="2" applyNumberFormat="1" applyFont="1" applyFill="1" applyBorder="1" applyAlignment="1">
      <alignment horizontal="right" vertical="center"/>
    </xf>
    <xf numFmtId="164" fontId="13" fillId="0" borderId="26" xfId="2" applyNumberFormat="1" applyFont="1" applyFill="1" applyBorder="1" applyAlignment="1">
      <alignment horizontal="right" vertical="center"/>
    </xf>
    <xf numFmtId="164" fontId="13" fillId="0" borderId="27" xfId="2" applyNumberFormat="1" applyFont="1" applyFill="1" applyBorder="1" applyAlignment="1">
      <alignment horizontal="right" vertical="center"/>
    </xf>
    <xf numFmtId="0" fontId="12" fillId="0" borderId="2" xfId="2" applyFont="1" applyFill="1" applyAlignment="1">
      <alignment horizontal="left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0" fillId="0" borderId="0" xfId="0" applyProtection="1">
      <protection locked="0" hidden="1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0" fontId="3" fillId="0" borderId="13" xfId="2" applyFont="1" applyFill="1" applyBorder="1" applyAlignment="1" applyProtection="1">
      <alignment horizontal="center" vertical="center" wrapText="1"/>
      <protection locked="0" hidden="1"/>
    </xf>
    <xf numFmtId="0" fontId="3" fillId="0" borderId="14" xfId="2" applyFont="1" applyFill="1" applyBorder="1" applyAlignment="1" applyProtection="1">
      <alignment horizontal="center" vertical="center" wrapText="1"/>
      <protection locked="0" hidden="1"/>
    </xf>
    <xf numFmtId="0" fontId="11" fillId="5" borderId="2" xfId="2" applyFont="1" applyFill="1" applyProtection="1">
      <protection locked="0" hidden="1"/>
    </xf>
    <xf numFmtId="0" fontId="11" fillId="5" borderId="11" xfId="2" applyFont="1" applyFill="1" applyBorder="1" applyProtection="1">
      <protection locked="0" hidden="1"/>
    </xf>
    <xf numFmtId="0" fontId="3" fillId="5" borderId="7" xfId="2" applyFont="1" applyFill="1" applyBorder="1" applyAlignment="1" applyProtection="1">
      <alignment horizontal="left"/>
      <protection locked="0" hidden="1"/>
    </xf>
    <xf numFmtId="0" fontId="3" fillId="5" borderId="8" xfId="2" applyFont="1" applyFill="1" applyBorder="1" applyAlignment="1" applyProtection="1">
      <alignment horizontal="left"/>
      <protection locked="0" hidden="1"/>
    </xf>
    <xf numFmtId="0" fontId="3" fillId="5" borderId="8" xfId="2" applyFont="1" applyFill="1" applyBorder="1" applyAlignment="1" applyProtection="1">
      <alignment horizontal="center"/>
      <protection locked="0" hidden="1"/>
    </xf>
    <xf numFmtId="0" fontId="3" fillId="5" borderId="9" xfId="2" applyFont="1" applyFill="1" applyBorder="1" applyAlignment="1" applyProtection="1">
      <alignment horizontal="center"/>
      <protection locked="0" hidden="1"/>
    </xf>
    <xf numFmtId="0" fontId="3" fillId="5" borderId="12" xfId="2" applyFont="1" applyFill="1" applyBorder="1" applyAlignment="1" applyProtection="1">
      <alignment horizontal="left"/>
      <protection locked="0" hidden="1"/>
    </xf>
    <xf numFmtId="0" fontId="3" fillId="5" borderId="13" xfId="2" applyFont="1" applyFill="1" applyBorder="1" applyAlignment="1" applyProtection="1">
      <alignment horizontal="left"/>
      <protection locked="0" hidden="1"/>
    </xf>
    <xf numFmtId="0" fontId="3" fillId="5" borderId="13" xfId="2" applyFont="1" applyFill="1" applyBorder="1" applyAlignment="1" applyProtection="1">
      <alignment horizontal="center"/>
      <protection locked="0" hidden="1"/>
    </xf>
    <xf numFmtId="0" fontId="3" fillId="5" borderId="14" xfId="2" applyFont="1" applyFill="1" applyBorder="1" applyAlignment="1" applyProtection="1">
      <alignment horizontal="center"/>
      <protection locked="0" hidden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O58"/>
  <sheetViews>
    <sheetView tabSelected="1" topLeftCell="A12" zoomScale="70" zoomScaleNormal="70" zoomScaleSheetLayoutView="115" workbookViewId="0">
      <selection activeCell="F30" sqref="F30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5" ht="15.75" thickBot="1" x14ac:dyDescent="0.3">
      <c r="A1" s="36"/>
      <c r="B1" s="37"/>
      <c r="C1" s="37"/>
      <c r="D1" s="37"/>
      <c r="E1" s="37"/>
      <c r="F1" s="37"/>
      <c r="G1" s="36"/>
    </row>
    <row r="2" spans="1:15" ht="45.75" customHeight="1" thickBot="1" x14ac:dyDescent="0.3">
      <c r="A2" s="36"/>
      <c r="B2" s="38" t="s">
        <v>64</v>
      </c>
      <c r="C2" s="39"/>
      <c r="D2" s="39"/>
      <c r="E2" s="39"/>
      <c r="F2" s="40"/>
      <c r="G2" s="36"/>
    </row>
    <row r="3" spans="1:15" ht="15.75" thickBot="1" x14ac:dyDescent="0.3">
      <c r="A3" s="36"/>
      <c r="B3" s="41"/>
      <c r="C3" s="41"/>
      <c r="D3" s="41"/>
      <c r="E3" s="41"/>
      <c r="F3" s="41"/>
      <c r="G3" s="36"/>
    </row>
    <row r="4" spans="1:15" x14ac:dyDescent="0.25">
      <c r="A4" s="36"/>
      <c r="B4" s="14" t="s">
        <v>0</v>
      </c>
      <c r="C4" s="81"/>
      <c r="D4" s="81"/>
      <c r="E4" s="81"/>
      <c r="F4" s="82"/>
      <c r="G4" s="36"/>
    </row>
    <row r="5" spans="1:15" x14ac:dyDescent="0.25">
      <c r="A5" s="36"/>
      <c r="B5" s="15" t="s">
        <v>1</v>
      </c>
      <c r="C5" s="83"/>
      <c r="D5" s="83"/>
      <c r="E5" s="83"/>
      <c r="F5" s="84"/>
      <c r="G5" s="36"/>
      <c r="H5" s="1"/>
      <c r="I5" s="1"/>
      <c r="J5" s="1"/>
    </row>
    <row r="6" spans="1:15" x14ac:dyDescent="0.25">
      <c r="A6" s="36"/>
      <c r="B6" s="15" t="s">
        <v>19</v>
      </c>
      <c r="C6" s="83"/>
      <c r="D6" s="83"/>
      <c r="E6" s="83"/>
      <c r="F6" s="84"/>
      <c r="G6" s="36"/>
    </row>
    <row r="7" spans="1:15" x14ac:dyDescent="0.25">
      <c r="A7" s="36"/>
      <c r="B7" s="15" t="s">
        <v>2</v>
      </c>
      <c r="C7" s="83"/>
      <c r="D7" s="83"/>
      <c r="E7" s="83"/>
      <c r="F7" s="84"/>
      <c r="G7" s="36"/>
    </row>
    <row r="8" spans="1:15" x14ac:dyDescent="0.25">
      <c r="A8" s="36"/>
      <c r="B8" s="15" t="s">
        <v>3</v>
      </c>
      <c r="C8" s="83"/>
      <c r="D8" s="83"/>
      <c r="E8" s="83"/>
      <c r="F8" s="84"/>
      <c r="G8" s="36"/>
    </row>
    <row r="9" spans="1:15" x14ac:dyDescent="0.25">
      <c r="A9" s="36"/>
      <c r="B9" s="15" t="s">
        <v>51</v>
      </c>
      <c r="C9" s="83"/>
      <c r="D9" s="83"/>
      <c r="E9" s="83"/>
      <c r="F9" s="84"/>
      <c r="G9" s="36"/>
    </row>
    <row r="10" spans="1:15" ht="15.75" customHeight="1" thickBot="1" x14ac:dyDescent="0.3">
      <c r="A10" s="36"/>
      <c r="B10" s="16" t="s">
        <v>52</v>
      </c>
      <c r="C10" s="85" t="s">
        <v>4</v>
      </c>
      <c r="D10" s="86"/>
      <c r="E10" s="87"/>
      <c r="F10" s="88"/>
      <c r="G10" s="36"/>
    </row>
    <row r="11" spans="1:15" ht="15.75" thickBot="1" x14ac:dyDescent="0.3">
      <c r="A11" s="36"/>
      <c r="B11" s="41"/>
      <c r="C11" s="41"/>
      <c r="D11" s="41"/>
      <c r="E11" s="41"/>
      <c r="F11" s="41"/>
      <c r="G11" s="36"/>
    </row>
    <row r="12" spans="1:15" ht="30" customHeight="1" x14ac:dyDescent="0.25">
      <c r="A12" s="36"/>
      <c r="B12" s="42" t="s">
        <v>23</v>
      </c>
      <c r="C12" s="43"/>
      <c r="D12" s="43"/>
      <c r="E12" s="43"/>
      <c r="F12" s="44"/>
      <c r="G12" s="36"/>
      <c r="O12" s="80"/>
    </row>
    <row r="13" spans="1:15" ht="45" customHeight="1" x14ac:dyDescent="0.25">
      <c r="A13" s="36"/>
      <c r="B13" s="34" t="s">
        <v>54</v>
      </c>
      <c r="C13" s="35"/>
      <c r="D13" s="35"/>
      <c r="E13" s="35"/>
      <c r="F13" s="17"/>
      <c r="G13" s="36"/>
    </row>
    <row r="14" spans="1:15" ht="45" customHeight="1" x14ac:dyDescent="0.25">
      <c r="A14" s="36"/>
      <c r="B14" s="34" t="s">
        <v>55</v>
      </c>
      <c r="C14" s="35"/>
      <c r="D14" s="35"/>
      <c r="E14" s="35"/>
      <c r="F14" s="17"/>
      <c r="G14" s="36"/>
    </row>
    <row r="15" spans="1:15" ht="45" customHeight="1" x14ac:dyDescent="0.25">
      <c r="A15" s="36"/>
      <c r="B15" s="48" t="s">
        <v>59</v>
      </c>
      <c r="C15" s="49"/>
      <c r="D15" s="49"/>
      <c r="E15" s="49"/>
      <c r="F15" s="17"/>
      <c r="G15" s="36"/>
    </row>
    <row r="16" spans="1:15" ht="45" customHeight="1" thickBot="1" x14ac:dyDescent="0.3">
      <c r="A16" s="36"/>
      <c r="B16" s="50" t="s">
        <v>65</v>
      </c>
      <c r="C16" s="51"/>
      <c r="D16" s="51"/>
      <c r="E16" s="51"/>
      <c r="F16" s="18"/>
      <c r="G16" s="36"/>
    </row>
    <row r="17" spans="1:7" ht="15.75" thickBot="1" x14ac:dyDescent="0.3">
      <c r="A17" s="36"/>
      <c r="B17" s="41"/>
      <c r="C17" s="41"/>
      <c r="D17" s="41"/>
      <c r="E17" s="41"/>
      <c r="F17" s="41"/>
      <c r="G17" s="36"/>
    </row>
    <row r="18" spans="1:7" x14ac:dyDescent="0.25">
      <c r="A18" s="36"/>
      <c r="B18" s="42" t="s">
        <v>53</v>
      </c>
      <c r="C18" s="43"/>
      <c r="D18" s="43"/>
      <c r="E18" s="43"/>
      <c r="F18" s="44"/>
      <c r="G18" s="36"/>
    </row>
    <row r="19" spans="1:7" ht="15" customHeight="1" x14ac:dyDescent="0.25">
      <c r="A19" s="36"/>
      <c r="B19" s="19" t="s">
        <v>8</v>
      </c>
      <c r="C19" s="20" t="s">
        <v>7</v>
      </c>
      <c r="D19" s="20"/>
      <c r="E19" s="21" t="s">
        <v>6</v>
      </c>
      <c r="F19" s="22" t="s">
        <v>5</v>
      </c>
      <c r="G19" s="36"/>
    </row>
    <row r="20" spans="1:7" x14ac:dyDescent="0.25">
      <c r="A20" s="36"/>
      <c r="B20" s="23" t="s">
        <v>9</v>
      </c>
      <c r="C20" s="52">
        <v>90</v>
      </c>
      <c r="D20" s="52"/>
      <c r="E20" s="30">
        <v>0</v>
      </c>
      <c r="F20" s="31">
        <v>120000</v>
      </c>
      <c r="G20" s="36"/>
    </row>
    <row r="21" spans="1:7" ht="30" x14ac:dyDescent="0.25">
      <c r="A21" s="36"/>
      <c r="B21" s="32" t="s">
        <v>11</v>
      </c>
      <c r="C21" s="24" t="s">
        <v>12</v>
      </c>
      <c r="D21" s="33" t="s">
        <v>57</v>
      </c>
      <c r="E21" s="33" t="s">
        <v>58</v>
      </c>
      <c r="F21" s="25" t="s">
        <v>13</v>
      </c>
      <c r="G21" s="36"/>
    </row>
    <row r="22" spans="1:7" x14ac:dyDescent="0.25">
      <c r="A22" s="36"/>
      <c r="B22" s="23" t="s">
        <v>56</v>
      </c>
      <c r="C22" s="26">
        <v>1</v>
      </c>
      <c r="D22" s="89"/>
      <c r="E22" s="27">
        <f>IF(C$10="Som platcom DPH",D22*0.2,0)</f>
        <v>0</v>
      </c>
      <c r="F22" s="28">
        <f>SUM(D22+E22)*C22</f>
        <v>0</v>
      </c>
      <c r="G22" s="36"/>
    </row>
    <row r="23" spans="1:7" x14ac:dyDescent="0.25">
      <c r="A23" s="36"/>
      <c r="B23" s="67" t="s">
        <v>14</v>
      </c>
      <c r="C23" s="68"/>
      <c r="D23" s="68"/>
      <c r="E23" s="69"/>
      <c r="F23" s="22">
        <f>SUM(F22:F22)</f>
        <v>0</v>
      </c>
      <c r="G23" s="36"/>
    </row>
    <row r="24" spans="1:7" ht="19.5" thickBot="1" x14ac:dyDescent="0.35">
      <c r="A24" s="36"/>
      <c r="B24" s="29" t="s">
        <v>17</v>
      </c>
      <c r="C24" s="53">
        <f>IF(C20=100,"Toto je jediné kritérium a prepočet na body sa preto neuplatňuje",IF(B20="čím menej, tým lepšie",(C20*(F20-F23)/(F20-E20)),(C20*(F23-E20)/(F20-E20))))</f>
        <v>90</v>
      </c>
      <c r="D24" s="53"/>
      <c r="E24" s="53"/>
      <c r="F24" s="54"/>
      <c r="G24" s="36"/>
    </row>
    <row r="25" spans="1:7" ht="15" customHeight="1" thickBot="1" x14ac:dyDescent="0.3">
      <c r="A25" s="36"/>
      <c r="B25" s="55"/>
      <c r="C25" s="56"/>
      <c r="D25" s="56"/>
      <c r="E25" s="56"/>
      <c r="F25" s="57"/>
      <c r="G25" s="36"/>
    </row>
    <row r="26" spans="1:7" ht="21" x14ac:dyDescent="0.25">
      <c r="A26" s="36"/>
      <c r="B26" s="58" t="s">
        <v>62</v>
      </c>
      <c r="C26" s="59"/>
      <c r="D26" s="59"/>
      <c r="E26" s="59"/>
      <c r="F26" s="60"/>
      <c r="G26" s="36"/>
    </row>
    <row r="27" spans="1:7" x14ac:dyDescent="0.25">
      <c r="A27" s="36"/>
      <c r="B27" s="19" t="s">
        <v>8</v>
      </c>
      <c r="C27" s="20" t="s">
        <v>7</v>
      </c>
      <c r="D27" s="20"/>
      <c r="E27" s="21" t="s">
        <v>6</v>
      </c>
      <c r="F27" s="22" t="s">
        <v>5</v>
      </c>
      <c r="G27" s="36"/>
    </row>
    <row r="28" spans="1:7" x14ac:dyDescent="0.25">
      <c r="A28" s="36"/>
      <c r="B28" s="23" t="s">
        <v>9</v>
      </c>
      <c r="C28" s="61">
        <v>8</v>
      </c>
      <c r="D28" s="62"/>
      <c r="E28" s="30" t="str">
        <f>IF(C28=100,"neuplatňuje sa","20")</f>
        <v>20</v>
      </c>
      <c r="F28" s="31" t="str">
        <f>IF(C28=100,"neuplatňuje sa","60")</f>
        <v>60</v>
      </c>
      <c r="G28" s="36"/>
    </row>
    <row r="29" spans="1:7" ht="15.75" customHeight="1" x14ac:dyDescent="0.25">
      <c r="A29" s="36"/>
      <c r="B29" s="63" t="s">
        <v>16</v>
      </c>
      <c r="C29" s="64"/>
      <c r="D29" s="64"/>
      <c r="E29" s="65"/>
      <c r="F29" s="25" t="s">
        <v>15</v>
      </c>
      <c r="G29" s="36"/>
    </row>
    <row r="30" spans="1:7" ht="15.75" customHeight="1" x14ac:dyDescent="0.25">
      <c r="A30" s="36"/>
      <c r="B30" s="45" t="s">
        <v>60</v>
      </c>
      <c r="C30" s="46"/>
      <c r="D30" s="46"/>
      <c r="E30" s="47"/>
      <c r="F30" s="90"/>
      <c r="G30" s="36"/>
    </row>
    <row r="31" spans="1:7" ht="19.5" thickBot="1" x14ac:dyDescent="0.35">
      <c r="A31" s="36"/>
      <c r="B31" s="29" t="s">
        <v>17</v>
      </c>
      <c r="C31" s="74">
        <f>IF(C28=100,"Toto je jediné kritérium a prepočet na body sa tak neuplatňuje",IF(B28="čím menej, tým lepšie",(C28*(F28-F30)/(F28-E28)),(C28*(F30-E28)/(F28-E28))))</f>
        <v>12</v>
      </c>
      <c r="D31" s="75"/>
      <c r="E31" s="75"/>
      <c r="F31" s="76"/>
      <c r="G31" s="36"/>
    </row>
    <row r="32" spans="1:7" ht="15.75" thickBot="1" x14ac:dyDescent="0.3">
      <c r="A32" s="36"/>
      <c r="B32" s="55"/>
      <c r="C32" s="56"/>
      <c r="D32" s="56"/>
      <c r="E32" s="56"/>
      <c r="F32" s="57"/>
      <c r="G32" s="36"/>
    </row>
    <row r="33" spans="1:7" x14ac:dyDescent="0.25">
      <c r="A33" s="36"/>
      <c r="B33" s="42" t="s">
        <v>63</v>
      </c>
      <c r="C33" s="43"/>
      <c r="D33" s="43"/>
      <c r="E33" s="43"/>
      <c r="F33" s="44"/>
      <c r="G33" s="36"/>
    </row>
    <row r="34" spans="1:7" x14ac:dyDescent="0.25">
      <c r="A34" s="36"/>
      <c r="B34" s="19" t="s">
        <v>8</v>
      </c>
      <c r="C34" s="77" t="s">
        <v>7</v>
      </c>
      <c r="D34" s="77"/>
      <c r="E34" s="21" t="s">
        <v>6</v>
      </c>
      <c r="F34" s="22" t="s">
        <v>5</v>
      </c>
      <c r="G34" s="36"/>
    </row>
    <row r="35" spans="1:7" x14ac:dyDescent="0.25">
      <c r="A35" s="36"/>
      <c r="B35" s="23" t="s">
        <v>10</v>
      </c>
      <c r="C35" s="52">
        <v>2</v>
      </c>
      <c r="D35" s="52"/>
      <c r="E35" s="30">
        <v>0</v>
      </c>
      <c r="F35" s="31">
        <v>1</v>
      </c>
      <c r="G35" s="36"/>
    </row>
    <row r="36" spans="1:7" x14ac:dyDescent="0.25">
      <c r="A36" s="36"/>
      <c r="B36" s="78" t="s">
        <v>16</v>
      </c>
      <c r="C36" s="79"/>
      <c r="D36" s="79"/>
      <c r="E36" s="79"/>
      <c r="F36" s="25" t="s">
        <v>15</v>
      </c>
      <c r="G36" s="36"/>
    </row>
    <row r="37" spans="1:7" ht="19.5" customHeight="1" x14ac:dyDescent="0.25">
      <c r="A37" s="36"/>
      <c r="B37" s="70" t="s">
        <v>61</v>
      </c>
      <c r="C37" s="71"/>
      <c r="D37" s="71"/>
      <c r="E37" s="71"/>
      <c r="F37" s="90"/>
      <c r="G37" s="36"/>
    </row>
    <row r="38" spans="1:7" ht="19.5" thickBot="1" x14ac:dyDescent="0.35">
      <c r="A38" s="36"/>
      <c r="B38" s="29" t="s">
        <v>17</v>
      </c>
      <c r="C38" s="53">
        <f>IF(C35=100,"Toto je jediné kritérium a prepočet na body sa tak neuplatňuje",IF(B35="čím menej, tým lepšie",(C35*(F35-F37)/(F35-E35)),(C35*(F37-E35)/(F35-E35))))</f>
        <v>0</v>
      </c>
      <c r="D38" s="53"/>
      <c r="E38" s="53"/>
      <c r="F38" s="54"/>
      <c r="G38" s="36"/>
    </row>
    <row r="39" spans="1:7" ht="15.75" thickBot="1" x14ac:dyDescent="0.3">
      <c r="A39" s="36"/>
      <c r="B39" s="41"/>
      <c r="C39" s="41"/>
      <c r="D39" s="41"/>
      <c r="E39" s="41"/>
      <c r="F39" s="41"/>
      <c r="G39" s="36"/>
    </row>
    <row r="40" spans="1:7" ht="21" customHeight="1" thickBot="1" x14ac:dyDescent="0.4">
      <c r="A40" s="36"/>
      <c r="B40" s="72" t="s">
        <v>18</v>
      </c>
      <c r="C40" s="73"/>
      <c r="D40" s="73"/>
      <c r="E40" s="73"/>
      <c r="F40" s="13"/>
      <c r="G40" s="36"/>
    </row>
    <row r="41" spans="1:7" ht="15.75" thickBot="1" x14ac:dyDescent="0.3">
      <c r="A41" s="36"/>
      <c r="B41" s="41"/>
      <c r="C41" s="41"/>
      <c r="D41" s="41"/>
      <c r="E41" s="41"/>
      <c r="F41" s="41"/>
      <c r="G41" s="36"/>
    </row>
    <row r="42" spans="1:7" x14ac:dyDescent="0.25">
      <c r="A42" s="36"/>
      <c r="B42" s="91" t="s">
        <v>20</v>
      </c>
      <c r="C42" s="92" t="s">
        <v>21</v>
      </c>
      <c r="D42" s="92"/>
      <c r="E42" s="93" t="s">
        <v>22</v>
      </c>
      <c r="F42" s="94"/>
      <c r="G42" s="36"/>
    </row>
    <row r="43" spans="1:7" ht="15.75" thickBot="1" x14ac:dyDescent="0.3">
      <c r="A43" s="36"/>
      <c r="B43" s="95"/>
      <c r="C43" s="96"/>
      <c r="D43" s="96"/>
      <c r="E43" s="97"/>
      <c r="F43" s="98"/>
      <c r="G43" s="36"/>
    </row>
    <row r="44" spans="1:7" x14ac:dyDescent="0.25">
      <c r="A44" s="36"/>
      <c r="B44" s="66"/>
      <c r="C44" s="66"/>
      <c r="D44" s="66"/>
      <c r="E44" s="66"/>
      <c r="F44" s="66"/>
      <c r="G44" s="36"/>
    </row>
    <row r="50" ht="21" customHeight="1" x14ac:dyDescent="0.25"/>
    <row r="52" ht="32.25" customHeight="1" x14ac:dyDescent="0.25"/>
    <row r="54" ht="15.75" customHeight="1" x14ac:dyDescent="0.25"/>
    <row r="55" ht="15.75" customHeight="1" x14ac:dyDescent="0.25"/>
    <row r="57" ht="21" customHeight="1" x14ac:dyDescent="0.25"/>
    <row r="58" ht="30" customHeight="1" x14ac:dyDescent="0.25"/>
  </sheetData>
  <sheetProtection algorithmName="SHA-512" hashValue="VFPBLK2LHQqw9AVwbQrA6cwMd583Lgq3AaYCZW9wlyr1+NY3buwnr2L2R7/nDkQBhnACLPBWeWsEEuKRu+YTQg==" saltValue="4Qu2fqB9+HcswX8KkYohTQ==" spinCount="100000" sheet="1" objects="1" scenarios="1" selectLockedCells="1"/>
  <mergeCells count="44">
    <mergeCell ref="B44:F44"/>
    <mergeCell ref="B23:E23"/>
    <mergeCell ref="B37:E37"/>
    <mergeCell ref="C38:F38"/>
    <mergeCell ref="B39:F39"/>
    <mergeCell ref="B40:E40"/>
    <mergeCell ref="B41:F41"/>
    <mergeCell ref="B42:B43"/>
    <mergeCell ref="C42:D43"/>
    <mergeCell ref="E42:F43"/>
    <mergeCell ref="C31:F31"/>
    <mergeCell ref="B32:F32"/>
    <mergeCell ref="B33:F33"/>
    <mergeCell ref="C34:D34"/>
    <mergeCell ref="C35:D35"/>
    <mergeCell ref="B36:E36"/>
    <mergeCell ref="B30:E30"/>
    <mergeCell ref="B14:E14"/>
    <mergeCell ref="B15:E15"/>
    <mergeCell ref="B16:E16"/>
    <mergeCell ref="B17:F17"/>
    <mergeCell ref="B18:F18"/>
    <mergeCell ref="C20:D20"/>
    <mergeCell ref="C24:F24"/>
    <mergeCell ref="B25:F25"/>
    <mergeCell ref="B26:F26"/>
    <mergeCell ref="C28:D28"/>
    <mergeCell ref="B29:E29"/>
    <mergeCell ref="B13:E13"/>
    <mergeCell ref="A1:A44"/>
    <mergeCell ref="B1:F1"/>
    <mergeCell ref="G1:G44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3">
    <dataValidation type="list" allowBlank="1" showInputMessage="1" showErrorMessage="1" sqref="B20 B28 B35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allowBlank="1" showInputMessage="1" showErrorMessage="1" prompt="V prípade zapojenia študenta vyplň číslom 1._x000a_Ak nie, vyplň číslom 0." sqref="F37" xr:uid="{14A7CD50-D53E-4C6C-A18A-17B56222A37B}"/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34</v>
      </c>
    </row>
    <row r="3" spans="1:1" x14ac:dyDescent="0.25">
      <c r="A3" s="3"/>
    </row>
    <row r="4" spans="1:1" x14ac:dyDescent="0.25">
      <c r="A4" s="8" t="s">
        <v>33</v>
      </c>
    </row>
    <row r="5" spans="1:1" x14ac:dyDescent="0.25">
      <c r="A5" s="3"/>
    </row>
    <row r="6" spans="1:1" x14ac:dyDescent="0.25">
      <c r="A6" s="6" t="s">
        <v>25</v>
      </c>
    </row>
    <row r="7" spans="1:1" x14ac:dyDescent="0.25">
      <c r="A7" s="7"/>
    </row>
    <row r="8" spans="1:1" ht="60.75" customHeight="1" x14ac:dyDescent="0.25">
      <c r="A8" s="9" t="s">
        <v>35</v>
      </c>
    </row>
    <row r="9" spans="1:1" x14ac:dyDescent="0.25">
      <c r="A9" s="9"/>
    </row>
    <row r="10" spans="1:1" x14ac:dyDescent="0.25">
      <c r="A10" s="9" t="s">
        <v>36</v>
      </c>
    </row>
    <row r="11" spans="1:1" x14ac:dyDescent="0.25">
      <c r="A11" s="9" t="s">
        <v>37</v>
      </c>
    </row>
    <row r="12" spans="1:1" x14ac:dyDescent="0.25">
      <c r="A12" s="9" t="s">
        <v>38</v>
      </c>
    </row>
    <row r="13" spans="1:1" x14ac:dyDescent="0.25">
      <c r="A13" s="9" t="s">
        <v>39</v>
      </c>
    </row>
    <row r="14" spans="1:1" x14ac:dyDescent="0.25">
      <c r="A14" s="9" t="s">
        <v>40</v>
      </c>
    </row>
    <row r="15" spans="1:1" x14ac:dyDescent="0.25">
      <c r="A15" s="9" t="s">
        <v>41</v>
      </c>
    </row>
    <row r="16" spans="1:1" x14ac:dyDescent="0.25">
      <c r="A16" s="9" t="s">
        <v>42</v>
      </c>
    </row>
    <row r="17" spans="1:1" ht="30" x14ac:dyDescent="0.25">
      <c r="A17" s="9" t="s">
        <v>43</v>
      </c>
    </row>
    <row r="18" spans="1:1" x14ac:dyDescent="0.25">
      <c r="A18" s="9" t="s">
        <v>44</v>
      </c>
    </row>
    <row r="19" spans="1:1" x14ac:dyDescent="0.25">
      <c r="A19" s="9" t="s">
        <v>45</v>
      </c>
    </row>
    <row r="20" spans="1:1" x14ac:dyDescent="0.25">
      <c r="A20" s="9" t="s">
        <v>46</v>
      </c>
    </row>
    <row r="21" spans="1:1" ht="30" x14ac:dyDescent="0.25">
      <c r="A21" s="9" t="s">
        <v>47</v>
      </c>
    </row>
    <row r="22" spans="1:1" x14ac:dyDescent="0.25">
      <c r="A22" s="9" t="s">
        <v>48</v>
      </c>
    </row>
    <row r="23" spans="1:1" x14ac:dyDescent="0.25">
      <c r="A23" s="10"/>
    </row>
    <row r="24" spans="1:1" ht="60" x14ac:dyDescent="0.25">
      <c r="A24" s="9" t="s">
        <v>49</v>
      </c>
    </row>
    <row r="25" spans="1:1" ht="13.5" customHeight="1" x14ac:dyDescent="0.25">
      <c r="A25" s="9"/>
    </row>
    <row r="26" spans="1:1" ht="30" x14ac:dyDescent="0.25">
      <c r="A26" s="9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24</v>
      </c>
    </row>
    <row r="3" spans="1:1" x14ac:dyDescent="0.25">
      <c r="A3" s="3"/>
    </row>
    <row r="4" spans="1:1" x14ac:dyDescent="0.25">
      <c r="A4" s="9" t="s">
        <v>33</v>
      </c>
    </row>
    <row r="5" spans="1:1" x14ac:dyDescent="0.25">
      <c r="A5" s="10"/>
    </row>
    <row r="6" spans="1:1" x14ac:dyDescent="0.25">
      <c r="A6" s="12" t="s">
        <v>25</v>
      </c>
    </row>
    <row r="7" spans="1:1" x14ac:dyDescent="0.25">
      <c r="A7" s="9"/>
    </row>
    <row r="8" spans="1:1" ht="60.75" customHeight="1" x14ac:dyDescent="0.25">
      <c r="A8" s="9" t="s">
        <v>28</v>
      </c>
    </row>
    <row r="9" spans="1:1" x14ac:dyDescent="0.25">
      <c r="A9" s="9" t="s">
        <v>26</v>
      </c>
    </row>
    <row r="10" spans="1:1" x14ac:dyDescent="0.25">
      <c r="A10" s="11"/>
    </row>
    <row r="11" spans="1:1" ht="30" x14ac:dyDescent="0.25">
      <c r="A11" s="9" t="s">
        <v>30</v>
      </c>
    </row>
    <row r="12" spans="1:1" x14ac:dyDescent="0.25">
      <c r="A12" s="9"/>
    </row>
    <row r="13" spans="1:1" ht="45" x14ac:dyDescent="0.25">
      <c r="A13" s="9" t="s">
        <v>31</v>
      </c>
    </row>
    <row r="14" spans="1:1" x14ac:dyDescent="0.25">
      <c r="A14" s="9"/>
    </row>
    <row r="15" spans="1:1" ht="45" x14ac:dyDescent="0.25">
      <c r="A15" s="9" t="s">
        <v>32</v>
      </c>
    </row>
    <row r="16" spans="1:1" x14ac:dyDescent="0.25">
      <c r="A16" s="9"/>
    </row>
    <row r="17" spans="1:1" ht="60" x14ac:dyDescent="0.25">
      <c r="A17" s="9" t="s">
        <v>29</v>
      </c>
    </row>
    <row r="18" spans="1:1" x14ac:dyDescent="0.25">
      <c r="A18" s="9"/>
    </row>
    <row r="19" spans="1:1" ht="75" x14ac:dyDescent="0.25">
      <c r="A19" s="9" t="s">
        <v>27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8" ma:contentTypeDescription="Create a new document." ma:contentTypeScope="" ma:versionID="783b6c24313f2f1cd991759f8d20ba60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dd4f127914c2a02919375b2d5732af39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DA026D-BAD7-4F1C-BDE7-D78FDB3F1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6f25a68-2b8f-4a5b-9db1-9252afa83ed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Drevová Adriana, Ing</cp:lastModifiedBy>
  <cp:revision/>
  <cp:lastPrinted>2023-05-31T12:54:37Z</cp:lastPrinted>
  <dcterms:created xsi:type="dcterms:W3CDTF">2022-09-22T09:41:16Z</dcterms:created>
  <dcterms:modified xsi:type="dcterms:W3CDTF">2023-08-23T14:10:33Z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