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xgresova_uniag_sk/Documents/ABT/projekty/Domáce/2022/eip/II kolo/do e slovensko/joanidis/Okara ako potravina nie odpad/spotrebak a chemikalie/"/>
    </mc:Choice>
  </mc:AlternateContent>
  <xr:revisionPtr revIDLastSave="64" documentId="8_{E6977397-6F6E-4827-9D36-35512A7F5949}" xr6:coauthVersionLast="47" xr6:coauthVersionMax="47" xr10:uidLastSave="{55166577-A2E2-4454-A719-08D05AC930B0}"/>
  <bookViews>
    <workbookView xWindow="-33195" yWindow="1770" windowWidth="29100" windowHeight="18975" activeTab="1" xr2:uid="{00000000-000D-0000-FFFF-FFFF00000000}"/>
  </bookViews>
  <sheets>
    <sheet name="Chemikálie" sheetId="2" r:id="rId1"/>
    <sheet name="Spotrebný materiál" sheetId="3" r:id="rId2"/>
    <sheet name="Drobné prístroje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" l="1"/>
  <c r="I5" i="4"/>
  <c r="H6" i="4"/>
  <c r="J6" i="4" s="1"/>
  <c r="H5" i="4"/>
  <c r="J5" i="4" s="1"/>
  <c r="H9" i="2"/>
  <c r="J9" i="2" s="1"/>
  <c r="I9" i="2"/>
  <c r="H10" i="2"/>
  <c r="J10" i="2" s="1"/>
  <c r="I10" i="2"/>
  <c r="H11" i="2"/>
  <c r="J11" i="2" s="1"/>
  <c r="I11" i="2"/>
  <c r="H14" i="2"/>
  <c r="J14" i="2" s="1"/>
  <c r="I14" i="2"/>
  <c r="J8" i="4" l="1"/>
  <c r="I12" i="2" l="1"/>
  <c r="H12" i="2"/>
  <c r="J12" i="2" s="1"/>
  <c r="H13" i="2"/>
  <c r="J13" i="2" s="1"/>
  <c r="I13" i="2"/>
  <c r="H15" i="2"/>
  <c r="J15" i="2" s="1"/>
  <c r="I15" i="2"/>
  <c r="H20" i="2"/>
  <c r="J20" i="2" s="1"/>
  <c r="I20" i="2"/>
  <c r="H19" i="2"/>
  <c r="J19" i="2" s="1"/>
  <c r="I19" i="2"/>
  <c r="H18" i="2"/>
  <c r="J18" i="2" s="1"/>
  <c r="I18" i="2"/>
  <c r="H17" i="2"/>
  <c r="J17" i="2" s="1"/>
  <c r="I17" i="2"/>
  <c r="H16" i="2"/>
  <c r="J16" i="2" s="1"/>
  <c r="I16" i="2"/>
  <c r="I21" i="2"/>
  <c r="H21" i="2"/>
  <c r="J21" i="2" s="1"/>
  <c r="H22" i="2"/>
  <c r="J22" i="2" s="1"/>
  <c r="I22" i="2"/>
  <c r="H23" i="2"/>
  <c r="J23" i="2" s="1"/>
  <c r="I23" i="2"/>
  <c r="H24" i="2"/>
  <c r="J24" i="2" s="1"/>
  <c r="I24" i="2"/>
  <c r="H25" i="2"/>
  <c r="J25" i="2" s="1"/>
  <c r="I25" i="2"/>
  <c r="I26" i="2"/>
  <c r="H26" i="2"/>
  <c r="J26" i="2"/>
  <c r="H27" i="2"/>
  <c r="J27" i="2" s="1"/>
  <c r="I27" i="2"/>
  <c r="I28" i="2"/>
  <c r="H28" i="2"/>
  <c r="J28" i="2" s="1"/>
  <c r="J29" i="2" s="1"/>
</calcChain>
</file>

<file path=xl/sharedStrings.xml><?xml version="1.0" encoding="utf-8"?>
<sst xmlns="http://schemas.openxmlformats.org/spreadsheetml/2006/main" count="230" uniqueCount="151">
  <si>
    <t>Spolu</t>
  </si>
  <si>
    <t xml:space="preserve"> </t>
  </si>
  <si>
    <t>Chemikálie</t>
  </si>
  <si>
    <t>Por. číslo</t>
  </si>
  <si>
    <t>Položka</t>
  </si>
  <si>
    <t>Opis položky</t>
  </si>
  <si>
    <t>Merná jednotka MJ</t>
  </si>
  <si>
    <t>Požadovaný počet MJ</t>
  </si>
  <si>
    <t>Cena za MJ bez DPH (EUR)</t>
  </si>
  <si>
    <t>Cena za MJ s DPH (EUR)</t>
  </si>
  <si>
    <t>Cena spolu bez DPH (EUR)</t>
  </si>
  <si>
    <t>Cena spolu s DPH (EUR)</t>
  </si>
  <si>
    <t>(bal./ks)</t>
  </si>
  <si>
    <t>Číslo položky</t>
  </si>
  <si>
    <t>Peroxid vodíka</t>
  </si>
  <si>
    <t>Hydrogen peroxide solution, ≥30%, for trace analysis, 500 ml</t>
  </si>
  <si>
    <t>ks</t>
  </si>
  <si>
    <t>NI/1-746/2022/SPU</t>
  </si>
  <si>
    <t>kyselina dusičná</t>
  </si>
  <si>
    <t>kyselina dusičná (nitric acid) pre trace analýzy - for trace analysis, ≥69.0%, balenie 1 liter</t>
  </si>
  <si>
    <t>etanol 96%</t>
  </si>
  <si>
    <t>etanol, 96% jemný, nedenaturovaný, p.a. 1 L</t>
  </si>
  <si>
    <t>trifluorooctová kyselina</t>
  </si>
  <si>
    <t>kyselina trifluórooctová elučná prísada pre LC-MS, assay min. 99%, balenie 10 ml</t>
  </si>
  <si>
    <t>štandard vitamín B1</t>
  </si>
  <si>
    <t>štandard thiamine hydrochloride, analytický št., 1000 mg ampulka pre HPLC</t>
  </si>
  <si>
    <t>NI/1-711/2022/SPU</t>
  </si>
  <si>
    <t>štandard vitamín B2</t>
  </si>
  <si>
    <t>riboflavin, analytický št., 1000 mg ampulka pre HPLC</t>
  </si>
  <si>
    <t>štandard vitamín B3</t>
  </si>
  <si>
    <t>kyselina nikotínová, analytický št., 1000 mg/bal pre HPLC</t>
  </si>
  <si>
    <t>(+)-γ-Tocopherol</t>
  </si>
  <si>
    <t>analytický štandard, 5 mg, pre HPLC a GC analýzy</t>
  </si>
  <si>
    <t>3,4-diCQA - štandard pre HPLC</t>
  </si>
  <si>
    <t>Kyselina 3,4 dikafeoylchinová, analytický štandard pre HPLC, balenie 1 mg</t>
  </si>
  <si>
    <t>štandard vitamín B6</t>
  </si>
  <si>
    <t>pyridoxine hydrochloride, analytický št., 1000 mg/bal pre HPLC</t>
  </si>
  <si>
    <t>5-(Hydroxymetyl)furfural, analytický štandard, assay min. 98,0%</t>
  </si>
  <si>
    <t>5-(Hydroxymetyl)furfural, analytický štandard, assay min. 98,0%, balenie 100 mg</t>
  </si>
  <si>
    <t>Acetón</t>
  </si>
  <si>
    <t>Acetón, p.a., 1 L, čistota min. 99,5%</t>
  </si>
  <si>
    <t>Petroléter</t>
  </si>
  <si>
    <t>hydrogénfosforečnan disodný dihydrát</t>
  </si>
  <si>
    <t>Hydrogénfosforečnan disodný 12H2O p.a., min. 98%, 1 L</t>
  </si>
  <si>
    <t>dihydrogénfosforečnan sodný</t>
  </si>
  <si>
    <t>dihydrogénfosforečnan sodný 2H2O p.a., min. 99%, 1 L</t>
  </si>
  <si>
    <t>hydroxid sodný</t>
  </si>
  <si>
    <t>hydroxid sodný, čistý, min. 99%, 1 L</t>
  </si>
  <si>
    <t>kyselina chlorovodíková</t>
  </si>
  <si>
    <t>kyselina chlorovodíková p.a., min. 37%, 1 L</t>
  </si>
  <si>
    <t>TRIS ultračistý, min, 99,9%</t>
  </si>
  <si>
    <t>TRIS ultračistý, min, 99,9%; max. obsahuje: voda 0,2%; Cu 0,0001%, Fe 0,0001%, Pb 0,0001%., balenie 1 kg</t>
  </si>
  <si>
    <t>Akrylamid</t>
  </si>
  <si>
    <t>určený pre elektroforézu, čistota viac ako 99 %</t>
  </si>
  <si>
    <t>kg</t>
  </si>
  <si>
    <t>Persíran draselný p.a., min. 99,7%</t>
  </si>
  <si>
    <t>Persíran draselný p.a, min. 99,7%, balenie 500 g</t>
  </si>
  <si>
    <t>bal</t>
  </si>
  <si>
    <t>kyselina octová</t>
  </si>
  <si>
    <t>vzorec C2H4O2, čistota min 99 %</t>
  </si>
  <si>
    <t>l</t>
  </si>
  <si>
    <t>glycerín</t>
  </si>
  <si>
    <t>vzorec C3H8O3, bezvodý, čistota min 99 %</t>
  </si>
  <si>
    <t>Chlorid vápenatý 500 ml</t>
  </si>
  <si>
    <t>Chlorid vápenatý, bezvodý, granulovaný, p.a., min.97%, 1kg</t>
  </si>
  <si>
    <t>2-Merkaptoetanol</t>
  </si>
  <si>
    <t>C2H6OS, čistota min 99 %, balenie 250 ml</t>
  </si>
  <si>
    <t>SPOLU</t>
  </si>
  <si>
    <t>P.č.</t>
  </si>
  <si>
    <t>Názov</t>
  </si>
  <si>
    <t>Minimálne parametre</t>
  </si>
  <si>
    <t>Balenie</t>
  </si>
  <si>
    <t>Množstvo</t>
  </si>
  <si>
    <t xml:space="preserve"> Jednotková
cena bez DPH </t>
  </si>
  <si>
    <t xml:space="preserve"> Celková cena
bez DPH </t>
  </si>
  <si>
    <t xml:space="preserve"> Celková cena s
DPH </t>
  </si>
  <si>
    <t>p.č. z Kúpnej zmluvy</t>
  </si>
  <si>
    <t>filtračný papier 125mm</t>
  </si>
  <si>
    <t>kvalitatívny filtračný papier, veľkosť pórov 7µm, typ 595, vhodný pre ICP/AAs analýzu, obsahuje 100 ks/bal</t>
  </si>
  <si>
    <t>bal/100ks</t>
  </si>
  <si>
    <t xml:space="preserve">                  21,45 €</t>
  </si>
  <si>
    <t xml:space="preserve">                   64,35 €</t>
  </si>
  <si>
    <t xml:space="preserve">                77,22 €</t>
  </si>
  <si>
    <t>NI/1-217/2023/SPU</t>
  </si>
  <si>
    <t>horák</t>
  </si>
  <si>
    <t>horák (torch) pre ICP-OES, s nízkym prietokom, kremenná vstrekovacia trubica s vnútorným priemerom 2,4 mm ID, vhodný pre rutinnú analýzu vodných vzoriek &lt;10% TDS, katal.č. 2010090400, kompatibilné s prístrojom ICP-OES Agilent Technologies</t>
  </si>
  <si>
    <t xml:space="preserve">               737,00 €</t>
  </si>
  <si>
    <t xml:space="preserve">                 737,00 €</t>
  </si>
  <si>
    <t xml:space="preserve">             884,40 €</t>
  </si>
  <si>
    <t>NI/1-205/2023/SPU</t>
  </si>
  <si>
    <t>senzor pre riadenie teploty rozkladu</t>
  </si>
  <si>
    <t>Senzor vhodný pre mikrovlnné rozkladnné zariadenie Milestone ETHOS One</t>
  </si>
  <si>
    <t xml:space="preserve">               890,00 €</t>
  </si>
  <si>
    <t xml:space="preserve">                 890,00 €</t>
  </si>
  <si>
    <t xml:space="preserve">          1 068,00 €</t>
  </si>
  <si>
    <t>rukavice nitrilové S</t>
  </si>
  <si>
    <t>Ochranné rukavice s mnohostranným využitím - vhodné aj pre kontakt s potravinami, zo špecifického vysokohodnotného nitrilu s vysokou chemickou odolnosťou (typ B, JKPT, EN ISO 374-1). Rovnako vysoká odolnosť voči oteru, prerezaniu a prepichnutiu. veľkosť S, 100 ks/bal</t>
  </si>
  <si>
    <t xml:space="preserve">                    4,56 €</t>
  </si>
  <si>
    <t xml:space="preserve">                   27,36 €</t>
  </si>
  <si>
    <t xml:space="preserve">                32,83 €</t>
  </si>
  <si>
    <t>NI/1-603/2022/SPU</t>
  </si>
  <si>
    <t>rukavice nitrilové M</t>
  </si>
  <si>
    <t>Ochranné rukavice s mnohostranným využitím - vhodné aj pre kontakt s potravinami, zo špecifického vysokohodnotného nitrilu s vysokou chemickou odolnosťou (typ B, JKPT, EN ISO 374-1). Rovnako vysoká odolnosť voči oteru, prerezaniu a prepichnutiu. veľkosť M, 100 ks/bal</t>
  </si>
  <si>
    <t xml:space="preserve">                   22,80 €</t>
  </si>
  <si>
    <t xml:space="preserve">                27,36 €</t>
  </si>
  <si>
    <t>tyčinka sklenená</t>
  </si>
  <si>
    <t>Tyčinka s otaveným okrajom, materiál: borosilikátové sklo, rozmery: priemer 5-6 mm, dĺžka 300 mm</t>
  </si>
  <si>
    <t xml:space="preserve">                    0,90 €</t>
  </si>
  <si>
    <t xml:space="preserve">                   12,60 €</t>
  </si>
  <si>
    <t xml:space="preserve">                15,12 €</t>
  </si>
  <si>
    <t>NI/1-235/2023/SPU</t>
  </si>
  <si>
    <t>kadička nízka s výlevkou 250 ml</t>
  </si>
  <si>
    <t>Kadička nízka s výlevkou, objem 250 ml</t>
  </si>
  <si>
    <t xml:space="preserve">                    5,50 €</t>
  </si>
  <si>
    <t xml:space="preserve">                 110,00 €</t>
  </si>
  <si>
    <t xml:space="preserve">             132,00 €</t>
  </si>
  <si>
    <t>pipetové špičky</t>
  </si>
  <si>
    <t>Pipetovacie špičky univerzálne, pre pipety s objemom do 300 ul, nesterilné, neobsahujú Dnazy, Rnazy a endotoxíny, balené v boxoch</t>
  </si>
  <si>
    <t xml:space="preserve">                  38,40 €</t>
  </si>
  <si>
    <t xml:space="preserve">                   76,80 €</t>
  </si>
  <si>
    <t xml:space="preserve">                92,16 €</t>
  </si>
  <si>
    <t>Pipetovacie špičky kompatibilné s pipetami Eppendorf, pre pipety s objemom 20 - 300 ul, nesterilné, voľne sypané, balenie 1000 ks</t>
  </si>
  <si>
    <t xml:space="preserve">                  36,65 €</t>
  </si>
  <si>
    <t xml:space="preserve">                 183,25 €</t>
  </si>
  <si>
    <t xml:space="preserve">             219,90 €</t>
  </si>
  <si>
    <t>centrifugačné skúmavky</t>
  </si>
  <si>
    <t>S kónickým dnom, pre zaťaženie do RCF 3000. Sú graduované a s matným políčkom na popisovanie. Závitový uzáver má dobre tesniacu kónickú vložku. Varianty tvoria skúmavky sterilizované gama-žiarením a skúmavky s lisovaným prstencom na dne, takže pri položení na stôl stoja. 250ks/bal</t>
  </si>
  <si>
    <t xml:space="preserve">               193,72 €</t>
  </si>
  <si>
    <t xml:space="preserve">                 774,88 €</t>
  </si>
  <si>
    <t xml:space="preserve">             929,86 €</t>
  </si>
  <si>
    <t>Centrifugačné skúmavky, PP, 15 ml</t>
  </si>
  <si>
    <t>Centrifugačné skúmavky, PP, objemn 15 ml pre RCF min. 3 000 x g, autoklávovateľné, s plochým vrchnákom, šroubovateľné. 50ks/bal</t>
  </si>
  <si>
    <t xml:space="preserve">                    7,82 €</t>
  </si>
  <si>
    <t xml:space="preserve">                   78,20 €</t>
  </si>
  <si>
    <t xml:space="preserve">                93,84 €</t>
  </si>
  <si>
    <t>deuteriova lampa pre HPLC</t>
  </si>
  <si>
    <t xml:space="preserve">musí byť kompatibilné s prístrojom HPLC Infinity 1260 Agilent Technologies s DAD detektorom G1315C 1260 VL+, sériové číslo DEAA202343, deuteriova lampa vyrobne cislo 2140-0820 </t>
  </si>
  <si>
    <t xml:space="preserve">            1 208,00 €</t>
  </si>
  <si>
    <t xml:space="preserve">             1 208,00 €</t>
  </si>
  <si>
    <t xml:space="preserve">          1 449,60 €</t>
  </si>
  <si>
    <t xml:space="preserve">             4 185,24 €</t>
  </si>
  <si>
    <t xml:space="preserve">          5 022,29 €</t>
  </si>
  <si>
    <t>Drobné prístroje</t>
  </si>
  <si>
    <t>8-kanálová pipeta 10 - 100 ul</t>
  </si>
  <si>
    <t>8-kanálová pipeta s nastaviteľným objemom 10 - 100 ul, presnosť minimálne +/- 0,8%, s možnosťou kalibrácie, plne autoklávovateľná pipeta.</t>
  </si>
  <si>
    <t>Z20234239_Z</t>
  </si>
  <si>
    <t>Minicentrifúga s vortexom</t>
  </si>
  <si>
    <t>Minicentrifúga s vortexom pre malé objemy
- dve možnosti pre nastavenie otáčok 2800 a 3500 rpm
- súčasťou dodávky uhlový rotor s kapacita min. 12x 1,5 ml skúmaviek
- súčasťou dodávky uhlový rotor s kapacita min. 12x 0,5 a 12x 0,2 ml skúmaviek
- možnosť vortexovania, myneiteľné nástavce na skúmavky, falcony a nastavec na vortexovanie platničiek</t>
  </si>
  <si>
    <t>Číslo zmluvy Zmluvy</t>
  </si>
  <si>
    <t>NI/1-237/2023/SPU</t>
  </si>
  <si>
    <t>Číslo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</si>
</sst>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name val="Calibri"/>
      <charset val="238"/>
    </font>
    <font>
      <sz val="12"/>
      <name val="Calibri"/>
      <charset val="238"/>
    </font>
    <font>
      <b/>
      <sz val="11"/>
      <name val="Calibri"/>
      <family val="2"/>
      <charset val="238"/>
    </font>
    <font>
      <b/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EBEBE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2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" fontId="9" fillId="2" borderId="0" xfId="0" applyNumberFormat="1" applyFont="1" applyFill="1"/>
    <xf numFmtId="0" fontId="11" fillId="0" borderId="0" xfId="0" applyFont="1"/>
    <xf numFmtId="0" fontId="10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9" xfId="0" applyFont="1" applyBorder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15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8" fontId="13" fillId="0" borderId="1" xfId="0" applyNumberFormat="1" applyFont="1" applyBorder="1" applyAlignment="1">
      <alignment horizontal="center"/>
    </xf>
    <xf numFmtId="8" fontId="13" fillId="0" borderId="9" xfId="0" applyNumberFormat="1" applyFont="1" applyBorder="1" applyAlignment="1">
      <alignment horizontal="center"/>
    </xf>
    <xf numFmtId="0" fontId="0" fillId="4" borderId="10" xfId="0" applyFill="1" applyBorder="1"/>
    <xf numFmtId="2" fontId="0" fillId="0" borderId="6" xfId="0" applyNumberForma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" fontId="16" fillId="2" borderId="18" xfId="0" applyNumberFormat="1" applyFont="1" applyFill="1" applyBorder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0" fillId="4" borderId="10" xfId="0" applyFill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5FA8-3261-45D5-BC05-5E56F344F6C3}">
  <dimension ref="A1:L36"/>
  <sheetViews>
    <sheetView topLeftCell="A7" zoomScaleNormal="100" workbookViewId="0">
      <selection activeCell="L9" sqref="L9"/>
    </sheetView>
  </sheetViews>
  <sheetFormatPr defaultRowHeight="15"/>
  <cols>
    <col min="2" max="2" width="6.5703125" style="22" customWidth="1"/>
    <col min="3" max="3" width="30" customWidth="1"/>
    <col min="4" max="4" width="56.140625" customWidth="1"/>
    <col min="6" max="6" width="10.85546875" customWidth="1"/>
    <col min="7" max="8" width="11.42578125" style="5" customWidth="1"/>
    <col min="9" max="9" width="11" style="5" customWidth="1"/>
    <col min="10" max="10" width="12.7109375" customWidth="1"/>
    <col min="11" max="11" width="15.85546875" bestFit="1" customWidth="1"/>
    <col min="12" max="12" width="25" customWidth="1"/>
  </cols>
  <sheetData>
    <row r="1" spans="1:12" ht="15.75" customHeight="1" thickBot="1"/>
    <row r="2" spans="1:12" ht="21">
      <c r="B2" s="71" t="s">
        <v>2</v>
      </c>
      <c r="C2" s="72"/>
      <c r="D2" s="18"/>
      <c r="E2" s="18"/>
      <c r="F2" s="18"/>
      <c r="G2" s="18"/>
      <c r="H2" s="18"/>
      <c r="I2" s="18"/>
      <c r="J2" s="18"/>
    </row>
    <row r="3" spans="1:12" ht="45">
      <c r="B3" s="24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2">
      <c r="B4" s="24"/>
      <c r="C4" s="11"/>
      <c r="D4" s="11"/>
      <c r="E4" s="11" t="s">
        <v>12</v>
      </c>
      <c r="F4" s="11"/>
      <c r="G4" s="11"/>
      <c r="H4" s="11"/>
      <c r="I4" s="11"/>
      <c r="J4" s="11"/>
      <c r="K4" s="46" t="s">
        <v>13</v>
      </c>
      <c r="L4" s="69" t="s">
        <v>148</v>
      </c>
    </row>
    <row r="5" spans="1:12" ht="27" customHeight="1">
      <c r="B5" s="25">
        <v>1</v>
      </c>
      <c r="C5" s="50" t="s">
        <v>14</v>
      </c>
      <c r="D5" s="50" t="s">
        <v>15</v>
      </c>
      <c r="E5" s="2" t="s">
        <v>16</v>
      </c>
      <c r="F5" s="2">
        <v>2</v>
      </c>
      <c r="G5" s="44">
        <v>132.78</v>
      </c>
      <c r="H5" s="6">
        <v>159.34</v>
      </c>
      <c r="I5" s="20">
        <v>265.56</v>
      </c>
      <c r="J5" s="6">
        <v>318.67</v>
      </c>
      <c r="K5" s="32">
        <v>232</v>
      </c>
      <c r="L5" s="32" t="s">
        <v>17</v>
      </c>
    </row>
    <row r="6" spans="1:12" ht="27.75" customHeight="1">
      <c r="B6" s="25">
        <v>2</v>
      </c>
      <c r="C6" s="50" t="s">
        <v>18</v>
      </c>
      <c r="D6" s="50" t="s">
        <v>19</v>
      </c>
      <c r="E6" s="2" t="s">
        <v>16</v>
      </c>
      <c r="F6" s="2">
        <v>2</v>
      </c>
      <c r="G6" s="45">
        <v>218.65</v>
      </c>
      <c r="H6" s="6">
        <v>262.38</v>
      </c>
      <c r="I6" s="20">
        <v>437.3</v>
      </c>
      <c r="J6" s="6">
        <v>524.76</v>
      </c>
      <c r="K6" s="32">
        <v>93</v>
      </c>
      <c r="L6" s="13" t="s">
        <v>149</v>
      </c>
    </row>
    <row r="7" spans="1:12" ht="54.75" customHeight="1">
      <c r="B7" s="26">
        <v>3</v>
      </c>
      <c r="C7" s="51" t="s">
        <v>20</v>
      </c>
      <c r="D7" s="62" t="s">
        <v>21</v>
      </c>
      <c r="E7" s="1" t="s">
        <v>16</v>
      </c>
      <c r="F7" s="1">
        <v>7</v>
      </c>
      <c r="G7" s="45">
        <v>22.25</v>
      </c>
      <c r="H7" s="6">
        <v>26.7</v>
      </c>
      <c r="I7" s="20">
        <v>155.75</v>
      </c>
      <c r="J7" s="6">
        <v>186.9</v>
      </c>
      <c r="K7" s="32">
        <v>91</v>
      </c>
      <c r="L7" s="32" t="s">
        <v>17</v>
      </c>
    </row>
    <row r="8" spans="1:12" ht="30" customHeight="1">
      <c r="B8" s="25">
        <v>4</v>
      </c>
      <c r="C8" s="52" t="s">
        <v>22</v>
      </c>
      <c r="D8" s="63" t="s">
        <v>23</v>
      </c>
      <c r="E8" s="28" t="s">
        <v>16</v>
      </c>
      <c r="F8" s="13">
        <v>1</v>
      </c>
      <c r="G8" s="45">
        <v>115.47</v>
      </c>
      <c r="H8" s="6">
        <v>138.56</v>
      </c>
      <c r="I8" s="20">
        <v>115.47</v>
      </c>
      <c r="J8" s="6">
        <v>138.56</v>
      </c>
      <c r="K8" s="32">
        <v>15</v>
      </c>
      <c r="L8" s="32" t="s">
        <v>17</v>
      </c>
    </row>
    <row r="9" spans="1:12" ht="31.5">
      <c r="A9" s="17"/>
      <c r="B9" s="25">
        <v>5</v>
      </c>
      <c r="C9" s="53" t="s">
        <v>24</v>
      </c>
      <c r="D9" s="64" t="s">
        <v>25</v>
      </c>
      <c r="E9" s="28" t="s">
        <v>16</v>
      </c>
      <c r="F9" s="28">
        <v>1</v>
      </c>
      <c r="G9" s="33">
        <v>23.9</v>
      </c>
      <c r="H9" s="6">
        <f t="shared" ref="H9:H28" si="0">G9*1.2</f>
        <v>28.679999999999996</v>
      </c>
      <c r="I9" s="20">
        <f t="shared" ref="I9:I28" si="1">F9*G9</f>
        <v>23.9</v>
      </c>
      <c r="J9" s="6">
        <f t="shared" ref="J9:J28" si="2">F9*H9</f>
        <v>28.679999999999996</v>
      </c>
      <c r="K9" s="32">
        <v>1</v>
      </c>
      <c r="L9" s="32" t="s">
        <v>26</v>
      </c>
    </row>
    <row r="10" spans="1:12" ht="15.75">
      <c r="B10" s="26">
        <v>6</v>
      </c>
      <c r="C10" s="54" t="s">
        <v>27</v>
      </c>
      <c r="D10" s="65" t="s">
        <v>28</v>
      </c>
      <c r="E10" s="28" t="s">
        <v>16</v>
      </c>
      <c r="F10" s="28">
        <v>1</v>
      </c>
      <c r="G10" s="33">
        <v>46.7</v>
      </c>
      <c r="H10" s="6">
        <f t="shared" si="0"/>
        <v>56.04</v>
      </c>
      <c r="I10" s="20">
        <f t="shared" si="1"/>
        <v>46.7</v>
      </c>
      <c r="J10" s="6">
        <f t="shared" si="2"/>
        <v>56.04</v>
      </c>
      <c r="K10" s="32">
        <v>2</v>
      </c>
      <c r="L10" s="32" t="s">
        <v>26</v>
      </c>
    </row>
    <row r="11" spans="1:12" ht="15.75">
      <c r="B11" s="25">
        <v>7</v>
      </c>
      <c r="C11" s="54" t="s">
        <v>29</v>
      </c>
      <c r="D11" s="65" t="s">
        <v>30</v>
      </c>
      <c r="E11" s="2" t="s">
        <v>16</v>
      </c>
      <c r="F11" s="2">
        <v>1</v>
      </c>
      <c r="G11" s="33">
        <v>20.9</v>
      </c>
      <c r="H11" s="6">
        <f t="shared" si="0"/>
        <v>25.08</v>
      </c>
      <c r="I11" s="20">
        <f t="shared" si="1"/>
        <v>20.9</v>
      </c>
      <c r="J11" s="6">
        <f t="shared" si="2"/>
        <v>25.08</v>
      </c>
      <c r="K11" s="32">
        <v>3</v>
      </c>
      <c r="L11" s="32" t="s">
        <v>26</v>
      </c>
    </row>
    <row r="12" spans="1:12">
      <c r="B12" s="25">
        <v>8</v>
      </c>
      <c r="C12" s="55" t="s">
        <v>31</v>
      </c>
      <c r="D12" s="55" t="s">
        <v>32</v>
      </c>
      <c r="E12" s="27" t="s">
        <v>16</v>
      </c>
      <c r="F12" s="27">
        <v>1</v>
      </c>
      <c r="G12" s="34">
        <v>63.7</v>
      </c>
      <c r="H12" s="6">
        <f t="shared" si="0"/>
        <v>76.44</v>
      </c>
      <c r="I12" s="20">
        <f t="shared" si="1"/>
        <v>63.7</v>
      </c>
      <c r="J12" s="6">
        <f t="shared" si="2"/>
        <v>76.44</v>
      </c>
      <c r="K12" s="32">
        <v>26</v>
      </c>
      <c r="L12" s="32" t="s">
        <v>26</v>
      </c>
    </row>
    <row r="13" spans="1:12" ht="31.5">
      <c r="B13" s="26">
        <v>9</v>
      </c>
      <c r="C13" s="56" t="s">
        <v>33</v>
      </c>
      <c r="D13" s="64" t="s">
        <v>34</v>
      </c>
      <c r="E13" s="27" t="s">
        <v>16</v>
      </c>
      <c r="F13" s="27">
        <v>1</v>
      </c>
      <c r="G13" s="34">
        <v>476</v>
      </c>
      <c r="H13" s="6">
        <f t="shared" si="0"/>
        <v>571.19999999999993</v>
      </c>
      <c r="I13" s="20">
        <f t="shared" si="1"/>
        <v>476</v>
      </c>
      <c r="J13" s="6">
        <f t="shared" si="2"/>
        <v>571.19999999999993</v>
      </c>
      <c r="K13" s="32">
        <v>19</v>
      </c>
      <c r="L13" s="32" t="s">
        <v>26</v>
      </c>
    </row>
    <row r="14" spans="1:12" ht="31.5">
      <c r="B14" s="25">
        <v>10</v>
      </c>
      <c r="C14" s="54" t="s">
        <v>35</v>
      </c>
      <c r="D14" s="65" t="s">
        <v>36</v>
      </c>
      <c r="E14" s="27" t="s">
        <v>16</v>
      </c>
      <c r="F14" s="27">
        <v>1</v>
      </c>
      <c r="G14" s="34">
        <v>46.7</v>
      </c>
      <c r="H14" s="6">
        <f t="shared" si="0"/>
        <v>56.04</v>
      </c>
      <c r="I14" s="20">
        <f t="shared" si="1"/>
        <v>46.7</v>
      </c>
      <c r="J14" s="6">
        <f t="shared" si="2"/>
        <v>56.04</v>
      </c>
      <c r="K14" s="32">
        <v>4</v>
      </c>
      <c r="L14" s="32" t="s">
        <v>26</v>
      </c>
    </row>
    <row r="15" spans="1:12" ht="47.25">
      <c r="B15" s="25">
        <v>11</v>
      </c>
      <c r="C15" s="57" t="s">
        <v>37</v>
      </c>
      <c r="D15" s="65" t="s">
        <v>38</v>
      </c>
      <c r="E15" s="27" t="s">
        <v>16</v>
      </c>
      <c r="F15" s="27">
        <v>1</v>
      </c>
      <c r="G15" s="34">
        <v>104.8</v>
      </c>
      <c r="H15" s="6">
        <f t="shared" si="0"/>
        <v>125.75999999999999</v>
      </c>
      <c r="I15" s="20">
        <f t="shared" si="1"/>
        <v>104.8</v>
      </c>
      <c r="J15" s="6">
        <f t="shared" si="2"/>
        <v>125.75999999999999</v>
      </c>
      <c r="K15" s="32">
        <v>193</v>
      </c>
      <c r="L15" s="32" t="s">
        <v>17</v>
      </c>
    </row>
    <row r="16" spans="1:12">
      <c r="B16" s="25">
        <v>14</v>
      </c>
      <c r="C16" s="58" t="s">
        <v>39</v>
      </c>
      <c r="D16" s="66" t="s">
        <v>40</v>
      </c>
      <c r="E16" s="9" t="s">
        <v>16</v>
      </c>
      <c r="F16" s="30">
        <v>4</v>
      </c>
      <c r="G16" s="34">
        <v>5.1100000000000003</v>
      </c>
      <c r="H16" s="6">
        <f t="shared" si="0"/>
        <v>6.1320000000000006</v>
      </c>
      <c r="I16" s="20">
        <f t="shared" si="1"/>
        <v>20.440000000000001</v>
      </c>
      <c r="J16" s="6">
        <f t="shared" si="2"/>
        <v>24.528000000000002</v>
      </c>
      <c r="K16" s="32">
        <v>212</v>
      </c>
      <c r="L16" s="32" t="s">
        <v>17</v>
      </c>
    </row>
    <row r="17" spans="2:12">
      <c r="B17" s="26">
        <v>15</v>
      </c>
      <c r="C17" s="58" t="s">
        <v>41</v>
      </c>
      <c r="D17" s="67">
        <v>2987</v>
      </c>
      <c r="E17" s="9" t="s">
        <v>16</v>
      </c>
      <c r="F17" s="31">
        <v>3</v>
      </c>
      <c r="G17" s="34">
        <v>7.67</v>
      </c>
      <c r="H17" s="6">
        <f t="shared" si="0"/>
        <v>9.2039999999999988</v>
      </c>
      <c r="I17" s="20">
        <f t="shared" si="1"/>
        <v>23.009999999999998</v>
      </c>
      <c r="J17" s="6">
        <f t="shared" si="2"/>
        <v>27.611999999999995</v>
      </c>
      <c r="K17" s="32">
        <v>293</v>
      </c>
      <c r="L17" s="32" t="s">
        <v>17</v>
      </c>
    </row>
    <row r="18" spans="2:12" ht="30">
      <c r="B18" s="25">
        <v>16</v>
      </c>
      <c r="C18" s="59" t="s">
        <v>42</v>
      </c>
      <c r="D18" s="68" t="s">
        <v>43</v>
      </c>
      <c r="E18" s="9" t="s">
        <v>16</v>
      </c>
      <c r="F18" s="31">
        <v>3</v>
      </c>
      <c r="G18" s="34">
        <v>8.89</v>
      </c>
      <c r="H18" s="6">
        <f t="shared" si="0"/>
        <v>10.668000000000001</v>
      </c>
      <c r="I18" s="20">
        <f t="shared" si="1"/>
        <v>26.67</v>
      </c>
      <c r="J18" s="6">
        <f t="shared" si="2"/>
        <v>32.004000000000005</v>
      </c>
      <c r="K18" s="32">
        <v>239</v>
      </c>
      <c r="L18" s="32" t="s">
        <v>17</v>
      </c>
    </row>
    <row r="19" spans="2:12">
      <c r="B19" s="25">
        <v>17</v>
      </c>
      <c r="C19" s="58" t="s">
        <v>44</v>
      </c>
      <c r="D19" s="67" t="s">
        <v>45</v>
      </c>
      <c r="E19" s="9" t="s">
        <v>16</v>
      </c>
      <c r="F19" s="31">
        <v>2</v>
      </c>
      <c r="G19" s="34">
        <v>10</v>
      </c>
      <c r="H19" s="6">
        <f t="shared" si="0"/>
        <v>12</v>
      </c>
      <c r="I19" s="20">
        <f t="shared" si="1"/>
        <v>20</v>
      </c>
      <c r="J19" s="6">
        <f t="shared" si="2"/>
        <v>24</v>
      </c>
      <c r="K19" s="32">
        <v>238</v>
      </c>
      <c r="L19" s="32" t="s">
        <v>17</v>
      </c>
    </row>
    <row r="20" spans="2:12">
      <c r="B20" s="26">
        <v>18</v>
      </c>
      <c r="C20" s="60" t="s">
        <v>46</v>
      </c>
      <c r="D20" s="67" t="s">
        <v>47</v>
      </c>
      <c r="E20" s="14" t="s">
        <v>16</v>
      </c>
      <c r="F20" s="31">
        <v>2</v>
      </c>
      <c r="G20" s="34">
        <v>4.33</v>
      </c>
      <c r="H20" s="6">
        <f t="shared" si="0"/>
        <v>5.1959999999999997</v>
      </c>
      <c r="I20" s="20">
        <f t="shared" si="1"/>
        <v>8.66</v>
      </c>
      <c r="J20" s="6">
        <f t="shared" si="2"/>
        <v>10.391999999999999</v>
      </c>
      <c r="K20" s="32">
        <v>322</v>
      </c>
      <c r="L20" s="32" t="s">
        <v>17</v>
      </c>
    </row>
    <row r="21" spans="2:12">
      <c r="B21" s="25">
        <v>19</v>
      </c>
      <c r="C21" s="61" t="s">
        <v>48</v>
      </c>
      <c r="D21" s="67" t="s">
        <v>49</v>
      </c>
      <c r="E21" s="15" t="s">
        <v>16</v>
      </c>
      <c r="F21" s="31">
        <v>2</v>
      </c>
      <c r="G21" s="34">
        <v>11.11</v>
      </c>
      <c r="H21" s="6">
        <f t="shared" si="0"/>
        <v>13.331999999999999</v>
      </c>
      <c r="I21" s="20">
        <f t="shared" si="1"/>
        <v>22.22</v>
      </c>
      <c r="J21" s="6">
        <f t="shared" si="2"/>
        <v>26.663999999999998</v>
      </c>
      <c r="K21" s="32">
        <v>88</v>
      </c>
      <c r="L21" s="32" t="s">
        <v>17</v>
      </c>
    </row>
    <row r="22" spans="2:12" ht="31.5">
      <c r="B22" s="25">
        <v>20</v>
      </c>
      <c r="C22" s="53" t="s">
        <v>50</v>
      </c>
      <c r="D22" s="57" t="s">
        <v>51</v>
      </c>
      <c r="E22" s="9" t="s">
        <v>16</v>
      </c>
      <c r="F22" s="31">
        <v>2</v>
      </c>
      <c r="G22" s="34">
        <v>89.08</v>
      </c>
      <c r="H22" s="6">
        <f t="shared" si="0"/>
        <v>106.896</v>
      </c>
      <c r="I22" s="20">
        <f t="shared" si="1"/>
        <v>178.16</v>
      </c>
      <c r="J22" s="6">
        <f t="shared" si="2"/>
        <v>213.792</v>
      </c>
      <c r="K22" s="32">
        <v>93</v>
      </c>
      <c r="L22" s="32" t="s">
        <v>17</v>
      </c>
    </row>
    <row r="23" spans="2:12">
      <c r="B23" s="26">
        <v>21</v>
      </c>
      <c r="C23" s="58" t="s">
        <v>52</v>
      </c>
      <c r="D23" s="67" t="s">
        <v>53</v>
      </c>
      <c r="E23" s="9" t="s">
        <v>54</v>
      </c>
      <c r="F23" s="31">
        <v>2</v>
      </c>
      <c r="G23" s="34">
        <v>39.15</v>
      </c>
      <c r="H23" s="6">
        <f t="shared" si="0"/>
        <v>46.98</v>
      </c>
      <c r="I23" s="20">
        <f t="shared" si="1"/>
        <v>78.3</v>
      </c>
      <c r="J23" s="6">
        <f t="shared" si="2"/>
        <v>93.96</v>
      </c>
      <c r="K23" s="32">
        <v>352</v>
      </c>
      <c r="L23" s="32" t="s">
        <v>17</v>
      </c>
    </row>
    <row r="24" spans="2:12" ht="40.5" customHeight="1">
      <c r="B24" s="26">
        <v>24</v>
      </c>
      <c r="C24" s="56" t="s">
        <v>55</v>
      </c>
      <c r="D24" s="64" t="s">
        <v>56</v>
      </c>
      <c r="E24" s="9" t="s">
        <v>57</v>
      </c>
      <c r="F24" s="9">
        <v>3</v>
      </c>
      <c r="G24" s="34">
        <v>11.11</v>
      </c>
      <c r="H24" s="6">
        <f t="shared" si="0"/>
        <v>13.331999999999999</v>
      </c>
      <c r="I24" s="20">
        <f t="shared" si="1"/>
        <v>33.33</v>
      </c>
      <c r="J24" s="6">
        <f t="shared" si="2"/>
        <v>39.995999999999995</v>
      </c>
      <c r="K24" s="32">
        <v>336</v>
      </c>
      <c r="L24" s="32" t="s">
        <v>17</v>
      </c>
    </row>
    <row r="25" spans="2:12">
      <c r="B25" s="25">
        <v>28</v>
      </c>
      <c r="C25" s="58" t="s">
        <v>58</v>
      </c>
      <c r="D25" s="66" t="s">
        <v>59</v>
      </c>
      <c r="E25" s="9" t="s">
        <v>60</v>
      </c>
      <c r="F25" s="9">
        <v>5</v>
      </c>
      <c r="G25" s="34">
        <v>7.22</v>
      </c>
      <c r="H25" s="6">
        <f t="shared" si="0"/>
        <v>8.6639999999999997</v>
      </c>
      <c r="I25" s="20">
        <f t="shared" si="1"/>
        <v>36.1</v>
      </c>
      <c r="J25" s="6">
        <f t="shared" si="2"/>
        <v>43.32</v>
      </c>
      <c r="K25" s="32">
        <v>245</v>
      </c>
      <c r="L25" s="32" t="s">
        <v>17</v>
      </c>
    </row>
    <row r="26" spans="2:12">
      <c r="B26" s="25">
        <v>29</v>
      </c>
      <c r="C26" s="58" t="s">
        <v>61</v>
      </c>
      <c r="D26" s="67" t="s">
        <v>62</v>
      </c>
      <c r="E26" s="9" t="s">
        <v>60</v>
      </c>
      <c r="F26" s="9">
        <v>5</v>
      </c>
      <c r="G26" s="34">
        <v>6.93</v>
      </c>
      <c r="H26" s="6">
        <f t="shared" si="0"/>
        <v>8.3159999999999989</v>
      </c>
      <c r="I26" s="20">
        <f t="shared" si="1"/>
        <v>34.65</v>
      </c>
      <c r="J26" s="6">
        <f t="shared" si="2"/>
        <v>41.58</v>
      </c>
      <c r="K26" s="32">
        <v>109</v>
      </c>
      <c r="L26" s="32" t="s">
        <v>17</v>
      </c>
    </row>
    <row r="27" spans="2:12" ht="43.5" customHeight="1">
      <c r="B27" s="26">
        <v>30</v>
      </c>
      <c r="C27" s="58" t="s">
        <v>63</v>
      </c>
      <c r="D27" s="68" t="s">
        <v>64</v>
      </c>
      <c r="E27" s="9" t="s">
        <v>16</v>
      </c>
      <c r="F27" s="9">
        <v>5</v>
      </c>
      <c r="G27" s="34">
        <v>5.56</v>
      </c>
      <c r="H27" s="6">
        <f t="shared" si="0"/>
        <v>6.6719999999999997</v>
      </c>
      <c r="I27" s="20">
        <f t="shared" si="1"/>
        <v>27.799999999999997</v>
      </c>
      <c r="J27" s="6">
        <f t="shared" si="2"/>
        <v>33.36</v>
      </c>
      <c r="K27" s="32">
        <v>394</v>
      </c>
      <c r="L27" s="32" t="s">
        <v>17</v>
      </c>
    </row>
    <row r="28" spans="2:12" ht="15.75" thickBot="1">
      <c r="B28" s="26">
        <v>33</v>
      </c>
      <c r="C28" s="58" t="s">
        <v>65</v>
      </c>
      <c r="D28" s="66" t="s">
        <v>66</v>
      </c>
      <c r="E28" s="9" t="s">
        <v>57</v>
      </c>
      <c r="F28" s="9">
        <v>5</v>
      </c>
      <c r="G28" s="34">
        <v>44.64</v>
      </c>
      <c r="H28" s="6">
        <f t="shared" si="0"/>
        <v>53.567999999999998</v>
      </c>
      <c r="I28" s="47">
        <f t="shared" si="1"/>
        <v>223.2</v>
      </c>
      <c r="J28" s="16">
        <f t="shared" si="2"/>
        <v>267.83999999999997</v>
      </c>
      <c r="K28" s="32">
        <v>152</v>
      </c>
      <c r="L28" s="32" t="s">
        <v>17</v>
      </c>
    </row>
    <row r="29" spans="2:12" ht="24" thickBot="1">
      <c r="B29" s="23" t="s">
        <v>67</v>
      </c>
      <c r="C29" s="3"/>
      <c r="D29" s="3"/>
      <c r="E29" s="3"/>
      <c r="F29" s="3"/>
      <c r="G29" s="4"/>
      <c r="H29" s="4"/>
      <c r="I29" s="48" t="s">
        <v>67</v>
      </c>
      <c r="J29" s="49">
        <f>SUM(J5:J28)</f>
        <v>2987.1780000000003</v>
      </c>
      <c r="K29" s="29"/>
      <c r="L29" s="29"/>
    </row>
    <row r="36" spans="4:4">
      <c r="D36" t="s">
        <v>1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034B-27A6-4FE8-9250-CBF208E47923}">
  <dimension ref="A1:J28"/>
  <sheetViews>
    <sheetView tabSelected="1" zoomScale="85" zoomScaleNormal="85" workbookViewId="0">
      <selection activeCell="J7" sqref="J7"/>
    </sheetView>
  </sheetViews>
  <sheetFormatPr defaultRowHeight="15"/>
  <cols>
    <col min="1" max="1" width="9.140625" style="8"/>
    <col min="2" max="2" width="31.7109375" style="8" customWidth="1"/>
    <col min="3" max="3" width="47" style="8" customWidth="1"/>
    <col min="4" max="4" width="9.140625" style="8"/>
    <col min="5" max="5" width="9.140625" style="43"/>
    <col min="6" max="6" width="9.140625" style="8"/>
    <col min="7" max="7" width="16.140625" style="8" customWidth="1"/>
    <col min="8" max="8" width="16.85546875" style="8" customWidth="1"/>
    <col min="9" max="9" width="9.140625" style="8"/>
    <col min="10" max="10" width="24.7109375" style="8" customWidth="1"/>
  </cols>
  <sheetData>
    <row r="1" spans="1:10" ht="75">
      <c r="A1" s="42" t="s">
        <v>68</v>
      </c>
      <c r="B1" s="35" t="s">
        <v>69</v>
      </c>
      <c r="C1" s="35" t="s">
        <v>70</v>
      </c>
      <c r="D1" s="35" t="s">
        <v>71</v>
      </c>
      <c r="E1" s="36" t="s">
        <v>72</v>
      </c>
      <c r="F1" s="36" t="s">
        <v>73</v>
      </c>
      <c r="G1" s="36" t="s">
        <v>74</v>
      </c>
      <c r="H1" s="36" t="s">
        <v>75</v>
      </c>
      <c r="I1" s="38" t="s">
        <v>76</v>
      </c>
      <c r="J1" s="38" t="s">
        <v>150</v>
      </c>
    </row>
    <row r="2" spans="1:10" ht="30.75" customHeight="1">
      <c r="A2" s="39">
        <v>1</v>
      </c>
      <c r="B2" s="70" t="s">
        <v>77</v>
      </c>
      <c r="C2" s="40" t="s">
        <v>78</v>
      </c>
      <c r="D2" s="40" t="s">
        <v>79</v>
      </c>
      <c r="E2" s="40">
        <v>3</v>
      </c>
      <c r="F2" s="40" t="s">
        <v>80</v>
      </c>
      <c r="G2" s="40" t="s">
        <v>81</v>
      </c>
      <c r="H2" s="40" t="s">
        <v>82</v>
      </c>
      <c r="I2" s="39">
        <v>60</v>
      </c>
      <c r="J2" s="40" t="s">
        <v>83</v>
      </c>
    </row>
    <row r="3" spans="1:10" ht="90">
      <c r="A3" s="39">
        <v>2</v>
      </c>
      <c r="B3" s="70" t="s">
        <v>84</v>
      </c>
      <c r="C3" s="40" t="s">
        <v>85</v>
      </c>
      <c r="D3" s="40" t="s">
        <v>16</v>
      </c>
      <c r="E3" s="40">
        <v>1</v>
      </c>
      <c r="F3" s="40" t="s">
        <v>86</v>
      </c>
      <c r="G3" s="40" t="s">
        <v>87</v>
      </c>
      <c r="H3" s="40" t="s">
        <v>88</v>
      </c>
      <c r="I3" s="39">
        <v>10</v>
      </c>
      <c r="J3" s="40" t="s">
        <v>89</v>
      </c>
    </row>
    <row r="4" spans="1:10" ht="30">
      <c r="A4" s="39">
        <v>3</v>
      </c>
      <c r="B4" s="70" t="s">
        <v>90</v>
      </c>
      <c r="C4" s="40" t="s">
        <v>91</v>
      </c>
      <c r="D4" s="40" t="s">
        <v>16</v>
      </c>
      <c r="E4" s="40">
        <v>1</v>
      </c>
      <c r="F4" s="40" t="s">
        <v>92</v>
      </c>
      <c r="G4" s="40" t="s">
        <v>93</v>
      </c>
      <c r="H4" s="40" t="s">
        <v>94</v>
      </c>
      <c r="I4" s="39">
        <v>9</v>
      </c>
      <c r="J4" s="40" t="s">
        <v>89</v>
      </c>
    </row>
    <row r="5" spans="1:10" ht="90">
      <c r="A5" s="39">
        <v>4</v>
      </c>
      <c r="B5" s="70" t="s">
        <v>95</v>
      </c>
      <c r="C5" s="40" t="s">
        <v>96</v>
      </c>
      <c r="D5" s="40" t="s">
        <v>57</v>
      </c>
      <c r="E5" s="40">
        <v>6</v>
      </c>
      <c r="F5" s="40" t="s">
        <v>97</v>
      </c>
      <c r="G5" s="40" t="s">
        <v>98</v>
      </c>
      <c r="H5" s="40" t="s">
        <v>99</v>
      </c>
      <c r="I5" s="39">
        <v>76</v>
      </c>
      <c r="J5" s="40" t="s">
        <v>100</v>
      </c>
    </row>
    <row r="6" spans="1:10" ht="90">
      <c r="A6" s="39">
        <v>5</v>
      </c>
      <c r="B6" s="70" t="s">
        <v>101</v>
      </c>
      <c r="C6" s="40" t="s">
        <v>102</v>
      </c>
      <c r="D6" s="40" t="s">
        <v>57</v>
      </c>
      <c r="E6" s="40">
        <v>5</v>
      </c>
      <c r="F6" s="40" t="s">
        <v>97</v>
      </c>
      <c r="G6" s="40" t="s">
        <v>103</v>
      </c>
      <c r="H6" s="40" t="s">
        <v>104</v>
      </c>
      <c r="I6" s="39">
        <v>38</v>
      </c>
      <c r="J6" s="40" t="s">
        <v>100</v>
      </c>
    </row>
    <row r="7" spans="1:10" ht="45">
      <c r="A7" s="39">
        <v>6</v>
      </c>
      <c r="B7" s="70" t="s">
        <v>105</v>
      </c>
      <c r="C7" s="40" t="s">
        <v>106</v>
      </c>
      <c r="D7" s="40" t="s">
        <v>16</v>
      </c>
      <c r="E7" s="40">
        <v>14</v>
      </c>
      <c r="F7" s="40" t="s">
        <v>107</v>
      </c>
      <c r="G7" s="40" t="s">
        <v>108</v>
      </c>
      <c r="H7" s="40" t="s">
        <v>109</v>
      </c>
      <c r="I7" s="39">
        <v>241</v>
      </c>
      <c r="J7" s="40" t="s">
        <v>110</v>
      </c>
    </row>
    <row r="8" spans="1:10" ht="30">
      <c r="A8" s="39">
        <v>7</v>
      </c>
      <c r="B8" s="70" t="s">
        <v>111</v>
      </c>
      <c r="C8" s="40" t="s">
        <v>112</v>
      </c>
      <c r="D8" s="40" t="s">
        <v>16</v>
      </c>
      <c r="E8" s="40">
        <v>20</v>
      </c>
      <c r="F8" s="40" t="s">
        <v>113</v>
      </c>
      <c r="G8" s="40" t="s">
        <v>114</v>
      </c>
      <c r="H8" s="40" t="s">
        <v>115</v>
      </c>
      <c r="I8" s="39">
        <v>163</v>
      </c>
      <c r="J8" s="40" t="s">
        <v>110</v>
      </c>
    </row>
    <row r="9" spans="1:10" ht="45">
      <c r="A9" s="39">
        <v>8</v>
      </c>
      <c r="B9" s="70" t="s">
        <v>116</v>
      </c>
      <c r="C9" s="40" t="s">
        <v>117</v>
      </c>
      <c r="D9" s="40" t="s">
        <v>57</v>
      </c>
      <c r="E9" s="40">
        <v>2</v>
      </c>
      <c r="F9" s="40" t="s">
        <v>118</v>
      </c>
      <c r="G9" s="40" t="s">
        <v>119</v>
      </c>
      <c r="H9" s="40" t="s">
        <v>120</v>
      </c>
      <c r="I9" s="39">
        <v>93</v>
      </c>
      <c r="J9" s="40" t="s">
        <v>100</v>
      </c>
    </row>
    <row r="10" spans="1:10" ht="45">
      <c r="A10" s="39">
        <v>9</v>
      </c>
      <c r="B10" s="70" t="s">
        <v>116</v>
      </c>
      <c r="C10" s="40" t="s">
        <v>121</v>
      </c>
      <c r="D10" s="40" t="s">
        <v>57</v>
      </c>
      <c r="E10" s="40">
        <v>5</v>
      </c>
      <c r="F10" s="40" t="s">
        <v>122</v>
      </c>
      <c r="G10" s="40" t="s">
        <v>123</v>
      </c>
      <c r="H10" s="40" t="s">
        <v>124</v>
      </c>
      <c r="I10" s="39">
        <v>136</v>
      </c>
      <c r="J10" s="40" t="s">
        <v>100</v>
      </c>
    </row>
    <row r="11" spans="1:10" ht="90">
      <c r="A11" s="39">
        <v>10</v>
      </c>
      <c r="B11" s="70" t="s">
        <v>125</v>
      </c>
      <c r="C11" s="40" t="s">
        <v>126</v>
      </c>
      <c r="D11" s="40" t="s">
        <v>57</v>
      </c>
      <c r="E11" s="40">
        <v>4</v>
      </c>
      <c r="F11" s="40" t="s">
        <v>127</v>
      </c>
      <c r="G11" s="40" t="s">
        <v>128</v>
      </c>
      <c r="H11" s="40" t="s">
        <v>129</v>
      </c>
      <c r="I11" s="39">
        <v>36</v>
      </c>
      <c r="J11" s="40" t="s">
        <v>100</v>
      </c>
    </row>
    <row r="12" spans="1:10" ht="72.75" customHeight="1">
      <c r="A12" s="39">
        <v>11</v>
      </c>
      <c r="B12" s="70" t="s">
        <v>130</v>
      </c>
      <c r="C12" s="40" t="s">
        <v>131</v>
      </c>
      <c r="D12" s="40" t="s">
        <v>57</v>
      </c>
      <c r="E12" s="40">
        <v>10</v>
      </c>
      <c r="F12" s="40" t="s">
        <v>132</v>
      </c>
      <c r="G12" s="40" t="s">
        <v>133</v>
      </c>
      <c r="H12" s="40" t="s">
        <v>134</v>
      </c>
      <c r="I12" s="39">
        <v>31</v>
      </c>
      <c r="J12" s="40" t="s">
        <v>100</v>
      </c>
    </row>
    <row r="13" spans="1:10" ht="60">
      <c r="A13" s="39">
        <v>12</v>
      </c>
      <c r="B13" s="70" t="s">
        <v>135</v>
      </c>
      <c r="C13" s="40" t="s">
        <v>136</v>
      </c>
      <c r="D13" s="40" t="s">
        <v>16</v>
      </c>
      <c r="E13" s="40">
        <v>1</v>
      </c>
      <c r="F13" s="40" t="s">
        <v>137</v>
      </c>
      <c r="G13" s="40" t="s">
        <v>138</v>
      </c>
      <c r="H13" s="40" t="s">
        <v>139</v>
      </c>
      <c r="I13" s="39">
        <v>15</v>
      </c>
      <c r="J13" s="40" t="s">
        <v>89</v>
      </c>
    </row>
    <row r="14" spans="1:10">
      <c r="A14" s="73" t="s">
        <v>0</v>
      </c>
      <c r="B14" s="74"/>
      <c r="C14" s="74"/>
      <c r="D14" s="74"/>
      <c r="E14" s="74"/>
      <c r="F14" s="75"/>
      <c r="G14" s="41" t="s">
        <v>140</v>
      </c>
      <c r="H14" s="41" t="s">
        <v>141</v>
      </c>
      <c r="I14" s="37"/>
      <c r="J14" s="37"/>
    </row>
    <row r="15" spans="1:10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0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>
      <c r="A17" s="37"/>
      <c r="B17" s="37"/>
      <c r="C17" s="37"/>
      <c r="D17" s="37"/>
      <c r="E17" s="37"/>
      <c r="F17" s="37"/>
      <c r="G17" s="37"/>
      <c r="H17" s="37"/>
      <c r="I17" s="37"/>
      <c r="J17" s="37"/>
    </row>
    <row r="18" spans="1:10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3" spans="1:10" ht="78.75" customHeight="1"/>
    <row r="27" spans="1:10" ht="161.25" customHeight="1"/>
    <row r="28" spans="1:10" ht="15" customHeight="1"/>
  </sheetData>
  <mergeCells count="1">
    <mergeCell ref="A14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8E33-60F5-4AB0-8459-7900B83595C1}">
  <dimension ref="B2:L8"/>
  <sheetViews>
    <sheetView zoomScale="85" zoomScaleNormal="85" workbookViewId="0">
      <selection activeCell="K15" sqref="K15"/>
    </sheetView>
  </sheetViews>
  <sheetFormatPr defaultRowHeight="15"/>
  <cols>
    <col min="2" max="2" width="6.7109375" customWidth="1"/>
    <col min="3" max="3" width="18.28515625" customWidth="1"/>
    <col min="4" max="4" width="44.85546875" customWidth="1"/>
    <col min="9" max="9" width="12.7109375" customWidth="1"/>
    <col min="10" max="10" width="15" customWidth="1"/>
    <col min="11" max="11" width="27" customWidth="1"/>
    <col min="12" max="12" width="12.28515625" bestFit="1" customWidth="1"/>
  </cols>
  <sheetData>
    <row r="2" spans="2:12" ht="21">
      <c r="B2" s="77" t="s">
        <v>142</v>
      </c>
      <c r="C2" s="78"/>
      <c r="D2" s="78"/>
      <c r="E2" s="78"/>
      <c r="F2" s="78"/>
      <c r="G2" s="78"/>
      <c r="H2" s="78"/>
      <c r="I2" s="78"/>
      <c r="J2" s="78"/>
      <c r="K2" s="79"/>
    </row>
    <row r="3" spans="2:12" ht="45">
      <c r="B3" s="80" t="s">
        <v>3</v>
      </c>
      <c r="C3" s="80" t="s">
        <v>4</v>
      </c>
      <c r="D3" s="80" t="s">
        <v>5</v>
      </c>
      <c r="E3" s="11" t="s">
        <v>6</v>
      </c>
      <c r="F3" s="80" t="s">
        <v>7</v>
      </c>
      <c r="G3" s="80" t="s">
        <v>8</v>
      </c>
      <c r="H3" s="80" t="s">
        <v>9</v>
      </c>
      <c r="I3" s="80" t="s">
        <v>10</v>
      </c>
      <c r="J3" s="80" t="s">
        <v>11</v>
      </c>
      <c r="K3" s="76" t="s">
        <v>76</v>
      </c>
      <c r="L3" s="76" t="s">
        <v>150</v>
      </c>
    </row>
    <row r="4" spans="2:12" ht="30" customHeight="1">
      <c r="B4" s="80"/>
      <c r="C4" s="80"/>
      <c r="D4" s="80"/>
      <c r="E4" s="11" t="s">
        <v>12</v>
      </c>
      <c r="F4" s="80"/>
      <c r="G4" s="80"/>
      <c r="H4" s="80"/>
      <c r="I4" s="80"/>
      <c r="J4" s="80"/>
      <c r="K4" s="76"/>
      <c r="L4" s="76"/>
    </row>
    <row r="5" spans="2:12" ht="102.75" customHeight="1">
      <c r="B5" s="2">
        <v>1</v>
      </c>
      <c r="C5" s="12" t="s">
        <v>143</v>
      </c>
      <c r="D5" s="12" t="s">
        <v>144</v>
      </c>
      <c r="E5" s="2" t="s">
        <v>16</v>
      </c>
      <c r="F5" s="2">
        <v>1</v>
      </c>
      <c r="G5" s="6">
        <v>843.18</v>
      </c>
      <c r="H5" s="6">
        <f>G5*1.2</f>
        <v>1011.8159999999999</v>
      </c>
      <c r="I5" s="6">
        <f>G5*F5</f>
        <v>843.18</v>
      </c>
      <c r="J5" s="2">
        <f>H5*F5</f>
        <v>1011.8159999999999</v>
      </c>
      <c r="K5" s="7">
        <v>76</v>
      </c>
      <c r="L5" s="7" t="s">
        <v>145</v>
      </c>
    </row>
    <row r="6" spans="2:12" ht="156" customHeight="1">
      <c r="B6" s="2">
        <v>2</v>
      </c>
      <c r="C6" s="12" t="s">
        <v>146</v>
      </c>
      <c r="D6" s="12" t="s">
        <v>147</v>
      </c>
      <c r="E6" s="19" t="s">
        <v>16</v>
      </c>
      <c r="F6" s="19">
        <v>1</v>
      </c>
      <c r="G6" s="6">
        <v>455</v>
      </c>
      <c r="H6" s="6">
        <f>G6*1.2</f>
        <v>546</v>
      </c>
      <c r="I6" s="6">
        <f>G6*F6</f>
        <v>455</v>
      </c>
      <c r="J6" s="2">
        <f>H6*F6</f>
        <v>546</v>
      </c>
      <c r="K6" s="7">
        <v>45</v>
      </c>
      <c r="L6" s="7" t="s">
        <v>145</v>
      </c>
    </row>
    <row r="8" spans="2:12" ht="23.25">
      <c r="C8" s="3"/>
      <c r="D8" s="3"/>
      <c r="E8" s="3"/>
      <c r="F8" s="3"/>
      <c r="G8" s="3"/>
      <c r="H8" s="3"/>
      <c r="I8" s="10" t="s">
        <v>67</v>
      </c>
      <c r="J8" s="21">
        <f>SUM(J5:J6)</f>
        <v>1557.8159999999998</v>
      </c>
    </row>
  </sheetData>
  <mergeCells count="11">
    <mergeCell ref="L3:L4"/>
    <mergeCell ref="B2:K2"/>
    <mergeCell ref="B3:B4"/>
    <mergeCell ref="C3:C4"/>
    <mergeCell ref="D3:D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2F3D884B5EC143AC66D1ACBF3A3531" ma:contentTypeVersion="15" ma:contentTypeDescription="Create a new document." ma:contentTypeScope="" ma:versionID="5f070e2fde79a87dda02e070da0cd01a">
  <xsd:schema xmlns:xsd="http://www.w3.org/2001/XMLSchema" xmlns:xs="http://www.w3.org/2001/XMLSchema" xmlns:p="http://schemas.microsoft.com/office/2006/metadata/properties" xmlns:ns3="eccf24a5-fba0-4c5b-b3fc-ee30c1470c61" xmlns:ns4="34ec0736-f520-4df5-a640-de24d14b1d81" targetNamespace="http://schemas.microsoft.com/office/2006/metadata/properties" ma:root="true" ma:fieldsID="e4f433c92f17254fd5ea8c220ed3f810" ns3:_="" ns4:_="">
    <xsd:import namespace="eccf24a5-fba0-4c5b-b3fc-ee30c1470c61"/>
    <xsd:import namespace="34ec0736-f520-4df5-a640-de24d14b1d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f24a5-fba0-4c5b-b3fc-ee30c1470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c0736-f520-4df5-a640-de24d14b1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cf24a5-fba0-4c5b-b3fc-ee30c1470c61" xsi:nil="true"/>
  </documentManagement>
</p:properties>
</file>

<file path=customXml/itemProps1.xml><?xml version="1.0" encoding="utf-8"?>
<ds:datastoreItem xmlns:ds="http://schemas.openxmlformats.org/officeDocument/2006/customXml" ds:itemID="{8640304E-DA2D-41E3-8D9A-34E99BF8A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cf24a5-fba0-4c5b-b3fc-ee30c1470c61"/>
    <ds:schemaRef ds:uri="34ec0736-f520-4df5-a640-de24d14b1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4D692-1FD8-412F-8F18-54B556B491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83BBE9-7C26-43F7-BC31-D934F50881F1}">
  <ds:schemaRefs>
    <ds:schemaRef ds:uri="http://schemas.microsoft.com/office/2006/metadata/properties"/>
    <ds:schemaRef ds:uri="http://schemas.microsoft.com/office/infopath/2007/PartnerControls"/>
    <ds:schemaRef ds:uri="eccf24a5-fba0-4c5b-b3fc-ee30c1470c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Chemikálie</vt:lpstr>
      <vt:lpstr>Spotrebný materiál</vt:lpstr>
      <vt:lpstr>Drobné prístroje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Martisova</dc:creator>
  <cp:keywords/>
  <dc:description/>
  <cp:lastModifiedBy>Lucia Gabríny</cp:lastModifiedBy>
  <cp:revision/>
  <dcterms:created xsi:type="dcterms:W3CDTF">2015-06-05T18:19:34Z</dcterms:created>
  <dcterms:modified xsi:type="dcterms:W3CDTF">2023-08-01T09:09:08Z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0x010100152F3D884B5EC143AC66D1ACBF3A3531</vt:lpwstr>
  </property>
</Properties>
</file>