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relia.surosz\Documents\Praca\zamówienia 2018\Zamówienia publiczne\2024\Dokumenty na postępowanie 2024\"/>
    </mc:Choice>
  </mc:AlternateContent>
  <xr:revisionPtr revIDLastSave="0" documentId="8_{D63D5565-D84C-4733-984B-2F6091D15C3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ormularz ofertowy" sheetId="1" r:id="rId1"/>
  </sheets>
  <calcPr calcId="181029"/>
</workbook>
</file>

<file path=xl/calcChain.xml><?xml version="1.0" encoding="utf-8"?>
<calcChain xmlns="http://schemas.openxmlformats.org/spreadsheetml/2006/main">
  <c r="B26" i="1" l="1"/>
  <c r="F76" i="1"/>
  <c r="F75" i="1"/>
  <c r="L73" i="1"/>
  <c r="K73" i="1"/>
  <c r="I73" i="1"/>
  <c r="L72" i="1"/>
  <c r="K72" i="1"/>
  <c r="I72" i="1"/>
  <c r="L71" i="1"/>
  <c r="K71" i="1"/>
  <c r="I71" i="1"/>
  <c r="L70" i="1"/>
  <c r="K70" i="1"/>
  <c r="I70" i="1"/>
  <c r="L69" i="1"/>
  <c r="K69" i="1"/>
  <c r="I69" i="1"/>
  <c r="L68" i="1"/>
  <c r="K68" i="1"/>
  <c r="I68" i="1"/>
  <c r="L67" i="1"/>
  <c r="K67" i="1"/>
  <c r="I67" i="1"/>
  <c r="L66" i="1"/>
  <c r="K66" i="1"/>
  <c r="I66" i="1"/>
  <c r="L65" i="1"/>
  <c r="K65" i="1"/>
  <c r="I65" i="1"/>
  <c r="L64" i="1"/>
  <c r="K64" i="1"/>
  <c r="I64" i="1"/>
  <c r="L63" i="1"/>
  <c r="K63" i="1"/>
  <c r="I63" i="1"/>
  <c r="L62" i="1"/>
  <c r="K62" i="1"/>
  <c r="I62" i="1"/>
  <c r="L61" i="1"/>
  <c r="K61" i="1"/>
  <c r="I61" i="1"/>
  <c r="L60" i="1"/>
  <c r="K60" i="1"/>
  <c r="I60" i="1"/>
  <c r="L59" i="1"/>
  <c r="K59" i="1"/>
  <c r="I59" i="1"/>
  <c r="L58" i="1"/>
  <c r="K58" i="1"/>
  <c r="I58" i="1"/>
  <c r="L57" i="1"/>
  <c r="K57" i="1"/>
  <c r="I57" i="1"/>
  <c r="L56" i="1"/>
  <c r="K56" i="1"/>
  <c r="I56" i="1"/>
  <c r="L55" i="1"/>
  <c r="K55" i="1"/>
  <c r="I55" i="1"/>
  <c r="L54" i="1"/>
  <c r="K54" i="1"/>
  <c r="I54" i="1"/>
  <c r="L53" i="1"/>
  <c r="K53" i="1"/>
  <c r="I53" i="1"/>
  <c r="L52" i="1"/>
  <c r="K52" i="1"/>
  <c r="I52" i="1"/>
  <c r="L49" i="1"/>
  <c r="K49" i="1"/>
  <c r="I49" i="1"/>
  <c r="L44" i="1"/>
  <c r="K44" i="1"/>
  <c r="I44" i="1"/>
  <c r="L39" i="1"/>
  <c r="K39" i="1"/>
  <c r="I39" i="1"/>
  <c r="L38" i="1"/>
  <c r="K38" i="1"/>
  <c r="I38" i="1"/>
  <c r="L33" i="1"/>
  <c r="K33" i="1"/>
  <c r="I33" i="1"/>
  <c r="L32" i="1"/>
  <c r="K32" i="1"/>
  <c r="I32" i="1"/>
</calcChain>
</file>

<file path=xl/sharedStrings.xml><?xml version="1.0" encoding="utf-8"?>
<sst xmlns="http://schemas.openxmlformats.org/spreadsheetml/2006/main" count="199" uniqueCount="121">
  <si>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</si>
  <si>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</si>
  <si>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</si>
  <si>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</si>
  <si>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</si>
  <si>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</si>
  <si>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</si>
  <si>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</si>
  <si>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</si>
  <si>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</si>
  <si>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</si>
  <si>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1</t>
  </si>
  <si>
    <t>CWD-P</t>
  </si>
  <si>
    <t>Całkowity wyrób drewna pilarką</t>
  </si>
  <si>
    <t>M3</t>
  </si>
  <si>
    <t xml:space="preserve">  2</t>
  </si>
  <si>
    <t>CWD-D</t>
  </si>
  <si>
    <t>Całkowity wyrób drewna technologią dowolną</t>
  </si>
  <si>
    <t xml:space="preserve"> 11</t>
  </si>
  <si>
    <t>PORZ&gt;100</t>
  </si>
  <si>
    <t>Oczyszczanie zrębów, gruntów porolnych, halizn i płazowin ze zbędnych podrostów, odrośli, krzewów i krzewinek poprzez wycinanie i wynoszenie wyciętego materiału - dla 100% pokrycia powierzchni</t>
  </si>
  <si>
    <t>HA</t>
  </si>
  <si>
    <t xml:space="preserve"> 21</t>
  </si>
  <si>
    <t>WPOD-BN</t>
  </si>
  <si>
    <t>Wycinanie podszytów i podrostów w cięciach rębnych z pozostawieniem na powierzchni, bez znoszenia i układania w stosy (teren równy lub falisty)</t>
  </si>
  <si>
    <t xml:space="preserve"> 52</t>
  </si>
  <si>
    <t>WYK-TAL40</t>
  </si>
  <si>
    <t>Zdarcie pokrywy na talerzach 40 cm x 40 cm</t>
  </si>
  <si>
    <t>TSZT</t>
  </si>
  <si>
    <t xml:space="preserve"> 57</t>
  </si>
  <si>
    <t>POP-TAL</t>
  </si>
  <si>
    <t>Poprawianie talerzy - w poprawkach</t>
  </si>
  <si>
    <t xml:space="preserve"> 59</t>
  </si>
  <si>
    <t>PRZ-TALSA</t>
  </si>
  <si>
    <t>Przekopanie gleby na talerzach w miejscu sadzenia</t>
  </si>
  <si>
    <t xml:space="preserve"> 68</t>
  </si>
  <si>
    <t>WYK-PASCZ</t>
  </si>
  <si>
    <t>Wyorywanie bruzd pługiem leśnym na powierzchni pow. 0,50 ha</t>
  </si>
  <si>
    <t>KMTR</t>
  </si>
  <si>
    <t xml:space="preserve"> 69</t>
  </si>
  <si>
    <t>WYK-PA5CZ</t>
  </si>
  <si>
    <t>Wyorywanie bruzd pługiem leśnym na pow. do 0,50 ha (np. gniazda)</t>
  </si>
  <si>
    <t xml:space="preserve"> 99</t>
  </si>
  <si>
    <t>SADZ 1R</t>
  </si>
  <si>
    <t>Sadzenie 1-latek z odkrytym systemem korzeniowym</t>
  </si>
  <si>
    <t>102</t>
  </si>
  <si>
    <t>SADZ POP</t>
  </si>
  <si>
    <t>Sadzenie jednolatek i wielolatek w poprawkach i uzupełnieniach</t>
  </si>
  <si>
    <t>111</t>
  </si>
  <si>
    <t>DOW-SADZ</t>
  </si>
  <si>
    <t>Dowóz sadzonek</t>
  </si>
  <si>
    <t>116</t>
  </si>
  <si>
    <t>KOSZ UB</t>
  </si>
  <si>
    <t>Wykaszanie chwastów w uprawach i usuwanie zbędnych nalotów - stopień trudności III i IV</t>
  </si>
  <si>
    <t>120</t>
  </si>
  <si>
    <t>CW-W</t>
  </si>
  <si>
    <t>Czyszczenia wczesne</t>
  </si>
  <si>
    <t>124</t>
  </si>
  <si>
    <t>CP-W</t>
  </si>
  <si>
    <t>Czyszczenia późne</t>
  </si>
  <si>
    <t>125</t>
  </si>
  <si>
    <t>ZAB-REPEL</t>
  </si>
  <si>
    <t>Zabezpieczenie upraw przed zwierzyną przy użyciu repelentów</t>
  </si>
  <si>
    <t>133</t>
  </si>
  <si>
    <t>ZAB-UPAL</t>
  </si>
  <si>
    <t>Zabezpieczenie drzewek przed zwierzyną palikami</t>
  </si>
  <si>
    <t>142</t>
  </si>
  <si>
    <t>SZUK-OWAD</t>
  </si>
  <si>
    <t>Próbne poszukiwania owadów w ściółce</t>
  </si>
  <si>
    <t>SZT</t>
  </si>
  <si>
    <t>163</t>
  </si>
  <si>
    <t>ZAW-BUD</t>
  </si>
  <si>
    <t>Wywieszanie nowych budek lęgowych i schronów dla nietoperzy</t>
  </si>
  <si>
    <t>171</t>
  </si>
  <si>
    <t>PPOŻ-PORZ</t>
  </si>
  <si>
    <t>Porządkowanie terenów na pasach przeciwpożarowych</t>
  </si>
  <si>
    <t>396</t>
  </si>
  <si>
    <t>GODZ RH8</t>
  </si>
  <si>
    <t>Prace wykonywane ręcznie</t>
  </si>
  <si>
    <t>H</t>
  </si>
  <si>
    <t>397</t>
  </si>
  <si>
    <t>GODZ PILA</t>
  </si>
  <si>
    <t>Prace wykonywane ręcznie z użyciem pilarki</t>
  </si>
  <si>
    <t>398</t>
  </si>
  <si>
    <t>GODZ RU8</t>
  </si>
  <si>
    <t>Prace godzinowe ręczne z urządzeniem</t>
  </si>
  <si>
    <t>403</t>
  </si>
  <si>
    <t>GODZ MH8</t>
  </si>
  <si>
    <t>Prace wykonywane innym sprzętem mechaniczny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</si>
  <si>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</si>
  <si>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</si>
  <si>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</si>
  <si>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</si>
  <si>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</si>
  <si>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</si>
  <si>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</si>
  <si>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</si>
  <si>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</si>
  <si>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</si>
  <si>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</si>
  <si>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</si>
  <si>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Olkusz</t>
  </si>
  <si>
    <t xml:space="preserve">32-300 OLKUSZ; ŁUKASIŃSKIEGO;3               </t>
  </si>
  <si>
    <t>Odpowiadając na ogłoszenie o przetargu nieograniczonym na „Wykonywanie usług z zakresu gospodarki leśnej na terenie Nadleśnictwa Olkusz w roku 2024''  składamy niniejszym ofertę na pakiet 02 tego zamówienia: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</si>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</sst>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i/>
      <sz val="10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49" fontId="8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 applyProtection="1">
      <alignment horizontal="left"/>
      <protection locked="0"/>
    </xf>
    <xf numFmtId="4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 applyProtection="1">
      <alignment horizontal="left"/>
      <protection locked="0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49" fontId="9" fillId="2" borderId="4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right" vertical="top"/>
    </xf>
    <xf numFmtId="0" fontId="2" fillId="3" borderId="1" xfId="0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49" fontId="7" fillId="2" borderId="0" xfId="0" applyNumberFormat="1" applyFont="1" applyFill="1" applyAlignment="1">
      <alignment horizontal="center" vertical="center"/>
    </xf>
    <xf numFmtId="4" fontId="4" fillId="2" borderId="5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>
      <alignment horizontal="right" vertical="center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4" fontId="5" fillId="2" borderId="0" xfId="0" applyNumberFormat="1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49" fontId="3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15"/>
  <sheetViews>
    <sheetView tabSelected="1" workbookViewId="0"/>
  </sheetViews>
  <sheetFormatPr defaultRowHeight="12.5" x14ac:dyDescent="0.25"/>
  <cols>
    <col min="1" max="1" width="0.1796875" customWidth="1"/>
    <col min="2" max="2" width="5.7265625" customWidth="1"/>
    <col min="3" max="3" width="7.26953125" customWidth="1"/>
    <col min="4" max="4" width="11.1796875" customWidth="1"/>
    <col min="5" max="5" width="43.81640625" customWidth="1"/>
    <col min="6" max="6" width="6.81640625" customWidth="1"/>
    <col min="7" max="7" width="10.1796875" customWidth="1"/>
    <col min="8" max="8" width="11.1796875" customWidth="1"/>
    <col min="9" max="9" width="12.7265625" customWidth="1"/>
    <col min="10" max="10" width="6.81640625" customWidth="1"/>
    <col min="11" max="11" width="9.54296875" customWidth="1"/>
    <col min="12" max="12" width="9" customWidth="1"/>
    <col min="13" max="13" width="3.54296875" customWidth="1"/>
    <col min="14" max="14" width="0.7265625" customWidth="1"/>
    <col min="15" max="15" width="0.54296875" customWidth="1"/>
    <col min="16" max="16" width="0.1796875" customWidth="1"/>
    <col min="17" max="17" width="4.54296875" customWidth="1"/>
  </cols>
  <sheetData>
    <row r="1" spans="2:15" s="1" customFormat="1" ht="5.25" customHeight="1" x14ac:dyDescent="0.25"/>
    <row r="2" spans="2:15" s="1" customFormat="1" ht="17.149999999999999" customHeight="1" x14ac:dyDescent="0.25">
      <c r="I2" s="18" t="s">
        <v>95</v>
      </c>
      <c r="J2" s="18"/>
      <c r="K2" s="18"/>
      <c r="L2" s="18"/>
      <c r="M2" s="18"/>
      <c r="N2" s="18"/>
      <c r="O2" s="18"/>
    </row>
    <row r="3" spans="2:15" s="1" customFormat="1" ht="28.75" customHeight="1" x14ac:dyDescent="0.25">
      <c r="B3" s="12"/>
      <c r="C3" s="12"/>
      <c r="D3" s="12"/>
      <c r="E3" s="12"/>
    </row>
    <row r="4" spans="2:15" s="1" customFormat="1" ht="2.65" customHeight="1" x14ac:dyDescent="0.25">
      <c r="B4" s="25"/>
      <c r="C4" s="25"/>
      <c r="D4" s="25"/>
    </row>
    <row r="5" spans="2:15" s="1" customFormat="1" ht="28.75" customHeight="1" x14ac:dyDescent="0.25">
      <c r="B5" s="12"/>
      <c r="C5" s="12"/>
      <c r="D5" s="12"/>
      <c r="E5" s="12"/>
    </row>
    <row r="6" spans="2:15" s="1" customFormat="1" ht="2.65" customHeight="1" x14ac:dyDescent="0.25">
      <c r="B6" s="25"/>
      <c r="C6" s="25"/>
      <c r="D6" s="25"/>
    </row>
    <row r="7" spans="2:15" s="1" customFormat="1" ht="28.75" customHeight="1" x14ac:dyDescent="0.25">
      <c r="B7" s="12"/>
      <c r="C7" s="12"/>
      <c r="D7" s="12"/>
      <c r="E7" s="12"/>
    </row>
    <row r="8" spans="2:15" s="1" customFormat="1" ht="5.25" customHeight="1" x14ac:dyDescent="0.25">
      <c r="B8" s="25"/>
      <c r="C8" s="25"/>
      <c r="D8" s="25"/>
    </row>
    <row r="9" spans="2:15" s="1" customFormat="1" ht="4.4000000000000004" customHeight="1" x14ac:dyDescent="0.25"/>
    <row r="10" spans="2:15" s="1" customFormat="1" ht="7" customHeight="1" x14ac:dyDescent="0.25">
      <c r="B10" s="37" t="s">
        <v>96</v>
      </c>
      <c r="C10" s="37"/>
      <c r="D10" s="37"/>
    </row>
    <row r="11" spans="2:15" s="1" customFormat="1" ht="12.25" customHeight="1" x14ac:dyDescent="0.25">
      <c r="B11" s="37"/>
      <c r="C11" s="37"/>
      <c r="D11" s="37"/>
      <c r="G11" s="16" t="s">
        <v>97</v>
      </c>
      <c r="H11" s="16"/>
      <c r="I11" s="16"/>
      <c r="J11" s="16"/>
      <c r="K11" s="16"/>
      <c r="L11" s="16"/>
      <c r="M11" s="16"/>
      <c r="N11" s="16"/>
    </row>
    <row r="12" spans="2:15" s="1" customFormat="1" ht="8.15" customHeight="1" x14ac:dyDescent="0.25">
      <c r="G12" s="16"/>
      <c r="H12" s="16"/>
      <c r="I12" s="16"/>
      <c r="J12" s="16"/>
      <c r="K12" s="16"/>
      <c r="L12" s="16"/>
      <c r="M12" s="16"/>
      <c r="N12" s="16"/>
    </row>
    <row r="13" spans="2:15" s="1" customFormat="1" ht="20.25" customHeight="1" x14ac:dyDescent="0.25"/>
    <row r="14" spans="2:15" s="1" customFormat="1" ht="24" customHeight="1" x14ac:dyDescent="0.25">
      <c r="E14" s="27" t="s">
        <v>98</v>
      </c>
      <c r="F14" s="27"/>
      <c r="G14" s="27"/>
    </row>
    <row r="15" spans="2:15" s="1" customFormat="1" ht="43.15" customHeight="1" x14ac:dyDescent="0.25"/>
    <row r="16" spans="2:15" s="1" customFormat="1" ht="20.9" customHeight="1" x14ac:dyDescent="0.25">
      <c r="B16" s="11" t="s">
        <v>99</v>
      </c>
      <c r="C16" s="11"/>
      <c r="D16" s="11"/>
      <c r="E16" s="11"/>
      <c r="F16" s="11"/>
      <c r="G16" s="11"/>
      <c r="H16" s="11"/>
      <c r="I16" s="11"/>
    </row>
    <row r="17" spans="2:13" s="1" customFormat="1" ht="2.65" customHeight="1" x14ac:dyDescent="0.25"/>
    <row r="18" spans="2:13" s="1" customFormat="1" ht="20.9" customHeight="1" x14ac:dyDescent="0.25">
      <c r="B18" s="11" t="s">
        <v>100</v>
      </c>
      <c r="C18" s="11"/>
      <c r="D18" s="11"/>
      <c r="E18" s="11"/>
      <c r="F18" s="11"/>
      <c r="G18" s="11"/>
      <c r="H18" s="11"/>
      <c r="I18" s="11"/>
    </row>
    <row r="19" spans="2:13" s="1" customFormat="1" ht="2.65" customHeight="1" x14ac:dyDescent="0.25"/>
    <row r="20" spans="2:13" s="1" customFormat="1" ht="20.9" customHeight="1" x14ac:dyDescent="0.25">
      <c r="B20" s="11" t="s">
        <v>101</v>
      </c>
      <c r="C20" s="11"/>
      <c r="D20" s="11"/>
      <c r="E20" s="11"/>
      <c r="F20" s="11"/>
      <c r="G20" s="11"/>
      <c r="H20" s="11"/>
      <c r="I20" s="11"/>
    </row>
    <row r="21" spans="2:13" s="1" customFormat="1" ht="2.65" customHeight="1" x14ac:dyDescent="0.25"/>
    <row r="22" spans="2:13" s="1" customFormat="1" ht="20.9" customHeight="1" x14ac:dyDescent="0.25">
      <c r="B22" s="11" t="s">
        <v>102</v>
      </c>
      <c r="C22" s="11"/>
      <c r="D22" s="11"/>
      <c r="E22" s="11"/>
      <c r="F22" s="11"/>
      <c r="G22" s="11"/>
      <c r="H22" s="11"/>
      <c r="I22" s="11"/>
    </row>
    <row r="23" spans="2:13" s="1" customFormat="1" ht="34.75" customHeight="1" x14ac:dyDescent="0.25"/>
    <row r="24" spans="2:13" s="1" customFormat="1" ht="50.15" customHeight="1" x14ac:dyDescent="0.25">
      <c r="B24" s="33" t="s">
        <v>103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</row>
    <row r="25" spans="2:13" s="1" customFormat="1" ht="2.65" customHeight="1" x14ac:dyDescent="0.25"/>
    <row r="26" spans="2:13" s="1" customFormat="1" ht="50.15" customHeight="1" x14ac:dyDescent="0.25">
      <c r="B26" s="34" t="str">
        <f xml:space="preserve"> "1.  Za wykonanie przedmiotu zamówienia w tym Pakiecie oferujemy następujące wynagrodzenie brutto: " &amp; TEXT(F76,"#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</row>
    <row r="27" spans="2:13" s="1" customFormat="1" ht="28.75" customHeight="1" x14ac:dyDescent="0.25"/>
    <row r="28" spans="2:13" s="1" customFormat="1" ht="3.25" customHeight="1" x14ac:dyDescent="0.25"/>
    <row r="29" spans="2:13" s="1" customFormat="1" ht="18.25" customHeight="1" x14ac:dyDescent="0.25">
      <c r="B29" s="11" t="s">
        <v>104</v>
      </c>
      <c r="C29" s="11"/>
      <c r="D29" s="11"/>
      <c r="E29" s="11"/>
      <c r="F29" s="11"/>
      <c r="G29" s="11"/>
      <c r="H29" s="11"/>
      <c r="I29" s="11"/>
      <c r="J29" s="11"/>
      <c r="K29" s="11"/>
    </row>
    <row r="30" spans="2:13" s="1" customFormat="1" ht="5.25" customHeight="1" x14ac:dyDescent="0.25"/>
    <row r="31" spans="2:13" s="1" customFormat="1" ht="45.25" customHeight="1" x14ac:dyDescent="0.25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19" t="s">
        <v>10</v>
      </c>
      <c r="M31" s="19"/>
    </row>
    <row r="32" spans="2:13" s="1" customFormat="1" ht="19.75" customHeight="1" x14ac:dyDescent="0.25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1561</v>
      </c>
      <c r="H32" s="10">
        <v>0</v>
      </c>
      <c r="I32" s="9">
        <f>ROUND(G32* H32,2)</f>
        <v>0</v>
      </c>
      <c r="J32" s="5">
        <v>8</v>
      </c>
      <c r="K32" s="9">
        <f>ROUND(I32* J32/100,2)</f>
        <v>0</v>
      </c>
      <c r="L32" s="13">
        <f>ROUND(I32+ K32,2)</f>
        <v>0</v>
      </c>
      <c r="M32" s="14"/>
    </row>
    <row r="33" spans="2:13" s="1" customFormat="1" ht="19.75" customHeight="1" x14ac:dyDescent="0.25">
      <c r="B33" s="5">
        <v>2</v>
      </c>
      <c r="C33" s="6" t="s">
        <v>15</v>
      </c>
      <c r="D33" s="6" t="s">
        <v>16</v>
      </c>
      <c r="E33" s="7" t="s">
        <v>17</v>
      </c>
      <c r="F33" s="6" t="s">
        <v>14</v>
      </c>
      <c r="G33" s="8">
        <v>639</v>
      </c>
      <c r="H33" s="10">
        <v>0</v>
      </c>
      <c r="I33" s="9">
        <f>ROUND(G33* H33,2)</f>
        <v>0</v>
      </c>
      <c r="J33" s="5">
        <v>8</v>
      </c>
      <c r="K33" s="9">
        <f>ROUND(I33* J33/100,2)</f>
        <v>0</v>
      </c>
      <c r="L33" s="13">
        <f>ROUND(I33+ K33,2)</f>
        <v>0</v>
      </c>
      <c r="M33" s="14"/>
    </row>
    <row r="34" spans="2:13" s="1" customFormat="1" ht="3.25" customHeight="1" x14ac:dyDescent="0.25"/>
    <row r="35" spans="2:13" s="1" customFormat="1" ht="18.25" customHeight="1" x14ac:dyDescent="0.25">
      <c r="B35" s="11" t="s">
        <v>105</v>
      </c>
      <c r="C35" s="11"/>
      <c r="D35" s="11"/>
      <c r="E35" s="11"/>
      <c r="F35" s="11"/>
      <c r="G35" s="11"/>
      <c r="H35" s="11"/>
      <c r="I35" s="11"/>
      <c r="J35" s="11"/>
      <c r="K35" s="11"/>
    </row>
    <row r="36" spans="2:13" s="1" customFormat="1" ht="5.25" customHeight="1" x14ac:dyDescent="0.25"/>
    <row r="37" spans="2:13" s="1" customFormat="1" ht="45.25" customHeight="1" x14ac:dyDescent="0.25">
      <c r="B37" s="2" t="s">
        <v>0</v>
      </c>
      <c r="C37" s="3" t="s">
        <v>1</v>
      </c>
      <c r="D37" s="4" t="s">
        <v>2</v>
      </c>
      <c r="E37" s="4" t="s">
        <v>3</v>
      </c>
      <c r="F37" s="4" t="s">
        <v>4</v>
      </c>
      <c r="G37" s="4" t="s">
        <v>5</v>
      </c>
      <c r="H37" s="4" t="s">
        <v>6</v>
      </c>
      <c r="I37" s="3" t="s">
        <v>7</v>
      </c>
      <c r="J37" s="4" t="s">
        <v>8</v>
      </c>
      <c r="K37" s="4" t="s">
        <v>9</v>
      </c>
      <c r="L37" s="19" t="s">
        <v>10</v>
      </c>
      <c r="M37" s="19"/>
    </row>
    <row r="38" spans="2:13" s="1" customFormat="1" ht="19.75" customHeight="1" x14ac:dyDescent="0.25">
      <c r="B38" s="5">
        <v>3</v>
      </c>
      <c r="C38" s="6" t="s">
        <v>11</v>
      </c>
      <c r="D38" s="6" t="s">
        <v>12</v>
      </c>
      <c r="E38" s="7" t="s">
        <v>13</v>
      </c>
      <c r="F38" s="6" t="s">
        <v>14</v>
      </c>
      <c r="G38" s="8">
        <v>1678</v>
      </c>
      <c r="H38" s="10">
        <v>0</v>
      </c>
      <c r="I38" s="9">
        <f>ROUND(G38* H38,2)</f>
        <v>0</v>
      </c>
      <c r="J38" s="5">
        <v>8</v>
      </c>
      <c r="K38" s="9">
        <f>ROUND(I38* J38/100,2)</f>
        <v>0</v>
      </c>
      <c r="L38" s="13">
        <f>ROUND(I38+ K38,2)</f>
        <v>0</v>
      </c>
      <c r="M38" s="14"/>
    </row>
    <row r="39" spans="2:13" s="1" customFormat="1" ht="19.75" customHeight="1" x14ac:dyDescent="0.25">
      <c r="B39" s="5">
        <v>4</v>
      </c>
      <c r="C39" s="6" t="s">
        <v>15</v>
      </c>
      <c r="D39" s="6" t="s">
        <v>16</v>
      </c>
      <c r="E39" s="7" t="s">
        <v>17</v>
      </c>
      <c r="F39" s="6" t="s">
        <v>14</v>
      </c>
      <c r="G39" s="8">
        <v>2317</v>
      </c>
      <c r="H39" s="10">
        <v>0</v>
      </c>
      <c r="I39" s="9">
        <f>ROUND(G39* H39,2)</f>
        <v>0</v>
      </c>
      <c r="J39" s="5">
        <v>8</v>
      </c>
      <c r="K39" s="9">
        <f>ROUND(I39* J39/100,2)</f>
        <v>0</v>
      </c>
      <c r="L39" s="13">
        <f>ROUND(I39+ K39,2)</f>
        <v>0</v>
      </c>
      <c r="M39" s="14"/>
    </row>
    <row r="40" spans="2:13" s="1" customFormat="1" ht="3.25" customHeight="1" x14ac:dyDescent="0.25"/>
    <row r="41" spans="2:13" s="1" customFormat="1" ht="18.25" customHeight="1" x14ac:dyDescent="0.25">
      <c r="B41" s="11" t="s">
        <v>106</v>
      </c>
      <c r="C41" s="11"/>
      <c r="D41" s="11"/>
      <c r="E41" s="11"/>
      <c r="F41" s="11"/>
      <c r="G41" s="11"/>
      <c r="H41" s="11"/>
      <c r="I41" s="11"/>
      <c r="J41" s="11"/>
      <c r="K41" s="11"/>
    </row>
    <row r="42" spans="2:13" s="1" customFormat="1" ht="5.25" customHeight="1" x14ac:dyDescent="0.25"/>
    <row r="43" spans="2:13" s="1" customFormat="1" ht="45.25" customHeight="1" x14ac:dyDescent="0.25">
      <c r="B43" s="2" t="s">
        <v>0</v>
      </c>
      <c r="C43" s="3" t="s">
        <v>1</v>
      </c>
      <c r="D43" s="4" t="s">
        <v>2</v>
      </c>
      <c r="E43" s="4" t="s">
        <v>3</v>
      </c>
      <c r="F43" s="4" t="s">
        <v>4</v>
      </c>
      <c r="G43" s="4" t="s">
        <v>5</v>
      </c>
      <c r="H43" s="4" t="s">
        <v>6</v>
      </c>
      <c r="I43" s="3" t="s">
        <v>7</v>
      </c>
      <c r="J43" s="4" t="s">
        <v>8</v>
      </c>
      <c r="K43" s="4" t="s">
        <v>9</v>
      </c>
      <c r="L43" s="19" t="s">
        <v>10</v>
      </c>
      <c r="M43" s="19"/>
    </row>
    <row r="44" spans="2:13" s="1" customFormat="1" ht="19.75" customHeight="1" x14ac:dyDescent="0.25">
      <c r="B44" s="5">
        <v>5</v>
      </c>
      <c r="C44" s="6" t="s">
        <v>11</v>
      </c>
      <c r="D44" s="6" t="s">
        <v>12</v>
      </c>
      <c r="E44" s="7" t="s">
        <v>13</v>
      </c>
      <c r="F44" s="6" t="s">
        <v>14</v>
      </c>
      <c r="G44" s="8">
        <v>179</v>
      </c>
      <c r="H44" s="10">
        <v>0</v>
      </c>
      <c r="I44" s="9">
        <f>ROUND(G44* H44,2)</f>
        <v>0</v>
      </c>
      <c r="J44" s="5">
        <v>8</v>
      </c>
      <c r="K44" s="9">
        <f>ROUND(I44* J44/100,2)</f>
        <v>0</v>
      </c>
      <c r="L44" s="13">
        <f>ROUND(I44+ K44,2)</f>
        <v>0</v>
      </c>
      <c r="M44" s="14"/>
    </row>
    <row r="45" spans="2:13" s="1" customFormat="1" ht="3.25" customHeight="1" x14ac:dyDescent="0.25"/>
    <row r="46" spans="2:13" s="1" customFormat="1" ht="18.25" customHeight="1" x14ac:dyDescent="0.25">
      <c r="B46" s="11" t="s">
        <v>107</v>
      </c>
      <c r="C46" s="11"/>
      <c r="D46" s="11"/>
      <c r="E46" s="11"/>
      <c r="F46" s="11"/>
      <c r="G46" s="11"/>
      <c r="H46" s="11"/>
      <c r="I46" s="11"/>
      <c r="J46" s="11"/>
      <c r="K46" s="11"/>
    </row>
    <row r="47" spans="2:13" s="1" customFormat="1" ht="5.25" customHeight="1" x14ac:dyDescent="0.25"/>
    <row r="48" spans="2:13" s="1" customFormat="1" ht="45.25" customHeight="1" x14ac:dyDescent="0.25">
      <c r="B48" s="2" t="s">
        <v>0</v>
      </c>
      <c r="C48" s="3" t="s">
        <v>1</v>
      </c>
      <c r="D48" s="4" t="s">
        <v>2</v>
      </c>
      <c r="E48" s="4" t="s">
        <v>3</v>
      </c>
      <c r="F48" s="4" t="s">
        <v>4</v>
      </c>
      <c r="G48" s="4" t="s">
        <v>5</v>
      </c>
      <c r="H48" s="4" t="s">
        <v>6</v>
      </c>
      <c r="I48" s="3" t="s">
        <v>7</v>
      </c>
      <c r="J48" s="4" t="s">
        <v>8</v>
      </c>
      <c r="K48" s="4" t="s">
        <v>9</v>
      </c>
      <c r="L48" s="19" t="s">
        <v>10</v>
      </c>
      <c r="M48" s="19"/>
    </row>
    <row r="49" spans="2:13" s="1" customFormat="1" ht="19.75" customHeight="1" x14ac:dyDescent="0.25">
      <c r="B49" s="5">
        <v>6</v>
      </c>
      <c r="C49" s="6" t="s">
        <v>11</v>
      </c>
      <c r="D49" s="6" t="s">
        <v>12</v>
      </c>
      <c r="E49" s="7" t="s">
        <v>13</v>
      </c>
      <c r="F49" s="6" t="s">
        <v>14</v>
      </c>
      <c r="G49" s="8">
        <v>433</v>
      </c>
      <c r="H49" s="10">
        <v>0</v>
      </c>
      <c r="I49" s="9">
        <f>ROUND(G49* H49,2)</f>
        <v>0</v>
      </c>
      <c r="J49" s="5">
        <v>8</v>
      </c>
      <c r="K49" s="9">
        <f>ROUND(I49* J49/100,2)</f>
        <v>0</v>
      </c>
      <c r="L49" s="13">
        <f>ROUND(I49+ K49,2)</f>
        <v>0</v>
      </c>
      <c r="M49" s="14"/>
    </row>
    <row r="50" spans="2:13" s="1" customFormat="1" ht="9" customHeight="1" x14ac:dyDescent="0.25"/>
    <row r="51" spans="2:13" s="1" customFormat="1" ht="45.25" customHeight="1" x14ac:dyDescent="0.25">
      <c r="B51" s="2" t="s">
        <v>0</v>
      </c>
      <c r="C51" s="3" t="s">
        <v>1</v>
      </c>
      <c r="D51" s="4" t="s">
        <v>2</v>
      </c>
      <c r="E51" s="4" t="s">
        <v>3</v>
      </c>
      <c r="F51" s="4" t="s">
        <v>4</v>
      </c>
      <c r="G51" s="4" t="s">
        <v>5</v>
      </c>
      <c r="H51" s="4" t="s">
        <v>6</v>
      </c>
      <c r="I51" s="3" t="s">
        <v>7</v>
      </c>
      <c r="J51" s="4" t="s">
        <v>8</v>
      </c>
      <c r="K51" s="4" t="s">
        <v>9</v>
      </c>
      <c r="L51" s="19" t="s">
        <v>10</v>
      </c>
      <c r="M51" s="19"/>
    </row>
    <row r="52" spans="2:13" s="1" customFormat="1" ht="49" customHeight="1" x14ac:dyDescent="0.25">
      <c r="B52" s="5">
        <v>7</v>
      </c>
      <c r="C52" s="6" t="s">
        <v>18</v>
      </c>
      <c r="D52" s="6" t="s">
        <v>19</v>
      </c>
      <c r="E52" s="7" t="s">
        <v>20</v>
      </c>
      <c r="F52" s="6" t="s">
        <v>21</v>
      </c>
      <c r="G52" s="8">
        <v>0.37</v>
      </c>
      <c r="H52" s="10">
        <v>0</v>
      </c>
      <c r="I52" s="9">
        <f t="shared" ref="I52:I73" si="0">ROUND(G52* H52,2)</f>
        <v>0</v>
      </c>
      <c r="J52" s="5">
        <v>8</v>
      </c>
      <c r="K52" s="9">
        <f t="shared" ref="K52:K73" si="1">ROUND(I52* J52/100,2)</f>
        <v>0</v>
      </c>
      <c r="L52" s="13">
        <f t="shared" ref="L52:L73" si="2">ROUND(I52+ K52,2)</f>
        <v>0</v>
      </c>
      <c r="M52" s="14"/>
    </row>
    <row r="53" spans="2:13" s="1" customFormat="1" ht="38.9" customHeight="1" x14ac:dyDescent="0.25">
      <c r="B53" s="5">
        <v>8</v>
      </c>
      <c r="C53" s="6" t="s">
        <v>22</v>
      </c>
      <c r="D53" s="6" t="s">
        <v>23</v>
      </c>
      <c r="E53" s="7" t="s">
        <v>24</v>
      </c>
      <c r="F53" s="6" t="s">
        <v>21</v>
      </c>
      <c r="G53" s="8">
        <v>9.5</v>
      </c>
      <c r="H53" s="10">
        <v>0</v>
      </c>
      <c r="I53" s="9">
        <f t="shared" si="0"/>
        <v>0</v>
      </c>
      <c r="J53" s="5">
        <v>8</v>
      </c>
      <c r="K53" s="9">
        <f t="shared" si="1"/>
        <v>0</v>
      </c>
      <c r="L53" s="13">
        <f t="shared" si="2"/>
        <v>0</v>
      </c>
      <c r="M53" s="14"/>
    </row>
    <row r="54" spans="2:13" s="1" customFormat="1" ht="19.75" customHeight="1" x14ac:dyDescent="0.25">
      <c r="B54" s="5">
        <v>9</v>
      </c>
      <c r="C54" s="6" t="s">
        <v>25</v>
      </c>
      <c r="D54" s="6" t="s">
        <v>26</v>
      </c>
      <c r="E54" s="7" t="s">
        <v>27</v>
      </c>
      <c r="F54" s="6" t="s">
        <v>28</v>
      </c>
      <c r="G54" s="8">
        <v>1.72</v>
      </c>
      <c r="H54" s="10">
        <v>0</v>
      </c>
      <c r="I54" s="9">
        <f t="shared" si="0"/>
        <v>0</v>
      </c>
      <c r="J54" s="5">
        <v>8</v>
      </c>
      <c r="K54" s="9">
        <f t="shared" si="1"/>
        <v>0</v>
      </c>
      <c r="L54" s="13">
        <f t="shared" si="2"/>
        <v>0</v>
      </c>
      <c r="M54" s="14"/>
    </row>
    <row r="55" spans="2:13" s="1" customFormat="1" ht="19.75" customHeight="1" x14ac:dyDescent="0.25">
      <c r="B55" s="5">
        <v>10</v>
      </c>
      <c r="C55" s="6" t="s">
        <v>29</v>
      </c>
      <c r="D55" s="6" t="s">
        <v>30</v>
      </c>
      <c r="E55" s="7" t="s">
        <v>31</v>
      </c>
      <c r="F55" s="6" t="s">
        <v>28</v>
      </c>
      <c r="G55" s="8">
        <v>1.8</v>
      </c>
      <c r="H55" s="10">
        <v>0</v>
      </c>
      <c r="I55" s="9">
        <f t="shared" si="0"/>
        <v>0</v>
      </c>
      <c r="J55" s="5">
        <v>8</v>
      </c>
      <c r="K55" s="9">
        <f t="shared" si="1"/>
        <v>0</v>
      </c>
      <c r="L55" s="13">
        <f t="shared" si="2"/>
        <v>0</v>
      </c>
      <c r="M55" s="14"/>
    </row>
    <row r="56" spans="2:13" s="1" customFormat="1" ht="19.75" customHeight="1" x14ac:dyDescent="0.25">
      <c r="B56" s="5">
        <v>11</v>
      </c>
      <c r="C56" s="6" t="s">
        <v>32</v>
      </c>
      <c r="D56" s="6" t="s">
        <v>33</v>
      </c>
      <c r="E56" s="7" t="s">
        <v>34</v>
      </c>
      <c r="F56" s="6" t="s">
        <v>28</v>
      </c>
      <c r="G56" s="8">
        <v>22.9</v>
      </c>
      <c r="H56" s="10">
        <v>0</v>
      </c>
      <c r="I56" s="9">
        <f t="shared" si="0"/>
        <v>0</v>
      </c>
      <c r="J56" s="5">
        <v>8</v>
      </c>
      <c r="K56" s="9">
        <f t="shared" si="1"/>
        <v>0</v>
      </c>
      <c r="L56" s="13">
        <f t="shared" si="2"/>
        <v>0</v>
      </c>
      <c r="M56" s="14"/>
    </row>
    <row r="57" spans="2:13" s="1" customFormat="1" ht="28.75" customHeight="1" x14ac:dyDescent="0.25">
      <c r="B57" s="5">
        <v>12</v>
      </c>
      <c r="C57" s="6" t="s">
        <v>35</v>
      </c>
      <c r="D57" s="6" t="s">
        <v>36</v>
      </c>
      <c r="E57" s="7" t="s">
        <v>37</v>
      </c>
      <c r="F57" s="6" t="s">
        <v>38</v>
      </c>
      <c r="G57" s="8">
        <v>25.5</v>
      </c>
      <c r="H57" s="10">
        <v>0</v>
      </c>
      <c r="I57" s="9">
        <f t="shared" si="0"/>
        <v>0</v>
      </c>
      <c r="J57" s="5">
        <v>8</v>
      </c>
      <c r="K57" s="9">
        <f t="shared" si="1"/>
        <v>0</v>
      </c>
      <c r="L57" s="13">
        <f t="shared" si="2"/>
        <v>0</v>
      </c>
      <c r="M57" s="14"/>
    </row>
    <row r="58" spans="2:13" s="1" customFormat="1" ht="28.75" customHeight="1" x14ac:dyDescent="0.25">
      <c r="B58" s="5">
        <v>13</v>
      </c>
      <c r="C58" s="6" t="s">
        <v>39</v>
      </c>
      <c r="D58" s="6" t="s">
        <v>40</v>
      </c>
      <c r="E58" s="7" t="s">
        <v>41</v>
      </c>
      <c r="F58" s="6" t="s">
        <v>38</v>
      </c>
      <c r="G58" s="8">
        <v>0.8</v>
      </c>
      <c r="H58" s="10">
        <v>0</v>
      </c>
      <c r="I58" s="9">
        <f t="shared" si="0"/>
        <v>0</v>
      </c>
      <c r="J58" s="5">
        <v>8</v>
      </c>
      <c r="K58" s="9">
        <f t="shared" si="1"/>
        <v>0</v>
      </c>
      <c r="L58" s="13">
        <f t="shared" si="2"/>
        <v>0</v>
      </c>
      <c r="M58" s="14"/>
    </row>
    <row r="59" spans="2:13" s="1" customFormat="1" ht="19.75" customHeight="1" x14ac:dyDescent="0.25">
      <c r="B59" s="5">
        <v>14</v>
      </c>
      <c r="C59" s="6" t="s">
        <v>42</v>
      </c>
      <c r="D59" s="6" t="s">
        <v>43</v>
      </c>
      <c r="E59" s="7" t="s">
        <v>44</v>
      </c>
      <c r="F59" s="6" t="s">
        <v>28</v>
      </c>
      <c r="G59" s="8">
        <v>17.5</v>
      </c>
      <c r="H59" s="10">
        <v>0</v>
      </c>
      <c r="I59" s="9">
        <f t="shared" si="0"/>
        <v>0</v>
      </c>
      <c r="J59" s="5">
        <v>8</v>
      </c>
      <c r="K59" s="9">
        <f t="shared" si="1"/>
        <v>0</v>
      </c>
      <c r="L59" s="13">
        <f t="shared" si="2"/>
        <v>0</v>
      </c>
      <c r="M59" s="14"/>
    </row>
    <row r="60" spans="2:13" s="1" customFormat="1" ht="28.75" customHeight="1" x14ac:dyDescent="0.25">
      <c r="B60" s="5">
        <v>15</v>
      </c>
      <c r="C60" s="6" t="s">
        <v>45</v>
      </c>
      <c r="D60" s="6" t="s">
        <v>46</v>
      </c>
      <c r="E60" s="7" t="s">
        <v>47</v>
      </c>
      <c r="F60" s="6" t="s">
        <v>28</v>
      </c>
      <c r="G60" s="8">
        <v>5.4</v>
      </c>
      <c r="H60" s="10">
        <v>0</v>
      </c>
      <c r="I60" s="9">
        <f t="shared" si="0"/>
        <v>0</v>
      </c>
      <c r="J60" s="5">
        <v>8</v>
      </c>
      <c r="K60" s="9">
        <f t="shared" si="1"/>
        <v>0</v>
      </c>
      <c r="L60" s="13">
        <f t="shared" si="2"/>
        <v>0</v>
      </c>
      <c r="M60" s="14"/>
    </row>
    <row r="61" spans="2:13" s="1" customFormat="1" ht="19.75" customHeight="1" x14ac:dyDescent="0.25">
      <c r="B61" s="5">
        <v>16</v>
      </c>
      <c r="C61" s="6" t="s">
        <v>48</v>
      </c>
      <c r="D61" s="6" t="s">
        <v>49</v>
      </c>
      <c r="E61" s="7" t="s">
        <v>50</v>
      </c>
      <c r="F61" s="6" t="s">
        <v>28</v>
      </c>
      <c r="G61" s="8">
        <v>22.9</v>
      </c>
      <c r="H61" s="10">
        <v>0</v>
      </c>
      <c r="I61" s="9">
        <f t="shared" si="0"/>
        <v>0</v>
      </c>
      <c r="J61" s="5">
        <v>8</v>
      </c>
      <c r="K61" s="9">
        <f t="shared" si="1"/>
        <v>0</v>
      </c>
      <c r="L61" s="13">
        <f t="shared" si="2"/>
        <v>0</v>
      </c>
      <c r="M61" s="14"/>
    </row>
    <row r="62" spans="2:13" s="1" customFormat="1" ht="28.75" customHeight="1" x14ac:dyDescent="0.25">
      <c r="B62" s="5">
        <v>17</v>
      </c>
      <c r="C62" s="6" t="s">
        <v>51</v>
      </c>
      <c r="D62" s="6" t="s">
        <v>52</v>
      </c>
      <c r="E62" s="7" t="s">
        <v>53</v>
      </c>
      <c r="F62" s="6" t="s">
        <v>21</v>
      </c>
      <c r="G62" s="8">
        <v>23.67</v>
      </c>
      <c r="H62" s="10">
        <v>0</v>
      </c>
      <c r="I62" s="9">
        <f t="shared" si="0"/>
        <v>0</v>
      </c>
      <c r="J62" s="5">
        <v>8</v>
      </c>
      <c r="K62" s="9">
        <f t="shared" si="1"/>
        <v>0</v>
      </c>
      <c r="L62" s="13">
        <f t="shared" si="2"/>
        <v>0</v>
      </c>
      <c r="M62" s="14"/>
    </row>
    <row r="63" spans="2:13" s="1" customFormat="1" ht="19.75" customHeight="1" x14ac:dyDescent="0.25">
      <c r="B63" s="5">
        <v>18</v>
      </c>
      <c r="C63" s="6" t="s">
        <v>54</v>
      </c>
      <c r="D63" s="6" t="s">
        <v>55</v>
      </c>
      <c r="E63" s="7" t="s">
        <v>56</v>
      </c>
      <c r="F63" s="6" t="s">
        <v>21</v>
      </c>
      <c r="G63" s="8">
        <v>6.45</v>
      </c>
      <c r="H63" s="10">
        <v>0</v>
      </c>
      <c r="I63" s="9">
        <f t="shared" si="0"/>
        <v>0</v>
      </c>
      <c r="J63" s="5">
        <v>8</v>
      </c>
      <c r="K63" s="9">
        <f t="shared" si="1"/>
        <v>0</v>
      </c>
      <c r="L63" s="13">
        <f t="shared" si="2"/>
        <v>0</v>
      </c>
      <c r="M63" s="14"/>
    </row>
    <row r="64" spans="2:13" s="1" customFormat="1" ht="19.75" customHeight="1" x14ac:dyDescent="0.25">
      <c r="B64" s="5">
        <v>19</v>
      </c>
      <c r="C64" s="6" t="s">
        <v>57</v>
      </c>
      <c r="D64" s="6" t="s">
        <v>58</v>
      </c>
      <c r="E64" s="7" t="s">
        <v>59</v>
      </c>
      <c r="F64" s="6" t="s">
        <v>21</v>
      </c>
      <c r="G64" s="8">
        <v>12.07</v>
      </c>
      <c r="H64" s="10">
        <v>0</v>
      </c>
      <c r="I64" s="9">
        <f t="shared" si="0"/>
        <v>0</v>
      </c>
      <c r="J64" s="5">
        <v>8</v>
      </c>
      <c r="K64" s="9">
        <f t="shared" si="1"/>
        <v>0</v>
      </c>
      <c r="L64" s="13">
        <f t="shared" si="2"/>
        <v>0</v>
      </c>
      <c r="M64" s="14"/>
    </row>
    <row r="65" spans="2:14" s="1" customFormat="1" ht="28.75" customHeight="1" x14ac:dyDescent="0.25">
      <c r="B65" s="5">
        <v>20</v>
      </c>
      <c r="C65" s="6" t="s">
        <v>60</v>
      </c>
      <c r="D65" s="6" t="s">
        <v>61</v>
      </c>
      <c r="E65" s="7" t="s">
        <v>62</v>
      </c>
      <c r="F65" s="6" t="s">
        <v>21</v>
      </c>
      <c r="G65" s="8">
        <v>29.62</v>
      </c>
      <c r="H65" s="10">
        <v>0</v>
      </c>
      <c r="I65" s="9">
        <f t="shared" si="0"/>
        <v>0</v>
      </c>
      <c r="J65" s="5">
        <v>8</v>
      </c>
      <c r="K65" s="9">
        <f t="shared" si="1"/>
        <v>0</v>
      </c>
      <c r="L65" s="13">
        <f t="shared" si="2"/>
        <v>0</v>
      </c>
      <c r="M65" s="14"/>
    </row>
    <row r="66" spans="2:14" s="1" customFormat="1" ht="19.75" customHeight="1" x14ac:dyDescent="0.25">
      <c r="B66" s="5">
        <v>21</v>
      </c>
      <c r="C66" s="6" t="s">
        <v>63</v>
      </c>
      <c r="D66" s="6" t="s">
        <v>64</v>
      </c>
      <c r="E66" s="7" t="s">
        <v>65</v>
      </c>
      <c r="F66" s="6" t="s">
        <v>28</v>
      </c>
      <c r="G66" s="8">
        <v>0.3</v>
      </c>
      <c r="H66" s="10">
        <v>0</v>
      </c>
      <c r="I66" s="9">
        <f t="shared" si="0"/>
        <v>0</v>
      </c>
      <c r="J66" s="5">
        <v>8</v>
      </c>
      <c r="K66" s="9">
        <f t="shared" si="1"/>
        <v>0</v>
      </c>
      <c r="L66" s="13">
        <f t="shared" si="2"/>
        <v>0</v>
      </c>
      <c r="M66" s="14"/>
    </row>
    <row r="67" spans="2:14" s="1" customFormat="1" ht="19.75" customHeight="1" x14ac:dyDescent="0.25">
      <c r="B67" s="5">
        <v>22</v>
      </c>
      <c r="C67" s="6" t="s">
        <v>66</v>
      </c>
      <c r="D67" s="6" t="s">
        <v>67</v>
      </c>
      <c r="E67" s="7" t="s">
        <v>68</v>
      </c>
      <c r="F67" s="6" t="s">
        <v>69</v>
      </c>
      <c r="G67" s="8">
        <v>2</v>
      </c>
      <c r="H67" s="10">
        <v>0</v>
      </c>
      <c r="I67" s="9">
        <f t="shared" si="0"/>
        <v>0</v>
      </c>
      <c r="J67" s="5">
        <v>8</v>
      </c>
      <c r="K67" s="9">
        <f t="shared" si="1"/>
        <v>0</v>
      </c>
      <c r="L67" s="13">
        <f t="shared" si="2"/>
        <v>0</v>
      </c>
      <c r="M67" s="14"/>
    </row>
    <row r="68" spans="2:14" s="1" customFormat="1" ht="28.75" customHeight="1" x14ac:dyDescent="0.25">
      <c r="B68" s="5">
        <v>23</v>
      </c>
      <c r="C68" s="6" t="s">
        <v>70</v>
      </c>
      <c r="D68" s="6" t="s">
        <v>71</v>
      </c>
      <c r="E68" s="7" t="s">
        <v>72</v>
      </c>
      <c r="F68" s="6" t="s">
        <v>69</v>
      </c>
      <c r="G68" s="8">
        <v>33</v>
      </c>
      <c r="H68" s="10">
        <v>0</v>
      </c>
      <c r="I68" s="9">
        <f t="shared" si="0"/>
        <v>0</v>
      </c>
      <c r="J68" s="5">
        <v>8</v>
      </c>
      <c r="K68" s="9">
        <f t="shared" si="1"/>
        <v>0</v>
      </c>
      <c r="L68" s="13">
        <f t="shared" si="2"/>
        <v>0</v>
      </c>
      <c r="M68" s="14"/>
    </row>
    <row r="69" spans="2:14" s="1" customFormat="1" ht="19.75" customHeight="1" x14ac:dyDescent="0.25">
      <c r="B69" s="5">
        <v>24</v>
      </c>
      <c r="C69" s="6" t="s">
        <v>73</v>
      </c>
      <c r="D69" s="6" t="s">
        <v>74</v>
      </c>
      <c r="E69" s="7" t="s">
        <v>75</v>
      </c>
      <c r="F69" s="6" t="s">
        <v>21</v>
      </c>
      <c r="G69" s="8">
        <v>3.2</v>
      </c>
      <c r="H69" s="10">
        <v>0</v>
      </c>
      <c r="I69" s="9">
        <f t="shared" si="0"/>
        <v>0</v>
      </c>
      <c r="J69" s="5">
        <v>8</v>
      </c>
      <c r="K69" s="9">
        <f t="shared" si="1"/>
        <v>0</v>
      </c>
      <c r="L69" s="13">
        <f t="shared" si="2"/>
        <v>0</v>
      </c>
      <c r="M69" s="14"/>
    </row>
    <row r="70" spans="2:14" s="1" customFormat="1" ht="19.75" customHeight="1" x14ac:dyDescent="0.25">
      <c r="B70" s="5">
        <v>25</v>
      </c>
      <c r="C70" s="6" t="s">
        <v>76</v>
      </c>
      <c r="D70" s="6" t="s">
        <v>77</v>
      </c>
      <c r="E70" s="7" t="s">
        <v>78</v>
      </c>
      <c r="F70" s="6" t="s">
        <v>79</v>
      </c>
      <c r="G70" s="8">
        <v>75</v>
      </c>
      <c r="H70" s="10">
        <v>0</v>
      </c>
      <c r="I70" s="9">
        <f t="shared" si="0"/>
        <v>0</v>
      </c>
      <c r="J70" s="5">
        <v>8</v>
      </c>
      <c r="K70" s="9">
        <f t="shared" si="1"/>
        <v>0</v>
      </c>
      <c r="L70" s="13">
        <f t="shared" si="2"/>
        <v>0</v>
      </c>
      <c r="M70" s="14"/>
    </row>
    <row r="71" spans="2:14" s="1" customFormat="1" ht="19.75" customHeight="1" x14ac:dyDescent="0.25">
      <c r="B71" s="5">
        <v>26</v>
      </c>
      <c r="C71" s="6" t="s">
        <v>80</v>
      </c>
      <c r="D71" s="6" t="s">
        <v>81</v>
      </c>
      <c r="E71" s="7" t="s">
        <v>82</v>
      </c>
      <c r="F71" s="6" t="s">
        <v>79</v>
      </c>
      <c r="G71" s="8">
        <v>48</v>
      </c>
      <c r="H71" s="10">
        <v>0</v>
      </c>
      <c r="I71" s="9">
        <f t="shared" si="0"/>
        <v>0</v>
      </c>
      <c r="J71" s="5">
        <v>8</v>
      </c>
      <c r="K71" s="9">
        <f t="shared" si="1"/>
        <v>0</v>
      </c>
      <c r="L71" s="13">
        <f t="shared" si="2"/>
        <v>0</v>
      </c>
      <c r="M71" s="14"/>
    </row>
    <row r="72" spans="2:14" s="1" customFormat="1" ht="19.75" customHeight="1" x14ac:dyDescent="0.25">
      <c r="B72" s="5">
        <v>27</v>
      </c>
      <c r="C72" s="6" t="s">
        <v>83</v>
      </c>
      <c r="D72" s="6" t="s">
        <v>84</v>
      </c>
      <c r="E72" s="7" t="s">
        <v>85</v>
      </c>
      <c r="F72" s="6" t="s">
        <v>79</v>
      </c>
      <c r="G72" s="8">
        <v>10</v>
      </c>
      <c r="H72" s="10">
        <v>0</v>
      </c>
      <c r="I72" s="9">
        <f t="shared" si="0"/>
        <v>0</v>
      </c>
      <c r="J72" s="5">
        <v>8</v>
      </c>
      <c r="K72" s="9">
        <f t="shared" si="1"/>
        <v>0</v>
      </c>
      <c r="L72" s="13">
        <f t="shared" si="2"/>
        <v>0</v>
      </c>
      <c r="M72" s="14"/>
    </row>
    <row r="73" spans="2:14" s="1" customFormat="1" ht="19.75" customHeight="1" x14ac:dyDescent="0.25">
      <c r="B73" s="5">
        <v>28</v>
      </c>
      <c r="C73" s="6" t="s">
        <v>86</v>
      </c>
      <c r="D73" s="6" t="s">
        <v>87</v>
      </c>
      <c r="E73" s="7" t="s">
        <v>88</v>
      </c>
      <c r="F73" s="6" t="s">
        <v>79</v>
      </c>
      <c r="G73" s="8">
        <v>5</v>
      </c>
      <c r="H73" s="10">
        <v>0</v>
      </c>
      <c r="I73" s="9">
        <f t="shared" si="0"/>
        <v>0</v>
      </c>
      <c r="J73" s="5">
        <v>8</v>
      </c>
      <c r="K73" s="9">
        <f t="shared" si="1"/>
        <v>0</v>
      </c>
      <c r="L73" s="13">
        <f t="shared" si="2"/>
        <v>0</v>
      </c>
      <c r="M73" s="14"/>
    </row>
    <row r="74" spans="2:14" s="1" customFormat="1" ht="56.15" customHeight="1" x14ac:dyDescent="0.25"/>
    <row r="75" spans="2:14" s="1" customFormat="1" ht="21.25" customHeight="1" x14ac:dyDescent="0.25">
      <c r="B75" s="26" t="s">
        <v>89</v>
      </c>
      <c r="C75" s="26"/>
      <c r="D75" s="26"/>
      <c r="E75" s="26"/>
      <c r="F75" s="28">
        <f>ROUND(I32+I33+I38+I39+I44+I49+I52+I53+I54+I55+I56+I57+I58+I59+I60+I61+I62+I63+I64+I65+I66+I67+I68+I69+I70+I71+I72+I73,2)</f>
        <v>0</v>
      </c>
      <c r="G75" s="29"/>
      <c r="H75" s="29"/>
      <c r="I75" s="29"/>
      <c r="J75" s="29"/>
      <c r="K75" s="29"/>
      <c r="L75" s="29"/>
      <c r="M75" s="30"/>
    </row>
    <row r="76" spans="2:14" s="1" customFormat="1" ht="21.25" customHeight="1" x14ac:dyDescent="0.25">
      <c r="B76" s="26" t="s">
        <v>90</v>
      </c>
      <c r="C76" s="26"/>
      <c r="D76" s="26"/>
      <c r="E76" s="26"/>
      <c r="F76" s="21">
        <f>ROUND(L32+L33+L38+L39+L44+L49+L52+L53+L54+L55+L56+L57+L58+L59+L60+L61+L62+L63+L64+L65+L66+L67+L68+L69+L70+L71+L72+L73,2)</f>
        <v>0</v>
      </c>
      <c r="G76" s="22"/>
      <c r="H76" s="22"/>
      <c r="I76" s="22"/>
      <c r="J76" s="22"/>
      <c r="K76" s="22"/>
      <c r="L76" s="22"/>
      <c r="M76" s="23"/>
    </row>
    <row r="77" spans="2:14" s="1" customFormat="1" ht="11.15" customHeight="1" x14ac:dyDescent="0.25"/>
    <row r="78" spans="2:14" s="1" customFormat="1" ht="80.150000000000006" customHeight="1" x14ac:dyDescent="0.25">
      <c r="B78" s="31" t="s">
        <v>108</v>
      </c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</row>
    <row r="79" spans="2:14" s="1" customFormat="1" ht="2.65" customHeight="1" x14ac:dyDescent="0.25"/>
    <row r="80" spans="2:14" s="1" customFormat="1" ht="110.15" customHeight="1" x14ac:dyDescent="0.25">
      <c r="B80" s="31" t="s">
        <v>109</v>
      </c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</row>
    <row r="81" spans="2:14" s="1" customFormat="1" ht="5.25" customHeight="1" x14ac:dyDescent="0.25"/>
    <row r="82" spans="2:14" s="1" customFormat="1" ht="110.15" customHeight="1" x14ac:dyDescent="0.25">
      <c r="B82" s="35" t="s">
        <v>110</v>
      </c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</row>
    <row r="83" spans="2:14" s="1" customFormat="1" ht="5.25" customHeight="1" x14ac:dyDescent="0.25"/>
    <row r="84" spans="2:14" s="1" customFormat="1" ht="37.9" customHeight="1" x14ac:dyDescent="0.25">
      <c r="B84" s="36" t="s">
        <v>91</v>
      </c>
      <c r="C84" s="36"/>
      <c r="D84" s="36"/>
      <c r="E84" s="36"/>
      <c r="F84" s="24" t="s">
        <v>92</v>
      </c>
      <c r="G84" s="24"/>
      <c r="H84" s="24"/>
      <c r="I84" s="24"/>
      <c r="J84" s="24"/>
      <c r="K84" s="24"/>
      <c r="L84" s="24"/>
    </row>
    <row r="85" spans="2:14" s="1" customFormat="1" ht="28.75" customHeight="1" x14ac:dyDescent="0.25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</row>
    <row r="86" spans="2:14" s="1" customFormat="1" ht="28.75" customHeight="1" x14ac:dyDescent="0.25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</row>
    <row r="87" spans="2:14" s="1" customFormat="1" ht="28.75" customHeight="1" x14ac:dyDescent="0.25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</row>
    <row r="88" spans="2:14" s="1" customFormat="1" ht="28.75" customHeight="1" x14ac:dyDescent="0.25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</row>
    <row r="89" spans="2:14" s="1" customFormat="1" ht="2.65" customHeight="1" x14ac:dyDescent="0.25"/>
    <row r="90" spans="2:14" s="1" customFormat="1" ht="203.15" customHeight="1" x14ac:dyDescent="0.25">
      <c r="B90" s="31" t="s">
        <v>111</v>
      </c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</row>
    <row r="91" spans="2:14" s="1" customFormat="1" ht="2.65" customHeight="1" x14ac:dyDescent="0.25"/>
    <row r="92" spans="2:14" s="1" customFormat="1" ht="37" customHeight="1" x14ac:dyDescent="0.25">
      <c r="B92" s="38" t="s">
        <v>112</v>
      </c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</row>
    <row r="93" spans="2:14" s="1" customFormat="1" ht="2.65" customHeight="1" x14ac:dyDescent="0.25"/>
    <row r="94" spans="2:14" s="1" customFormat="1" ht="37.9" customHeight="1" x14ac:dyDescent="0.25">
      <c r="B94" s="36" t="s">
        <v>93</v>
      </c>
      <c r="C94" s="36"/>
      <c r="D94" s="36"/>
      <c r="E94" s="36"/>
      <c r="F94" s="20" t="s">
        <v>94</v>
      </c>
      <c r="G94" s="20"/>
      <c r="H94" s="20"/>
      <c r="I94" s="20"/>
      <c r="J94" s="20"/>
      <c r="K94" s="20"/>
      <c r="L94" s="20"/>
    </row>
    <row r="95" spans="2:14" s="1" customFormat="1" ht="28.75" customHeight="1" x14ac:dyDescent="0.25"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</row>
    <row r="96" spans="2:14" s="1" customFormat="1" ht="28.75" customHeight="1" x14ac:dyDescent="0.25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</row>
    <row r="97" spans="2:14" s="1" customFormat="1" ht="28.75" customHeight="1" x14ac:dyDescent="0.25"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</row>
    <row r="98" spans="2:14" s="1" customFormat="1" ht="28.75" customHeight="1" x14ac:dyDescent="0.25"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</row>
    <row r="99" spans="2:14" s="1" customFormat="1" ht="2.65" customHeight="1" x14ac:dyDescent="0.25"/>
    <row r="100" spans="2:14" s="1" customFormat="1" ht="160" customHeight="1" x14ac:dyDescent="0.25">
      <c r="B100" s="31" t="s">
        <v>113</v>
      </c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</row>
    <row r="101" spans="2:14" s="1" customFormat="1" ht="2.65" customHeight="1" x14ac:dyDescent="0.25"/>
    <row r="102" spans="2:14" s="1" customFormat="1" ht="55" customHeight="1" x14ac:dyDescent="0.25">
      <c r="B102" s="31" t="s">
        <v>114</v>
      </c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</row>
    <row r="103" spans="2:14" s="1" customFormat="1" ht="2.65" customHeight="1" x14ac:dyDescent="0.25"/>
    <row r="104" spans="2:14" s="1" customFormat="1" ht="60" customHeight="1" x14ac:dyDescent="0.25">
      <c r="B104" s="35" t="s">
        <v>115</v>
      </c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</row>
    <row r="105" spans="2:14" s="1" customFormat="1" ht="2.65" customHeight="1" x14ac:dyDescent="0.25"/>
    <row r="106" spans="2:14" s="1" customFormat="1" ht="48" customHeight="1" x14ac:dyDescent="0.25">
      <c r="B106" s="35" t="s">
        <v>116</v>
      </c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</row>
    <row r="107" spans="2:14" s="1" customFormat="1" ht="2.65" customHeight="1" x14ac:dyDescent="0.25"/>
    <row r="108" spans="2:14" s="1" customFormat="1" ht="125.15" customHeight="1" x14ac:dyDescent="0.25">
      <c r="B108" s="31" t="s">
        <v>117</v>
      </c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</row>
    <row r="109" spans="2:14" s="1" customFormat="1" ht="2.65" customHeight="1" x14ac:dyDescent="0.25"/>
    <row r="110" spans="2:14" s="1" customFormat="1" ht="85" customHeight="1" x14ac:dyDescent="0.25">
      <c r="B110" s="31" t="s">
        <v>118</v>
      </c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</row>
    <row r="111" spans="2:14" s="1" customFormat="1" ht="86.9" customHeight="1" x14ac:dyDescent="0.25"/>
    <row r="112" spans="2:14" s="1" customFormat="1" ht="17.5" customHeight="1" x14ac:dyDescent="0.25">
      <c r="I112" s="17" t="s">
        <v>119</v>
      </c>
      <c r="J112" s="17"/>
    </row>
    <row r="113" spans="2:10" s="1" customFormat="1" ht="145" customHeight="1" x14ac:dyDescent="0.25"/>
    <row r="114" spans="2:10" s="1" customFormat="1" ht="81.650000000000006" customHeight="1" x14ac:dyDescent="0.25">
      <c r="B114" s="32" t="s">
        <v>120</v>
      </c>
      <c r="C114" s="32"/>
      <c r="D114" s="32"/>
      <c r="E114" s="32"/>
      <c r="F114" s="32"/>
      <c r="G114" s="32"/>
      <c r="H114" s="32"/>
      <c r="I114" s="32"/>
      <c r="J114" s="32"/>
    </row>
    <row r="115" spans="2:10" s="1" customFormat="1" ht="28.75" customHeight="1" x14ac:dyDescent="0.25"/>
  </sheetData>
  <mergeCells count="90">
    <mergeCell ref="B98:E98"/>
    <mergeCell ref="B85:E85"/>
    <mergeCell ref="B86:E86"/>
    <mergeCell ref="B87:E87"/>
    <mergeCell ref="B88:E88"/>
    <mergeCell ref="B90:N90"/>
    <mergeCell ref="B108:N108"/>
    <mergeCell ref="B110:N110"/>
    <mergeCell ref="B114:J114"/>
    <mergeCell ref="B24:L24"/>
    <mergeCell ref="B26:L26"/>
    <mergeCell ref="B29:K29"/>
    <mergeCell ref="B35:K35"/>
    <mergeCell ref="B76:E76"/>
    <mergeCell ref="B78:N78"/>
    <mergeCell ref="B80:N80"/>
    <mergeCell ref="B82:N82"/>
    <mergeCell ref="B84:E84"/>
    <mergeCell ref="B100:N100"/>
    <mergeCell ref="B102:N102"/>
    <mergeCell ref="B104:N104"/>
    <mergeCell ref="B106:N106"/>
    <mergeCell ref="B41:K41"/>
    <mergeCell ref="B46:K46"/>
    <mergeCell ref="B6:D6"/>
    <mergeCell ref="B75:E75"/>
    <mergeCell ref="B8:D8"/>
    <mergeCell ref="E14:G14"/>
    <mergeCell ref="F75:M75"/>
    <mergeCell ref="L53:M53"/>
    <mergeCell ref="L54:M54"/>
    <mergeCell ref="L55:M55"/>
    <mergeCell ref="L56:M56"/>
    <mergeCell ref="L57:M57"/>
    <mergeCell ref="L58:M58"/>
    <mergeCell ref="L59:M59"/>
    <mergeCell ref="L60:M60"/>
    <mergeCell ref="B10:D11"/>
    <mergeCell ref="F76:M76"/>
    <mergeCell ref="F84:L84"/>
    <mergeCell ref="F85:L85"/>
    <mergeCell ref="F86:L86"/>
    <mergeCell ref="F87:L87"/>
    <mergeCell ref="F88:L88"/>
    <mergeCell ref="F94:L94"/>
    <mergeCell ref="F95:L95"/>
    <mergeCell ref="F96:L96"/>
    <mergeCell ref="F97:L97"/>
    <mergeCell ref="B92:N92"/>
    <mergeCell ref="B94:E94"/>
    <mergeCell ref="B95:E95"/>
    <mergeCell ref="B96:E96"/>
    <mergeCell ref="B97:E97"/>
    <mergeCell ref="F98:L98"/>
    <mergeCell ref="G11:N12"/>
    <mergeCell ref="I112:J112"/>
    <mergeCell ref="I2:O2"/>
    <mergeCell ref="L31:M31"/>
    <mergeCell ref="L32:M32"/>
    <mergeCell ref="L33:M33"/>
    <mergeCell ref="L37:M37"/>
    <mergeCell ref="L38:M38"/>
    <mergeCell ref="L39:M39"/>
    <mergeCell ref="L43:M43"/>
    <mergeCell ref="L44:M44"/>
    <mergeCell ref="L48:M48"/>
    <mergeCell ref="L49:M49"/>
    <mergeCell ref="L51:M51"/>
    <mergeCell ref="L52:M52"/>
    <mergeCell ref="L61:M61"/>
    <mergeCell ref="L62:M62"/>
    <mergeCell ref="L63:M63"/>
    <mergeCell ref="L64:M64"/>
    <mergeCell ref="L65:M65"/>
    <mergeCell ref="L71:M71"/>
    <mergeCell ref="L72:M72"/>
    <mergeCell ref="L73:M73"/>
    <mergeCell ref="L66:M66"/>
    <mergeCell ref="L67:M67"/>
    <mergeCell ref="L68:M68"/>
    <mergeCell ref="L69:M69"/>
    <mergeCell ref="L70:M70"/>
    <mergeCell ref="B16:I16"/>
    <mergeCell ref="B18:I18"/>
    <mergeCell ref="B20:I20"/>
    <mergeCell ref="B22:I22"/>
    <mergeCell ref="B3:E3"/>
    <mergeCell ref="B5:E5"/>
    <mergeCell ref="B7:E7"/>
    <mergeCell ref="B4:D4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Aurelia Surosz</cp:lastModifiedBy>
  <dcterms:created xsi:type="dcterms:W3CDTF">2023-10-20T09:30:37Z</dcterms:created>
  <dcterms:modified xsi:type="dcterms:W3CDTF">2023-11-02T20:19:57Z</dcterms:modified>
</cp:coreProperties>
</file>