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xh4cmwx\"/>
    </mc:Choice>
  </mc:AlternateContent>
  <xr:revisionPtr revIDLastSave="0" documentId="13_ncr:1_{6079AB8F-E5AF-45B9-B79D-AA92F65BD761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Formularz ofertowy" sheetId="3" r:id="rId1"/>
  </sheets>
  <calcPr calcId="181029"/>
</workbook>
</file>

<file path=xl/calcChain.xml><?xml version="1.0" encoding="utf-8"?>
<calcChain xmlns="http://schemas.openxmlformats.org/spreadsheetml/2006/main">
  <c r="B26" i="3" l="1"/>
  <c r="F76" i="3"/>
  <c r="F75" i="3"/>
  <c r="L73" i="3"/>
  <c r="K73" i="3"/>
  <c r="I73" i="3"/>
  <c r="L72" i="3"/>
  <c r="K72" i="3"/>
  <c r="I72" i="3"/>
  <c r="L71" i="3"/>
  <c r="K71" i="3"/>
  <c r="I71" i="3"/>
  <c r="L70" i="3"/>
  <c r="K70" i="3"/>
  <c r="I70" i="3"/>
  <c r="L69" i="3"/>
  <c r="K69" i="3"/>
  <c r="I69" i="3"/>
  <c r="L68" i="3"/>
  <c r="K68" i="3"/>
  <c r="I68" i="3"/>
  <c r="L67" i="3"/>
  <c r="K67" i="3"/>
  <c r="I67" i="3"/>
  <c r="L66" i="3"/>
  <c r="K66" i="3"/>
  <c r="I66" i="3"/>
  <c r="L65" i="3"/>
  <c r="K65" i="3"/>
  <c r="I65" i="3"/>
  <c r="L64" i="3"/>
  <c r="K64" i="3"/>
  <c r="I64" i="3"/>
  <c r="L63" i="3"/>
  <c r="K63" i="3"/>
  <c r="I63" i="3"/>
  <c r="L62" i="3"/>
  <c r="K62" i="3"/>
  <c r="I62" i="3"/>
  <c r="L61" i="3"/>
  <c r="K61" i="3"/>
  <c r="I61" i="3"/>
  <c r="L60" i="3"/>
  <c r="K60" i="3"/>
  <c r="I60" i="3"/>
  <c r="L59" i="3"/>
  <c r="K59" i="3"/>
  <c r="I59" i="3"/>
  <c r="L58" i="3"/>
  <c r="K58" i="3"/>
  <c r="I58" i="3"/>
  <c r="L57" i="3"/>
  <c r="K57" i="3"/>
  <c r="I57" i="3"/>
  <c r="L56" i="3"/>
  <c r="K56" i="3"/>
  <c r="I56" i="3"/>
  <c r="L55" i="3"/>
  <c r="K55" i="3"/>
  <c r="I55" i="3"/>
  <c r="L54" i="3"/>
  <c r="K54" i="3"/>
  <c r="I54" i="3"/>
  <c r="L53" i="3"/>
  <c r="K53" i="3"/>
  <c r="I53" i="3"/>
  <c r="L52" i="3"/>
  <c r="K52" i="3"/>
  <c r="I52" i="3"/>
  <c r="L51" i="3"/>
  <c r="K51" i="3"/>
  <c r="I51" i="3"/>
  <c r="L50" i="3"/>
  <c r="K50" i="3"/>
  <c r="I50" i="3"/>
  <c r="L47" i="3"/>
  <c r="K47" i="3"/>
  <c r="I47" i="3"/>
  <c r="L42" i="3"/>
  <c r="K42" i="3"/>
  <c r="I42" i="3"/>
  <c r="L37" i="3"/>
  <c r="K37" i="3"/>
  <c r="I37" i="3"/>
  <c r="L32" i="3"/>
  <c r="K32" i="3"/>
  <c r="I32" i="3"/>
</calcChain>
</file>

<file path=xl/sharedStrings.xml><?xml version="1.0" encoding="utf-8"?>
<sst xmlns="http://schemas.openxmlformats.org/spreadsheetml/2006/main" count="199" uniqueCount="125">
  <si>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</si>
  <si>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</si>
  <si>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</si>
  <si>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</si>
  <si>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</si>
  <si>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</si>
  <si>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</si>
  <si>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</si>
  <si>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</si>
  <si>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</si>
  <si>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</si>
  <si>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</si>
  <si>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</si>
  <si>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</si>
  <si>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</si>
  <si>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14</t>
  </si>
  <si>
    <t>ROZDR-PP</t>
  </si>
  <si>
    <t>Rozdrabnianie pozostałości drzewnych na całej powierzchni bez mieszania z glebą</t>
  </si>
  <si>
    <t>HA</t>
  </si>
  <si>
    <t xml:space="preserve"> 68</t>
  </si>
  <si>
    <t>WYK-PASCZ</t>
  </si>
  <si>
    <t>Wyorywanie bruzd pługiem leśnym na powierzchni pow. 0,50 ha</t>
  </si>
  <si>
    <t>KMTR</t>
  </si>
  <si>
    <t xml:space="preserve"> 69</t>
  </si>
  <si>
    <t>WYK-PA5CZ</t>
  </si>
  <si>
    <t>Wyorywanie bruzd pługiem leśnym na pow. do 0,50 ha (np. gniazda)</t>
  </si>
  <si>
    <t xml:space="preserve"> 99</t>
  </si>
  <si>
    <t>SADZ 1R</t>
  </si>
  <si>
    <t>Sadzenie 1-latek z odkrytym systemem korzeniowym</t>
  </si>
  <si>
    <t>TSZT</t>
  </si>
  <si>
    <t>100</t>
  </si>
  <si>
    <t>SADZ WIEL</t>
  </si>
  <si>
    <t>Sadzenie wielolatek z odkrytym systemem korzeniowym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</si>
  <si>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</si>
  <si>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</si>
  <si>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</si>
  <si>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</si>
  <si>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</si>
  <si>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</si>
  <si>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</si>
  <si>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</si>
  <si>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</si>
  <si>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</si>
  <si>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</si>
  <si>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</si>
  <si>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118</t>
  </si>
  <si>
    <t>OPR-CHWAS</t>
  </si>
  <si>
    <t>Chemiczne niszczenie chwastów opryskiwaczem ręcznym</t>
  </si>
  <si>
    <t>120</t>
  </si>
  <si>
    <t>CW-W</t>
  </si>
  <si>
    <t>Czyszczenia wczesne</t>
  </si>
  <si>
    <t>124</t>
  </si>
  <si>
    <t>CP-W</t>
  </si>
  <si>
    <t>Czyszczenia późne</t>
  </si>
  <si>
    <t>144</t>
  </si>
  <si>
    <t>SZUK-OWA2</t>
  </si>
  <si>
    <t>Próbne poszukiwania owadów w ściole metodą dwóch drzew próbnych</t>
  </si>
  <si>
    <t>SZT</t>
  </si>
  <si>
    <t>145</t>
  </si>
  <si>
    <t>SMAR-PBIO</t>
  </si>
  <si>
    <t>Smarowanie pni biopreparatem</t>
  </si>
  <si>
    <t>153</t>
  </si>
  <si>
    <t>GRODZ-DEM</t>
  </si>
  <si>
    <t>Demontaż (likwidacja) ogrodzeń</t>
  </si>
  <si>
    <t>HM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</si>
  <si>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</si>
  <si>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</si>
  <si>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</si>
  <si>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</si>
  <si>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</si>
  <si>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</si>
  <si>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</si>
  <si>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</si>
  <si>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</si>
  <si>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</si>
  <si>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171</t>
  </si>
  <si>
    <t>PPOŻ-PORZ</t>
  </si>
  <si>
    <t>Porządkowanie terenów na pasach przeciwpożarowych</t>
  </si>
  <si>
    <t>173</t>
  </si>
  <si>
    <t>ODN-PASP</t>
  </si>
  <si>
    <t>Odchwaszczanie, odnawianie pasów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</si>
  <si>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</si>
  <si>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</si>
  <si>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</si>
  <si>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</si>
  <si>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</si>
  <si>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</si>
  <si>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</si>
  <si>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</si>
  <si>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</si>
  <si>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403</t>
  </si>
  <si>
    <t>GODZ MH8</t>
  </si>
  <si>
    <t>Prace wykonywane innym sprzętem mechaniczny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</si>
  <si>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</si>
  <si>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</si>
  <si>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</si>
  <si>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</si>
  <si>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</si>
  <si>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</si>
  <si>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</si>
  <si>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</si>
  <si>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</si>
  <si>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</si>
  <si>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</si>
  <si>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</si>
  <si>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</si>
  <si>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</si>
  <si>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</si>
  <si>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</si>
  <si>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</si>
  <si>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</si>
  <si>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</si>
  <si>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Milicz w roku 2024''  składamy niniejszym ofertę na pakiet Pakiet nr 2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</si>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</sst>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15"/>
  <sheetViews>
    <sheetView tabSelected="1" workbookViewId="0">
      <selection activeCell="B16" sqref="B16:I22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1" t="s">
        <v>110</v>
      </c>
      <c r="J2" s="11"/>
      <c r="K2" s="11"/>
      <c r="L2" s="11"/>
      <c r="M2" s="11"/>
      <c r="N2" s="11"/>
      <c r="O2" s="11"/>
    </row>
    <row r="3" spans="2:15" s="1" customFormat="1" ht="28.9" customHeight="1" x14ac:dyDescent="0.2">
      <c r="B3" s="37"/>
      <c r="C3" s="37"/>
      <c r="D3" s="37"/>
      <c r="E3" s="37"/>
    </row>
    <row r="4" spans="2:15" s="1" customFormat="1" ht="2.65" customHeight="1" x14ac:dyDescent="0.2">
      <c r="B4" s="13"/>
      <c r="C4" s="13"/>
      <c r="D4" s="13"/>
    </row>
    <row r="5" spans="2:15" s="1" customFormat="1" ht="28.9" customHeight="1" x14ac:dyDescent="0.2">
      <c r="B5" s="37"/>
      <c r="C5" s="37"/>
      <c r="D5" s="37"/>
      <c r="E5" s="37"/>
    </row>
    <row r="6" spans="2:15" s="1" customFormat="1" ht="2.65" customHeight="1" x14ac:dyDescent="0.2">
      <c r="B6" s="13"/>
      <c r="C6" s="13"/>
      <c r="D6" s="13"/>
    </row>
    <row r="7" spans="2:15" s="1" customFormat="1" ht="28.9" customHeight="1" x14ac:dyDescent="0.2">
      <c r="B7" s="37"/>
      <c r="C7" s="37"/>
      <c r="D7" s="37"/>
      <c r="E7" s="37"/>
    </row>
    <row r="8" spans="2:15" s="1" customFormat="1" ht="5.25" customHeight="1" x14ac:dyDescent="0.2">
      <c r="B8" s="13"/>
      <c r="C8" s="13"/>
      <c r="D8" s="13"/>
    </row>
    <row r="9" spans="2:15" s="1" customFormat="1" ht="4.1500000000000004" customHeight="1" x14ac:dyDescent="0.2"/>
    <row r="10" spans="2:15" s="1" customFormat="1" ht="6.95" customHeight="1" x14ac:dyDescent="0.2">
      <c r="B10" s="20" t="s">
        <v>95</v>
      </c>
      <c r="C10" s="20"/>
      <c r="D10" s="20"/>
    </row>
    <row r="11" spans="2:15" s="1" customFormat="1" ht="12.4" customHeight="1" x14ac:dyDescent="0.2">
      <c r="B11" s="20"/>
      <c r="C11" s="20"/>
      <c r="D11" s="20"/>
      <c r="G11" s="38" t="s">
        <v>96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6" t="s">
        <v>111</v>
      </c>
      <c r="F14" s="16"/>
      <c r="G14" s="16"/>
    </row>
    <row r="15" spans="2:15" s="1" customFormat="1" ht="43.15" customHeight="1" x14ac:dyDescent="0.2"/>
    <row r="16" spans="2:15" s="1" customFormat="1" ht="20.65" customHeight="1" x14ac:dyDescent="0.2">
      <c r="B16" s="14" t="s">
        <v>97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65" customHeight="1" x14ac:dyDescent="0.2">
      <c r="B18" s="14" t="s">
        <v>98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65" customHeight="1" x14ac:dyDescent="0.2">
      <c r="B20" s="14" t="s">
        <v>99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65" customHeight="1" x14ac:dyDescent="0.2">
      <c r="B22" s="14" t="s">
        <v>100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19" t="s">
        <v>112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TEXT(F76,"#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101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2" t="s">
        <v>10</v>
      </c>
      <c r="M31" s="12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1883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9"/>
    </row>
    <row r="33" spans="2:13" s="1" customFormat="1" ht="3.2" customHeight="1" x14ac:dyDescent="0.2"/>
    <row r="34" spans="2:13" s="1" customFormat="1" ht="18.2" customHeight="1" x14ac:dyDescent="0.2">
      <c r="B34" s="14" t="s">
        <v>102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2" t="s">
        <v>10</v>
      </c>
      <c r="M36" s="12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3626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9"/>
    </row>
    <row r="38" spans="2:13" s="1" customFormat="1" ht="3.2" customHeight="1" x14ac:dyDescent="0.2"/>
    <row r="39" spans="2:13" s="1" customFormat="1" ht="18.2" customHeight="1" x14ac:dyDescent="0.2">
      <c r="B39" s="14" t="s">
        <v>103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2" t="s">
        <v>10</v>
      </c>
      <c r="M41" s="12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373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9"/>
    </row>
    <row r="43" spans="2:13" s="1" customFormat="1" ht="3.2" customHeight="1" x14ac:dyDescent="0.2"/>
    <row r="44" spans="2:13" s="1" customFormat="1" ht="18.2" customHeight="1" x14ac:dyDescent="0.2">
      <c r="B44" s="14" t="s">
        <v>104</v>
      </c>
      <c r="C44" s="14"/>
      <c r="D44" s="14"/>
      <c r="E44" s="14"/>
      <c r="F44" s="14"/>
      <c r="G44" s="14"/>
      <c r="H44" s="14"/>
      <c r="I44" s="14"/>
      <c r="J44" s="14"/>
      <c r="K44" s="14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2" t="s">
        <v>10</v>
      </c>
      <c r="M46" s="12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640</v>
      </c>
      <c r="H47" s="23">
        <v>0</v>
      </c>
      <c r="I47" s="21">
        <f>ROUND(G47* H47,2)</f>
        <v>0</v>
      </c>
      <c r="J47" s="5">
        <v>8</v>
      </c>
      <c r="K47" s="21">
        <f>ROUND(I47* J47/100,2)</f>
        <v>0</v>
      </c>
      <c r="L47" s="22">
        <f>ROUND(I47+ K47,2)</f>
        <v>0</v>
      </c>
      <c r="M47" s="9"/>
    </row>
    <row r="48" spans="2:13" s="1" customFormat="1" ht="9" customHeight="1" x14ac:dyDescent="0.2"/>
    <row r="49" spans="2:13" s="1" customFormat="1" ht="45.4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12" t="s">
        <v>10</v>
      </c>
      <c r="M49" s="12"/>
    </row>
    <row r="50" spans="2:13" s="1" customFormat="1" ht="28.9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4.97</v>
      </c>
      <c r="H50" s="23">
        <v>0</v>
      </c>
      <c r="I50" s="21">
        <f>ROUND(G50* H50,2)</f>
        <v>0</v>
      </c>
      <c r="J50" s="5">
        <v>8</v>
      </c>
      <c r="K50" s="21">
        <f>ROUND(I50* J50/100,2)</f>
        <v>0</v>
      </c>
      <c r="L50" s="22">
        <f>ROUND(I50+ K50,2)</f>
        <v>0</v>
      </c>
      <c r="M50" s="9"/>
    </row>
    <row r="51" spans="2:13" s="1" customFormat="1" ht="28.9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22</v>
      </c>
      <c r="G51" s="8">
        <v>10.9</v>
      </c>
      <c r="H51" s="23">
        <v>0</v>
      </c>
      <c r="I51" s="21">
        <f>ROUND(G51* H51,2)</f>
        <v>0</v>
      </c>
      <c r="J51" s="5">
        <v>8</v>
      </c>
      <c r="K51" s="21">
        <f>ROUND(I51* J51/100,2)</f>
        <v>0</v>
      </c>
      <c r="L51" s="22">
        <f>ROUND(I51+ K51,2)</f>
        <v>0</v>
      </c>
      <c r="M51" s="9"/>
    </row>
    <row r="52" spans="2:13" s="1" customFormat="1" ht="28.9" customHeight="1" x14ac:dyDescent="0.2">
      <c r="B52" s="5">
        <v>7</v>
      </c>
      <c r="C52" s="6" t="s">
        <v>23</v>
      </c>
      <c r="D52" s="6" t="s">
        <v>24</v>
      </c>
      <c r="E52" s="7" t="s">
        <v>25</v>
      </c>
      <c r="F52" s="6" t="s">
        <v>22</v>
      </c>
      <c r="G52" s="8">
        <v>31.79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9"/>
    </row>
    <row r="53" spans="2:13" s="1" customFormat="1" ht="19.7" customHeight="1" x14ac:dyDescent="0.2">
      <c r="B53" s="5">
        <v>8</v>
      </c>
      <c r="C53" s="6" t="s">
        <v>26</v>
      </c>
      <c r="D53" s="6" t="s">
        <v>27</v>
      </c>
      <c r="E53" s="7" t="s">
        <v>28</v>
      </c>
      <c r="F53" s="6" t="s">
        <v>29</v>
      </c>
      <c r="G53" s="8">
        <v>27.6</v>
      </c>
      <c r="H53" s="23">
        <v>0</v>
      </c>
      <c r="I53" s="21">
        <f>ROUND(G53* H53,2)</f>
        <v>0</v>
      </c>
      <c r="J53" s="5">
        <v>8</v>
      </c>
      <c r="K53" s="21">
        <f>ROUND(I53* J53/100,2)</f>
        <v>0</v>
      </c>
      <c r="L53" s="22">
        <f>ROUND(I53+ K53,2)</f>
        <v>0</v>
      </c>
      <c r="M53" s="9"/>
    </row>
    <row r="54" spans="2:13" s="1" customFormat="1" ht="19.7" customHeight="1" x14ac:dyDescent="0.2">
      <c r="B54" s="5">
        <v>9</v>
      </c>
      <c r="C54" s="6" t="s">
        <v>30</v>
      </c>
      <c r="D54" s="6" t="s">
        <v>31</v>
      </c>
      <c r="E54" s="7" t="s">
        <v>32</v>
      </c>
      <c r="F54" s="6" t="s">
        <v>29</v>
      </c>
      <c r="G54" s="8">
        <v>55.6</v>
      </c>
      <c r="H54" s="23">
        <v>0</v>
      </c>
      <c r="I54" s="21">
        <f>ROUND(G54* H54,2)</f>
        <v>0</v>
      </c>
      <c r="J54" s="5">
        <v>8</v>
      </c>
      <c r="K54" s="21">
        <f>ROUND(I54* J54/100,2)</f>
        <v>0</v>
      </c>
      <c r="L54" s="22">
        <f>ROUND(I54+ K54,2)</f>
        <v>0</v>
      </c>
      <c r="M54" s="9"/>
    </row>
    <row r="55" spans="2:13" s="1" customFormat="1" ht="19.7" customHeight="1" x14ac:dyDescent="0.2">
      <c r="B55" s="5">
        <v>10</v>
      </c>
      <c r="C55" s="6" t="s">
        <v>33</v>
      </c>
      <c r="D55" s="6" t="s">
        <v>34</v>
      </c>
      <c r="E55" s="7" t="s">
        <v>35</v>
      </c>
      <c r="F55" s="6" t="s">
        <v>29</v>
      </c>
      <c r="G55" s="8">
        <v>83.2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9"/>
    </row>
    <row r="56" spans="2:13" s="1" customFormat="1" ht="28.9" customHeight="1" x14ac:dyDescent="0.2">
      <c r="B56" s="5">
        <v>11</v>
      </c>
      <c r="C56" s="6" t="s">
        <v>36</v>
      </c>
      <c r="D56" s="6" t="s">
        <v>37</v>
      </c>
      <c r="E56" s="7" t="s">
        <v>38</v>
      </c>
      <c r="F56" s="6" t="s">
        <v>18</v>
      </c>
      <c r="G56" s="8">
        <v>4.79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9"/>
    </row>
    <row r="57" spans="2:13" s="1" customFormat="1" ht="28.9" customHeight="1" x14ac:dyDescent="0.2">
      <c r="B57" s="5">
        <v>12</v>
      </c>
      <c r="C57" s="6" t="s">
        <v>39</v>
      </c>
      <c r="D57" s="6" t="s">
        <v>40</v>
      </c>
      <c r="E57" s="7" t="s">
        <v>41</v>
      </c>
      <c r="F57" s="6" t="s">
        <v>18</v>
      </c>
      <c r="G57" s="8">
        <v>13.61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9"/>
    </row>
    <row r="58" spans="2:13" s="1" customFormat="1" ht="28.9" customHeight="1" x14ac:dyDescent="0.2">
      <c r="B58" s="5">
        <v>13</v>
      </c>
      <c r="C58" s="6" t="s">
        <v>42</v>
      </c>
      <c r="D58" s="6" t="s">
        <v>43</v>
      </c>
      <c r="E58" s="7" t="s">
        <v>44</v>
      </c>
      <c r="F58" s="6" t="s">
        <v>18</v>
      </c>
      <c r="G58" s="8">
        <v>24.77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9"/>
    </row>
    <row r="59" spans="2:13" s="1" customFormat="1" ht="19.7" customHeight="1" x14ac:dyDescent="0.2">
      <c r="B59" s="5">
        <v>14</v>
      </c>
      <c r="C59" s="6" t="s">
        <v>45</v>
      </c>
      <c r="D59" s="6" t="s">
        <v>46</v>
      </c>
      <c r="E59" s="7" t="s">
        <v>47</v>
      </c>
      <c r="F59" s="6" t="s">
        <v>18</v>
      </c>
      <c r="G59" s="8">
        <v>11.4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9"/>
    </row>
    <row r="60" spans="2:13" s="1" customFormat="1" ht="19.7" customHeight="1" x14ac:dyDescent="0.2">
      <c r="B60" s="5">
        <v>15</v>
      </c>
      <c r="C60" s="6" t="s">
        <v>48</v>
      </c>
      <c r="D60" s="6" t="s">
        <v>49</v>
      </c>
      <c r="E60" s="7" t="s">
        <v>50</v>
      </c>
      <c r="F60" s="6" t="s">
        <v>18</v>
      </c>
      <c r="G60" s="8">
        <v>27.49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9"/>
    </row>
    <row r="61" spans="2:13" s="1" customFormat="1" ht="19.7" customHeight="1" x14ac:dyDescent="0.2">
      <c r="B61" s="5">
        <v>16</v>
      </c>
      <c r="C61" s="6" t="s">
        <v>51</v>
      </c>
      <c r="D61" s="6" t="s">
        <v>52</v>
      </c>
      <c r="E61" s="7" t="s">
        <v>53</v>
      </c>
      <c r="F61" s="6" t="s">
        <v>18</v>
      </c>
      <c r="G61" s="8">
        <v>35.840000000000003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9"/>
    </row>
    <row r="62" spans="2:13" s="1" customFormat="1" ht="28.9" customHeight="1" x14ac:dyDescent="0.2">
      <c r="B62" s="5">
        <v>17</v>
      </c>
      <c r="C62" s="6" t="s">
        <v>54</v>
      </c>
      <c r="D62" s="6" t="s">
        <v>55</v>
      </c>
      <c r="E62" s="7" t="s">
        <v>56</v>
      </c>
      <c r="F62" s="6" t="s">
        <v>57</v>
      </c>
      <c r="G62" s="8">
        <v>8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9"/>
    </row>
    <row r="63" spans="2:13" s="1" customFormat="1" ht="19.7" customHeight="1" x14ac:dyDescent="0.2">
      <c r="B63" s="5">
        <v>18</v>
      </c>
      <c r="C63" s="6" t="s">
        <v>58</v>
      </c>
      <c r="D63" s="6" t="s">
        <v>59</v>
      </c>
      <c r="E63" s="7" t="s">
        <v>60</v>
      </c>
      <c r="F63" s="6" t="s">
        <v>18</v>
      </c>
      <c r="G63" s="8">
        <v>10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9"/>
    </row>
    <row r="64" spans="2:13" s="1" customFormat="1" ht="19.7" customHeight="1" x14ac:dyDescent="0.2">
      <c r="B64" s="5">
        <v>19</v>
      </c>
      <c r="C64" s="6" t="s">
        <v>61</v>
      </c>
      <c r="D64" s="6" t="s">
        <v>62</v>
      </c>
      <c r="E64" s="7" t="s">
        <v>63</v>
      </c>
      <c r="F64" s="6" t="s">
        <v>64</v>
      </c>
      <c r="G64" s="8">
        <v>4.8</v>
      </c>
      <c r="H64" s="23">
        <v>0</v>
      </c>
      <c r="I64" s="21">
        <f>ROUND(G64* H64,2)</f>
        <v>0</v>
      </c>
      <c r="J64" s="5">
        <v>23</v>
      </c>
      <c r="K64" s="21">
        <f>ROUND(I64* J64/100,2)</f>
        <v>0</v>
      </c>
      <c r="L64" s="22">
        <f>ROUND(I64+ K64,2)</f>
        <v>0</v>
      </c>
      <c r="M64" s="9"/>
    </row>
    <row r="65" spans="2:14" s="1" customFormat="1" ht="19.7" customHeight="1" x14ac:dyDescent="0.2">
      <c r="B65" s="5">
        <v>20</v>
      </c>
      <c r="C65" s="6" t="s">
        <v>65</v>
      </c>
      <c r="D65" s="6" t="s">
        <v>66</v>
      </c>
      <c r="E65" s="7" t="s">
        <v>67</v>
      </c>
      <c r="F65" s="6" t="s">
        <v>68</v>
      </c>
      <c r="G65" s="8">
        <v>100</v>
      </c>
      <c r="H65" s="23">
        <v>0</v>
      </c>
      <c r="I65" s="21">
        <f>ROUND(G65* H65,2)</f>
        <v>0</v>
      </c>
      <c r="J65" s="5">
        <v>23</v>
      </c>
      <c r="K65" s="21">
        <f>ROUND(I65* J65/100,2)</f>
        <v>0</v>
      </c>
      <c r="L65" s="22">
        <f>ROUND(I65+ K65,2)</f>
        <v>0</v>
      </c>
      <c r="M65" s="9"/>
    </row>
    <row r="66" spans="2:14" s="1" customFormat="1" ht="28.9" customHeight="1" x14ac:dyDescent="0.2">
      <c r="B66" s="5">
        <v>21</v>
      </c>
      <c r="C66" s="6" t="s">
        <v>69</v>
      </c>
      <c r="D66" s="6" t="s">
        <v>70</v>
      </c>
      <c r="E66" s="7" t="s">
        <v>71</v>
      </c>
      <c r="F66" s="6" t="s">
        <v>57</v>
      </c>
      <c r="G66" s="8">
        <v>10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9"/>
    </row>
    <row r="67" spans="2:14" s="1" customFormat="1" ht="19.7" customHeight="1" x14ac:dyDescent="0.2">
      <c r="B67" s="5">
        <v>22</v>
      </c>
      <c r="C67" s="6" t="s">
        <v>72</v>
      </c>
      <c r="D67" s="6" t="s">
        <v>73</v>
      </c>
      <c r="E67" s="7" t="s">
        <v>74</v>
      </c>
      <c r="F67" s="6" t="s">
        <v>57</v>
      </c>
      <c r="G67" s="8">
        <v>80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9"/>
    </row>
    <row r="68" spans="2:14" s="1" customFormat="1" ht="19.7" customHeight="1" x14ac:dyDescent="0.2">
      <c r="B68" s="5">
        <v>23</v>
      </c>
      <c r="C68" s="6" t="s">
        <v>75</v>
      </c>
      <c r="D68" s="6" t="s">
        <v>76</v>
      </c>
      <c r="E68" s="7" t="s">
        <v>77</v>
      </c>
      <c r="F68" s="6" t="s">
        <v>18</v>
      </c>
      <c r="G68" s="8">
        <v>2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9"/>
    </row>
    <row r="69" spans="2:14" s="1" customFormat="1" ht="19.7" customHeight="1" x14ac:dyDescent="0.2">
      <c r="B69" s="5">
        <v>24</v>
      </c>
      <c r="C69" s="6" t="s">
        <v>78</v>
      </c>
      <c r="D69" s="6" t="s">
        <v>79</v>
      </c>
      <c r="E69" s="7" t="s">
        <v>80</v>
      </c>
      <c r="F69" s="6" t="s">
        <v>22</v>
      </c>
      <c r="G69" s="8">
        <v>2.6</v>
      </c>
      <c r="H69" s="23">
        <v>0</v>
      </c>
      <c r="I69" s="21">
        <f>ROUND(G69* H69,2)</f>
        <v>0</v>
      </c>
      <c r="J69" s="5">
        <v>8</v>
      </c>
      <c r="K69" s="21">
        <f>ROUND(I69* J69/100,2)</f>
        <v>0</v>
      </c>
      <c r="L69" s="22">
        <f>ROUND(I69+ K69,2)</f>
        <v>0</v>
      </c>
      <c r="M69" s="9"/>
    </row>
    <row r="70" spans="2:14" s="1" customFormat="1" ht="28.9" customHeight="1" x14ac:dyDescent="0.2">
      <c r="B70" s="5">
        <v>25</v>
      </c>
      <c r="C70" s="6" t="s">
        <v>81</v>
      </c>
      <c r="D70" s="6" t="s">
        <v>82</v>
      </c>
      <c r="E70" s="7" t="s">
        <v>83</v>
      </c>
      <c r="F70" s="6" t="s">
        <v>68</v>
      </c>
      <c r="G70" s="8">
        <v>100</v>
      </c>
      <c r="H70" s="23">
        <v>0</v>
      </c>
      <c r="I70" s="21">
        <f>ROUND(G70* H70,2)</f>
        <v>0</v>
      </c>
      <c r="J70" s="5">
        <v>8</v>
      </c>
      <c r="K70" s="21">
        <f>ROUND(I70* J70/100,2)</f>
        <v>0</v>
      </c>
      <c r="L70" s="22">
        <f>ROUND(I70+ K70,2)</f>
        <v>0</v>
      </c>
      <c r="M70" s="9"/>
    </row>
    <row r="71" spans="2:14" s="1" customFormat="1" ht="19.7" customHeight="1" x14ac:dyDescent="0.2">
      <c r="B71" s="5">
        <v>26</v>
      </c>
      <c r="C71" s="6" t="s">
        <v>84</v>
      </c>
      <c r="D71" s="6" t="s">
        <v>85</v>
      </c>
      <c r="E71" s="7" t="s">
        <v>86</v>
      </c>
      <c r="F71" s="6" t="s">
        <v>68</v>
      </c>
      <c r="G71" s="8">
        <v>675</v>
      </c>
      <c r="H71" s="23">
        <v>0</v>
      </c>
      <c r="I71" s="21">
        <f>ROUND(G71* H71,2)</f>
        <v>0</v>
      </c>
      <c r="J71" s="5">
        <v>8</v>
      </c>
      <c r="K71" s="21">
        <f>ROUND(I71* J71/100,2)</f>
        <v>0</v>
      </c>
      <c r="L71" s="22">
        <f>ROUND(I71+ K71,2)</f>
        <v>0</v>
      </c>
      <c r="M71" s="9"/>
    </row>
    <row r="72" spans="2:14" s="1" customFormat="1" ht="19.7" customHeight="1" x14ac:dyDescent="0.2">
      <c r="B72" s="5">
        <v>27</v>
      </c>
      <c r="C72" s="6" t="s">
        <v>87</v>
      </c>
      <c r="D72" s="6" t="s">
        <v>88</v>
      </c>
      <c r="E72" s="7" t="s">
        <v>89</v>
      </c>
      <c r="F72" s="6" t="s">
        <v>68</v>
      </c>
      <c r="G72" s="8">
        <v>33</v>
      </c>
      <c r="H72" s="23">
        <v>0</v>
      </c>
      <c r="I72" s="21">
        <f>ROUND(G72* H72,2)</f>
        <v>0</v>
      </c>
      <c r="J72" s="5">
        <v>8</v>
      </c>
      <c r="K72" s="21">
        <f>ROUND(I72* J72/100,2)</f>
        <v>0</v>
      </c>
      <c r="L72" s="22">
        <f>ROUND(I72+ K72,2)</f>
        <v>0</v>
      </c>
      <c r="M72" s="9"/>
    </row>
    <row r="73" spans="2:14" s="1" customFormat="1" ht="19.7" customHeight="1" x14ac:dyDescent="0.2">
      <c r="B73" s="5">
        <v>28</v>
      </c>
      <c r="C73" s="6" t="s">
        <v>90</v>
      </c>
      <c r="D73" s="6" t="s">
        <v>91</v>
      </c>
      <c r="E73" s="7" t="s">
        <v>92</v>
      </c>
      <c r="F73" s="6" t="s">
        <v>68</v>
      </c>
      <c r="G73" s="8">
        <v>308</v>
      </c>
      <c r="H73" s="23">
        <v>0</v>
      </c>
      <c r="I73" s="21">
        <f>ROUND(G73* H73,2)</f>
        <v>0</v>
      </c>
      <c r="J73" s="5">
        <v>8</v>
      </c>
      <c r="K73" s="21">
        <f>ROUND(I73* J73/100,2)</f>
        <v>0</v>
      </c>
      <c r="L73" s="22">
        <f>ROUND(I73+ K73,2)</f>
        <v>0</v>
      </c>
      <c r="M73" s="9"/>
    </row>
    <row r="74" spans="2:14" s="1" customFormat="1" ht="55.9" customHeight="1" x14ac:dyDescent="0.2"/>
    <row r="75" spans="2:14" s="1" customFormat="1" ht="21.4" customHeight="1" x14ac:dyDescent="0.2">
      <c r="B75" s="15" t="s">
        <v>93</v>
      </c>
      <c r="C75" s="15"/>
      <c r="D75" s="15"/>
      <c r="E75" s="15"/>
      <c r="F75" s="24">
        <f>ROUND(I32+I37+I42+I47+I50+I51+I52+I53+I54+I55+I56+I57+I58+I59+I60+I61+I62+I63+I64+I65+I66+I67+I68+I69+I70+I71+I72+I73,2)</f>
        <v>0</v>
      </c>
      <c r="G75" s="25"/>
      <c r="H75" s="25"/>
      <c r="I75" s="25"/>
      <c r="J75" s="25"/>
      <c r="K75" s="25"/>
      <c r="L75" s="25"/>
      <c r="M75" s="26"/>
    </row>
    <row r="76" spans="2:14" s="1" customFormat="1" ht="21.4" customHeight="1" x14ac:dyDescent="0.2">
      <c r="B76" s="15" t="s">
        <v>94</v>
      </c>
      <c r="C76" s="15"/>
      <c r="D76" s="15"/>
      <c r="E76" s="15"/>
      <c r="F76" s="27">
        <f>ROUND(L32+L37+L42+L47+L50+L51+L52+L53+L54+L55+L56+L57+L58+L59+L60+L61+L62+L63+L64+L65+L66+L67+L68+L69+L70+L71+L72+L73,2)</f>
        <v>0</v>
      </c>
      <c r="G76" s="28"/>
      <c r="H76" s="28"/>
      <c r="I76" s="28"/>
      <c r="J76" s="28"/>
      <c r="K76" s="28"/>
      <c r="L76" s="28"/>
      <c r="M76" s="29"/>
    </row>
    <row r="77" spans="2:14" s="1" customFormat="1" ht="11.1" customHeight="1" x14ac:dyDescent="0.2"/>
    <row r="78" spans="2:14" s="1" customFormat="1" ht="80.099999999999994" customHeight="1" x14ac:dyDescent="0.2">
      <c r="B78" s="31" t="s">
        <v>113</v>
      </c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</row>
    <row r="79" spans="2:14" s="1" customFormat="1" ht="2.65" customHeight="1" x14ac:dyDescent="0.2"/>
    <row r="80" spans="2:14" s="1" customFormat="1" ht="110.1" customHeight="1" x14ac:dyDescent="0.2">
      <c r="B80" s="31" t="s">
        <v>114</v>
      </c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</row>
    <row r="81" spans="2:14" s="1" customFormat="1" ht="5.25" customHeight="1" x14ac:dyDescent="0.2"/>
    <row r="82" spans="2:14" s="1" customFormat="1" ht="110.1" customHeight="1" x14ac:dyDescent="0.2">
      <c r="B82" s="17" t="s">
        <v>115</v>
      </c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2:14" s="1" customFormat="1" ht="5.25" customHeight="1" x14ac:dyDescent="0.2"/>
    <row r="84" spans="2:14" s="1" customFormat="1" ht="37.9" customHeight="1" x14ac:dyDescent="0.2">
      <c r="B84" s="32" t="s">
        <v>106</v>
      </c>
      <c r="C84" s="32"/>
      <c r="D84" s="32"/>
      <c r="E84" s="32"/>
      <c r="F84" s="34" t="s">
        <v>107</v>
      </c>
      <c r="G84" s="34"/>
      <c r="H84" s="34"/>
      <c r="I84" s="34"/>
      <c r="J84" s="34"/>
      <c r="K84" s="34"/>
      <c r="L84" s="34"/>
    </row>
    <row r="85" spans="2:14" s="1" customFormat="1" ht="28.9" customHeight="1" x14ac:dyDescent="0.2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</row>
    <row r="86" spans="2:14" s="1" customFormat="1" ht="28.9" customHeight="1" x14ac:dyDescent="0.2"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</row>
    <row r="87" spans="2:14" s="1" customFormat="1" ht="28.9" customHeight="1" x14ac:dyDescent="0.2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</row>
    <row r="88" spans="2:14" s="1" customFormat="1" ht="28.9" customHeight="1" x14ac:dyDescent="0.2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</row>
    <row r="89" spans="2:14" s="1" customFormat="1" ht="2.65" customHeight="1" x14ac:dyDescent="0.2"/>
    <row r="90" spans="2:14" s="1" customFormat="1" ht="203.1" customHeight="1" x14ac:dyDescent="0.2">
      <c r="B90" s="31" t="s">
        <v>116</v>
      </c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spans="2:14" s="1" customFormat="1" ht="2.65" customHeight="1" x14ac:dyDescent="0.2"/>
    <row r="92" spans="2:14" s="1" customFormat="1" ht="36.950000000000003" customHeight="1" x14ac:dyDescent="0.2">
      <c r="B92" s="35" t="s">
        <v>117</v>
      </c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</row>
    <row r="93" spans="2:14" s="1" customFormat="1" ht="2.65" customHeight="1" x14ac:dyDescent="0.2"/>
    <row r="94" spans="2:14" s="1" customFormat="1" ht="37.9" customHeight="1" x14ac:dyDescent="0.2">
      <c r="B94" s="32" t="s">
        <v>108</v>
      </c>
      <c r="C94" s="32"/>
      <c r="D94" s="32"/>
      <c r="E94" s="32"/>
      <c r="F94" s="36" t="s">
        <v>109</v>
      </c>
      <c r="G94" s="36"/>
      <c r="H94" s="36"/>
      <c r="I94" s="36"/>
      <c r="J94" s="36"/>
      <c r="K94" s="36"/>
      <c r="L94" s="36"/>
    </row>
    <row r="95" spans="2:14" s="1" customFormat="1" ht="28.9" customHeight="1" x14ac:dyDescent="0.2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</row>
    <row r="96" spans="2:14" s="1" customFormat="1" ht="28.9" customHeight="1" x14ac:dyDescent="0.2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</row>
    <row r="97" spans="2:14" s="1" customFormat="1" ht="28.9" customHeight="1" x14ac:dyDescent="0.2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</row>
    <row r="98" spans="2:14" s="1" customFormat="1" ht="28.9" customHeight="1" x14ac:dyDescent="0.2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</row>
    <row r="99" spans="2:14" s="1" customFormat="1" ht="2.65" customHeight="1" x14ac:dyDescent="0.2"/>
    <row r="100" spans="2:14" s="1" customFormat="1" ht="159.94999999999999" customHeight="1" x14ac:dyDescent="0.2">
      <c r="B100" s="31" t="s">
        <v>118</v>
      </c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</row>
    <row r="101" spans="2:14" s="1" customFormat="1" ht="2.65" customHeight="1" x14ac:dyDescent="0.2"/>
    <row r="102" spans="2:14" s="1" customFormat="1" ht="54.95" customHeight="1" x14ac:dyDescent="0.2">
      <c r="B102" s="31" t="s">
        <v>119</v>
      </c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  <row r="103" spans="2:14" s="1" customFormat="1" ht="2.65" customHeight="1" x14ac:dyDescent="0.2"/>
    <row r="104" spans="2:14" s="1" customFormat="1" ht="60" customHeight="1" x14ac:dyDescent="0.2">
      <c r="B104" s="17" t="s">
        <v>120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2:14" s="1" customFormat="1" ht="2.65" customHeight="1" x14ac:dyDescent="0.2"/>
    <row r="106" spans="2:14" s="1" customFormat="1" ht="48" customHeight="1" x14ac:dyDescent="0.2">
      <c r="B106" s="17" t="s">
        <v>121</v>
      </c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</row>
    <row r="107" spans="2:14" s="1" customFormat="1" ht="2.65" customHeight="1" x14ac:dyDescent="0.2"/>
    <row r="108" spans="2:14" s="1" customFormat="1" ht="125.1" customHeight="1" x14ac:dyDescent="0.2">
      <c r="B108" s="31" t="s">
        <v>122</v>
      </c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</row>
    <row r="109" spans="2:14" s="1" customFormat="1" ht="2.65" customHeight="1" x14ac:dyDescent="0.2"/>
    <row r="110" spans="2:14" s="1" customFormat="1" ht="84.95" customHeight="1" x14ac:dyDescent="0.2">
      <c r="B110" s="31" t="s">
        <v>123</v>
      </c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</row>
    <row r="111" spans="2:14" s="1" customFormat="1" ht="86.85" customHeight="1" x14ac:dyDescent="0.2"/>
    <row r="112" spans="2:14" s="1" customFormat="1" ht="17.649999999999999" customHeight="1" x14ac:dyDescent="0.2">
      <c r="I112" s="10" t="s">
        <v>105</v>
      </c>
      <c r="J112" s="10"/>
    </row>
    <row r="113" spans="2:10" s="1" customFormat="1" ht="145.15" customHeight="1" x14ac:dyDescent="0.2"/>
    <row r="114" spans="2:10" s="1" customFormat="1" ht="81.599999999999994" customHeight="1" x14ac:dyDescent="0.2">
      <c r="B114" s="18" t="s">
        <v>124</v>
      </c>
      <c r="C114" s="18"/>
      <c r="D114" s="18"/>
      <c r="E114" s="18"/>
      <c r="F114" s="18"/>
      <c r="G114" s="18"/>
      <c r="H114" s="18"/>
      <c r="I114" s="18"/>
      <c r="J114" s="18"/>
    </row>
    <row r="115" spans="2:10" s="1" customFormat="1" ht="28.9" customHeight="1" x14ac:dyDescent="0.2"/>
  </sheetData>
  <mergeCells count="90">
    <mergeCell ref="B16:I16"/>
    <mergeCell ref="B18:I18"/>
    <mergeCell ref="B20:I20"/>
    <mergeCell ref="B22:I22"/>
    <mergeCell ref="B3:E3"/>
    <mergeCell ref="B5:E5"/>
    <mergeCell ref="B7:E7"/>
    <mergeCell ref="B10:D11"/>
    <mergeCell ref="B100:N100"/>
    <mergeCell ref="B102:N102"/>
    <mergeCell ref="B104:N104"/>
    <mergeCell ref="B106:N106"/>
    <mergeCell ref="B85:E85"/>
    <mergeCell ref="B86:E86"/>
    <mergeCell ref="B87:E87"/>
    <mergeCell ref="B88:E88"/>
    <mergeCell ref="B90:N90"/>
    <mergeCell ref="B92:N92"/>
    <mergeCell ref="B94:E94"/>
    <mergeCell ref="B95:E95"/>
    <mergeCell ref="B96:E96"/>
    <mergeCell ref="B97:E97"/>
    <mergeCell ref="B98:E98"/>
    <mergeCell ref="B108:N108"/>
    <mergeCell ref="B110:N110"/>
    <mergeCell ref="B114:J114"/>
    <mergeCell ref="B24:L24"/>
    <mergeCell ref="B26:L26"/>
    <mergeCell ref="B29:K29"/>
    <mergeCell ref="B34:K34"/>
    <mergeCell ref="B39:K39"/>
    <mergeCell ref="B78:N78"/>
    <mergeCell ref="B80:N80"/>
    <mergeCell ref="B82:N82"/>
    <mergeCell ref="B84:E84"/>
    <mergeCell ref="B4:D4"/>
    <mergeCell ref="B44:K44"/>
    <mergeCell ref="B6:D6"/>
    <mergeCell ref="B75:E75"/>
    <mergeCell ref="B76:E76"/>
    <mergeCell ref="B8:D8"/>
    <mergeCell ref="E14:G14"/>
    <mergeCell ref="F75:M75"/>
    <mergeCell ref="F76:M76"/>
    <mergeCell ref="G11:N12"/>
    <mergeCell ref="L55:M55"/>
    <mergeCell ref="L56:M56"/>
    <mergeCell ref="L57:M57"/>
    <mergeCell ref="L58:M58"/>
    <mergeCell ref="L59:M59"/>
    <mergeCell ref="L60:M60"/>
    <mergeCell ref="F84:L84"/>
    <mergeCell ref="F85:L85"/>
    <mergeCell ref="F86:L86"/>
    <mergeCell ref="F87:L87"/>
    <mergeCell ref="F88:L88"/>
    <mergeCell ref="F94:L94"/>
    <mergeCell ref="F95:L95"/>
    <mergeCell ref="F96:L96"/>
    <mergeCell ref="F97:L97"/>
    <mergeCell ref="F98:L98"/>
    <mergeCell ref="I112:J112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49:M49"/>
    <mergeCell ref="L50:M50"/>
    <mergeCell ref="L51:M51"/>
    <mergeCell ref="L52:M52"/>
    <mergeCell ref="L53:M53"/>
    <mergeCell ref="L54:M54"/>
    <mergeCell ref="L61:M61"/>
    <mergeCell ref="L62:M62"/>
    <mergeCell ref="L63:M63"/>
    <mergeCell ref="L64:M64"/>
    <mergeCell ref="L65:M65"/>
    <mergeCell ref="L71:M71"/>
    <mergeCell ref="L72:M72"/>
    <mergeCell ref="L73:M73"/>
    <mergeCell ref="L66:M66"/>
    <mergeCell ref="L67:M67"/>
    <mergeCell ref="L68:M68"/>
    <mergeCell ref="L69:M69"/>
    <mergeCell ref="L70:M70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2023-10-13T22:04:28Z</dcterms:created>
  <dcterms:modified xsi:type="dcterms:W3CDTF">2023-10-27T17:52:19Z</dcterms:modified>
</cp:coreProperties>
</file>