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PESTOVANIE 2023-2026\Sever\2024- OPAKOVANÁ - Turčianske Teplice II a III\Súťažné podklady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zákazku'!$A$1:$G$180</definedName>
  </definedNames>
  <calcPr calcId="162913"/>
</workbook>
</file>

<file path=xl/calcChain.xml><?xml version="1.0" encoding="utf-8"?>
<calcChain xmlns="http://schemas.openxmlformats.org/spreadsheetml/2006/main">
  <c r="G26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<sst xmlns="http://schemas.openxmlformats.org/spreadsheetml/2006/main" count="612" uniqueCount="267">
  <si>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</si>
  <si>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</si>
  <si>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</si>
  <si>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</si>
  <si>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</si>
  <si>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</si>
  <si>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</si>
  <si>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</si>
  <si>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</si>
  <si>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</si>
  <si>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</si>
  <si>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</si>
  <si>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</si>
  <si>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</si>
  <si>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</si>
  <si>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</si>
  <si>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</si>
  <si>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</si>
  <si>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</si>
  <si>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</si>
  <si>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</si>
  <si>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</si>
  <si>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</si>
  <si>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</si>
  <si>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</si>
  <si>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</si>
  <si>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</si>
  <si>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</si>
  <si>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</si>
  <si>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</si>
  <si>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</si>
  <si>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</si>
  <si>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</si>
  <si>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</si>
  <si>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</si>
  <si>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</si>
  <si>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</si>
  <si>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</si>
  <si>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</si>
  <si>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</si>
  <si>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</si>
  <si>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</si>
  <si>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</si>
  <si>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</si>
  <si>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</si>
  <si>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</si>
  <si>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</si>
  <si>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</si>
  <si>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</si>
  <si>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</si>
  <si>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</si>
  <si>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</si>
  <si>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</si>
  <si>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</si>
  <si>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</si>
  <si>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</si>
  <si>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</si>
  <si>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</si>
  <si>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</si>
  <si>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</si>
  <si>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</si>
  <si>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</si>
  <si>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</si>
  <si>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</si>
  <si>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</si>
  <si>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</si>
  <si>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</si>
  <si>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</si>
  <si>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</si>
  <si>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</si>
  <si>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</si>
  <si>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</si>
  <si>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</si>
  <si>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</si>
  <si>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</si>
  <si>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</si>
  <si>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</si>
  <si>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</si>
  <si>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</si>
  <si>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</si>
  <si>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</si>
  <si>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</si>
  <si>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</si>
  <si>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</si>
  <si>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</si>
  <si>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</si>
  <si>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</si>
  <si>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</si>
  <si>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</si>
  <si>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</si>
  <si>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</si>
  <si>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</si>
  <si>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</si>
  <si>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</si>
  <si>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</si>
  <si>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</si>
  <si>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</si>
  <si>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</si>
  <si>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</si>
  <si>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</si>
  <si>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</si>
  <si>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</si>
  <si>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</si>
  <si>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</si>
  <si>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</si>
  <si>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</si>
  <si>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</si>
  <si>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</si>
  <si>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</si>
  <si>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</si>
  <si>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</si>
  <si>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</si>
  <si>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</si>
  <si>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</si>
  <si>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</si>
  <si>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</si>
  <si>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</si>
  <si>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</si>
  <si>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</si>
  <si>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</si>
  <si>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</si>
  <si>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</si>
  <si>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</si>
  <si>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</si>
  <si>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</si>
  <si>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</si>
  <si>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</si>
  <si>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</si>
  <si>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</si>
  <si>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</si>
  <si>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</si>
  <si>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</si>
  <si>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</si>
  <si>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</si>
  <si>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</si>
  <si>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</si>
  <si>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</si>
  <si>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</si>
  <si>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</si>
  <si>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</si>
  <si>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</si>
  <si>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</si>
  <si>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</si>
  <si>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</si>
  <si>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</si>
  <si>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</si>
  <si>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</si>
  <si>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</si>
  <si>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</si>
  <si>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</si>
  <si>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</si>
  <si>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</si>
  <si>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</si>
  <si>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</si>
  <si>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</si>
  <si>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</si>
  <si>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</si>
  <si>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</si>
  <si>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</si>
  <si>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</si>
  <si>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</si>
  <si>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</si>
  <si>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</si>
  <si>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</si>
  <si>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</si>
  <si>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</si>
  <si>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</si>
  <si>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</si>
  <si>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</si>
  <si>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</si>
  <si>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</si>
  <si>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</si>
  <si>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</si>
  <si>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</si>
  <si>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</si>
  <si>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</si>
  <si>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</si>
  <si>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</si>
  <si>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</si>
  <si>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</si>
  <si>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</si>
  <si>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</si>
  <si>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</si>
  <si>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</si>
  <si>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</si>
  <si>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</si>
  <si>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</si>
  <si>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</si>
  <si>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</si>
  <si>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</si>
  <si>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</si>
  <si>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</si>
  <si>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</si>
  <si>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</si>
  <si>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</si>
  <si>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</si>
  <si>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</si>
  <si>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</si>
  <si>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</si>
  <si>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</si>
  <si>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</si>
  <si>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</si>
  <si>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</si>
  <si>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</si>
  <si>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</si>
  <si>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</si>
  <si>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</si>
  <si>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</si>
  <si>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</si>
  <si>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</si>
  <si>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</si>
  <si>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</si>
  <si>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</si>
  <si>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</si>
  <si>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</si>
  <si>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</si>
  <si>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</si>
  <si>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</si>
  <si>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</si>
  <si>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</si>
  <si>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</si>
  <si>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</si>
  <si>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</si>
  <si>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</si>
  <si>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</si>
  <si>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</si>
  <si>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</si>
  <si>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</si>
  <si>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</si>
  <si>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</si>
  <si>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</si>
  <si>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</si>
  <si>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</si>
  <si>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</si>
  <si>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</si>
  <si>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</si>
  <si>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</si>
  <si>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</si>
  <si>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</si>
  <si>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</si>
  <si>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</si>
  <si>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</si>
  <si>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</si>
  <si>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</si>
  <si>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</si>
  <si>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</si>
  <si>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</si>
  <si>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</si>
  <si>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</si>
  <si>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</si>
  <si>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</si>
  <si>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</si>
  <si>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</si>
  <si>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</si>
  <si>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</si>
  <si>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</si>
  <si>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</si>
  <si>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</si>
  <si>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</si>
  <si>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</si>
  <si>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</si>
  <si>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</si>
  <si>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</si>
  <si>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</si>
  <si>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</si>
  <si>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Sever,  VC 20 - Turčianske Teplice II. a  VC 21 - Turčianske Teplice III. na obdobie 2024 – 2026</t>
  </si>
  <si>
    <t>Časť č. 2 - VC 21 - Turčianske Teplice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</si>
</sst>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Fill="1" applyBorder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57149</xdr:rowOff>
    </xdr:from>
    <xdr:to>
      <xdr:col>1</xdr:col>
      <xdr:colOff>4371975</xdr:colOff>
      <xdr:row>179</xdr:row>
      <xdr:rowOff>47624</xdr:rowOff>
    </xdr:to>
    <xdr:sp macro="" textlink="">
      <xdr:nvSpPr>
        <xdr:cNvPr id="3" name="BlokTextu 2"/>
        <xdr:cNvSpPr txBox="1"/>
      </xdr:nvSpPr>
      <xdr:spPr>
        <a:xfrm>
          <a:off x="304800" y="55940324"/>
          <a:ext cx="439102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0" zoomScaleNormal="80" zoomScaleSheetLayoutView="100" workbookViewId="0">
      <selection activeCell="C174" sqref="C17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1" t="s">
        <v>262</v>
      </c>
    </row>
    <row r="2" spans="1:8" s="1" customFormat="1" ht="39" customHeight="1" x14ac:dyDescent="0.25">
      <c r="A2" s="113" t="s">
        <v>265</v>
      </c>
      <c r="B2" s="113"/>
      <c r="C2" s="113"/>
      <c r="D2" s="113"/>
      <c r="E2" s="113"/>
      <c r="F2" s="113"/>
      <c r="G2" s="113"/>
      <c r="H2" s="72"/>
    </row>
    <row r="3" spans="1:8" s="3" customFormat="1" ht="21.75" customHeight="1" x14ac:dyDescent="0.25">
      <c r="B3" s="6"/>
      <c r="C3" s="112" t="s">
        <v>266</v>
      </c>
      <c r="D3" s="112"/>
      <c r="E3" s="112"/>
      <c r="F3" s="112"/>
      <c r="G3" s="112"/>
      <c r="H3" s="73"/>
    </row>
    <row r="4" spans="1:8" s="1" customFormat="1" ht="18.75" customHeight="1" x14ac:dyDescent="0.25">
      <c r="A4" s="6" t="s">
        <v>263</v>
      </c>
      <c r="B4" s="6"/>
      <c r="C4" s="6">
        <v>13</v>
      </c>
      <c r="D4" s="86" t="s">
        <v>264</v>
      </c>
      <c r="E4" s="6"/>
      <c r="F4" s="6"/>
      <c r="G4" s="6"/>
      <c r="H4" s="73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70">
        <v>1020</v>
      </c>
      <c r="F7" s="83">
        <v>57.35</v>
      </c>
      <c r="G7" s="87">
        <f t="shared" ref="G7:G38" si="0">F7*E7</f>
        <v>58497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2">
        <v>510</v>
      </c>
      <c r="F8" s="83">
        <v>64.61</v>
      </c>
      <c r="G8" s="87">
        <f t="shared" si="0"/>
        <v>32951.1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2">
        <v>0</v>
      </c>
      <c r="F9" s="83">
        <v>0</v>
      </c>
      <c r="G9" s="87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2">
        <v>510</v>
      </c>
      <c r="F10" s="83">
        <v>49.81</v>
      </c>
      <c r="G10" s="87">
        <f t="shared" si="0"/>
        <v>25403.100000000002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2">
        <v>0</v>
      </c>
      <c r="F11" s="83">
        <v>0</v>
      </c>
      <c r="G11" s="87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2">
        <v>1360</v>
      </c>
      <c r="F12" s="83">
        <v>20.48</v>
      </c>
      <c r="G12" s="87">
        <f t="shared" si="0"/>
        <v>27852.799999999999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2">
        <v>0</v>
      </c>
      <c r="F13" s="83">
        <v>0</v>
      </c>
      <c r="G13" s="87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2">
        <v>0</v>
      </c>
      <c r="F14" s="83">
        <v>0</v>
      </c>
      <c r="G14" s="87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2">
        <v>0</v>
      </c>
      <c r="F15" s="83">
        <v>0</v>
      </c>
      <c r="G15" s="87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2">
        <v>0</v>
      </c>
      <c r="F16" s="83">
        <v>0</v>
      </c>
      <c r="G16" s="87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2">
        <v>0</v>
      </c>
      <c r="F17" s="83">
        <v>0</v>
      </c>
      <c r="G17" s="87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2">
        <v>0</v>
      </c>
      <c r="F18" s="83">
        <v>0</v>
      </c>
      <c r="G18" s="87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2">
        <v>170</v>
      </c>
      <c r="F19" s="83">
        <v>51.21</v>
      </c>
      <c r="G19" s="87">
        <f t="shared" si="0"/>
        <v>8705.7000000000007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2">
        <v>170</v>
      </c>
      <c r="F20" s="83">
        <v>55.86</v>
      </c>
      <c r="G20" s="87">
        <f t="shared" si="0"/>
        <v>9496.2000000000007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2">
        <v>0</v>
      </c>
      <c r="F21" s="83">
        <v>0</v>
      </c>
      <c r="G21" s="87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2">
        <v>136</v>
      </c>
      <c r="F22" s="83">
        <v>9.31</v>
      </c>
      <c r="G22" s="87">
        <f t="shared" si="0"/>
        <v>1266.1600000000001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2">
        <v>102</v>
      </c>
      <c r="F23" s="83">
        <v>9.31</v>
      </c>
      <c r="G23" s="87">
        <f t="shared" si="0"/>
        <v>949.62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2">
        <v>0</v>
      </c>
      <c r="F24" s="83">
        <v>0</v>
      </c>
      <c r="G24" s="87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2">
        <v>170</v>
      </c>
      <c r="F25" s="83">
        <v>48.08</v>
      </c>
      <c r="G25" s="87">
        <f t="shared" si="0"/>
        <v>8173.5999999999995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2">
        <v>7</v>
      </c>
      <c r="F26" s="83">
        <v>123.83</v>
      </c>
      <c r="G26" s="87">
        <f>F26*E26</f>
        <v>866.81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2">
        <v>0</v>
      </c>
      <c r="F27" s="83">
        <v>0</v>
      </c>
      <c r="G27" s="87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2">
        <v>10200</v>
      </c>
      <c r="F28" s="83">
        <v>4.58</v>
      </c>
      <c r="G28" s="87">
        <f t="shared" si="0"/>
        <v>46716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2">
        <v>0</v>
      </c>
      <c r="F29" s="83">
        <v>0</v>
      </c>
      <c r="G29" s="87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2">
        <v>0</v>
      </c>
      <c r="F30" s="83">
        <v>0</v>
      </c>
      <c r="G30" s="87">
        <f t="shared" si="0"/>
        <v>0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2">
        <v>0</v>
      </c>
      <c r="F31" s="83">
        <v>0</v>
      </c>
      <c r="G31" s="87">
        <f t="shared" si="0"/>
        <v>0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2">
        <v>0</v>
      </c>
      <c r="F32" s="83">
        <v>0</v>
      </c>
      <c r="G32" s="87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2">
        <v>0</v>
      </c>
      <c r="F33" s="83">
        <v>0</v>
      </c>
      <c r="G33" s="87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2">
        <v>0</v>
      </c>
      <c r="F34" s="83">
        <v>0</v>
      </c>
      <c r="G34" s="87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2">
        <v>2720</v>
      </c>
      <c r="F35" s="83">
        <v>8.51</v>
      </c>
      <c r="G35" s="87">
        <f t="shared" si="0"/>
        <v>23147.200000000001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2">
        <v>1700</v>
      </c>
      <c r="F36" s="83">
        <v>4.34</v>
      </c>
      <c r="G36" s="87">
        <f t="shared" si="0"/>
        <v>7378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2">
        <v>340</v>
      </c>
      <c r="F37" s="83">
        <v>3.66</v>
      </c>
      <c r="G37" s="87">
        <f t="shared" si="0"/>
        <v>1244.4000000000001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2">
        <v>1020</v>
      </c>
      <c r="F38" s="83">
        <v>6.89</v>
      </c>
      <c r="G38" s="87">
        <f t="shared" si="0"/>
        <v>7027.7999999999993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2">
        <v>340</v>
      </c>
      <c r="F39" s="83">
        <v>0.85</v>
      </c>
      <c r="G39" s="87">
        <f t="shared" ref="G39:G70" si="1">F39*E39</f>
        <v>289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2">
        <v>0</v>
      </c>
      <c r="F40" s="83">
        <v>0</v>
      </c>
      <c r="G40" s="87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2">
        <v>0</v>
      </c>
      <c r="F41" s="83">
        <v>0</v>
      </c>
      <c r="G41" s="87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2">
        <v>0</v>
      </c>
      <c r="F42" s="83">
        <v>0</v>
      </c>
      <c r="G42" s="87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2">
        <v>0</v>
      </c>
      <c r="F43" s="83">
        <v>0</v>
      </c>
      <c r="G43" s="87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2">
        <v>11900</v>
      </c>
      <c r="F44" s="83">
        <v>4.51</v>
      </c>
      <c r="G44" s="87">
        <f t="shared" si="1"/>
        <v>53669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2">
        <v>34</v>
      </c>
      <c r="F45" s="83">
        <v>484.96</v>
      </c>
      <c r="G45" s="87">
        <f t="shared" si="1"/>
        <v>16488.64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2">
        <v>34</v>
      </c>
      <c r="F46" s="83">
        <v>566.70000000000005</v>
      </c>
      <c r="G46" s="87">
        <f t="shared" si="1"/>
        <v>19267.800000000003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2">
        <v>0</v>
      </c>
      <c r="F47" s="83">
        <v>0</v>
      </c>
      <c r="G47" s="87">
        <f t="shared" si="1"/>
        <v>0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2">
        <v>0</v>
      </c>
      <c r="F48" s="83">
        <v>0</v>
      </c>
      <c r="G48" s="87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2">
        <v>170</v>
      </c>
      <c r="F49" s="83">
        <v>8.6999999999999993</v>
      </c>
      <c r="G49" s="87">
        <f t="shared" si="1"/>
        <v>1478.9999999999998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2">
        <v>102</v>
      </c>
      <c r="F50" s="83">
        <v>8.6999999999999993</v>
      </c>
      <c r="G50" s="87">
        <f t="shared" si="1"/>
        <v>887.4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2">
        <v>0</v>
      </c>
      <c r="F51" s="83">
        <v>0</v>
      </c>
      <c r="G51" s="87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2">
        <v>0</v>
      </c>
      <c r="F52" s="83">
        <v>0</v>
      </c>
      <c r="G52" s="87">
        <f t="shared" si="1"/>
        <v>0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2">
        <v>1700</v>
      </c>
      <c r="F53" s="83">
        <v>6.05</v>
      </c>
      <c r="G53" s="87">
        <f t="shared" si="1"/>
        <v>10285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2">
        <v>1360</v>
      </c>
      <c r="F54" s="83">
        <v>6.98</v>
      </c>
      <c r="G54" s="87">
        <f t="shared" si="1"/>
        <v>9492.8000000000011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2">
        <v>0</v>
      </c>
      <c r="F55" s="83">
        <v>0</v>
      </c>
      <c r="G55" s="87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2">
        <v>0</v>
      </c>
      <c r="F56" s="83">
        <v>0</v>
      </c>
      <c r="G56" s="87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2">
        <v>0</v>
      </c>
      <c r="F57" s="83">
        <v>0</v>
      </c>
      <c r="G57" s="87">
        <f t="shared" si="1"/>
        <v>0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2">
        <v>0</v>
      </c>
      <c r="F58" s="83">
        <v>0</v>
      </c>
      <c r="G58" s="87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2">
        <v>0</v>
      </c>
      <c r="F59" s="83">
        <v>0</v>
      </c>
      <c r="G59" s="87">
        <f t="shared" si="1"/>
        <v>0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2">
        <v>0</v>
      </c>
      <c r="F60" s="83">
        <v>0</v>
      </c>
      <c r="G60" s="87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2">
        <v>0</v>
      </c>
      <c r="F61" s="83">
        <v>0</v>
      </c>
      <c r="G61" s="87">
        <f t="shared" si="1"/>
        <v>0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2">
        <v>0</v>
      </c>
      <c r="F62" s="83">
        <v>0</v>
      </c>
      <c r="G62" s="87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2">
        <v>2720</v>
      </c>
      <c r="F63" s="83">
        <v>13.31</v>
      </c>
      <c r="G63" s="87">
        <f t="shared" si="1"/>
        <v>36203.200000000004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2">
        <v>0</v>
      </c>
      <c r="F64" s="83">
        <v>0</v>
      </c>
      <c r="G64" s="87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2">
        <v>0</v>
      </c>
      <c r="F65" s="83">
        <v>0</v>
      </c>
      <c r="G65" s="87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2">
        <v>1360</v>
      </c>
      <c r="F66" s="83">
        <v>7.12</v>
      </c>
      <c r="G66" s="87">
        <f t="shared" si="1"/>
        <v>9683.2000000000007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2">
        <v>0</v>
      </c>
      <c r="F67" s="83">
        <v>0</v>
      </c>
      <c r="G67" s="87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2">
        <v>1360</v>
      </c>
      <c r="F68" s="83">
        <v>9.4600000000000009</v>
      </c>
      <c r="G68" s="87">
        <f t="shared" si="1"/>
        <v>12865.6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2">
        <v>1020</v>
      </c>
      <c r="F69" s="83">
        <v>6.96</v>
      </c>
      <c r="G69" s="87">
        <f t="shared" si="1"/>
        <v>7099.2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2">
        <v>680</v>
      </c>
      <c r="F70" s="83">
        <v>11.38</v>
      </c>
      <c r="G70" s="87">
        <f t="shared" si="1"/>
        <v>7738.4000000000005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2">
        <v>340</v>
      </c>
      <c r="F71" s="83">
        <v>17.07</v>
      </c>
      <c r="G71" s="87">
        <f t="shared" ref="G71:G102" si="2">F71*E71</f>
        <v>5803.8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2">
        <v>1360</v>
      </c>
      <c r="F72" s="83">
        <v>8.43</v>
      </c>
      <c r="G72" s="87">
        <f t="shared" si="2"/>
        <v>11464.8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2">
        <v>0</v>
      </c>
      <c r="F73" s="83">
        <v>0</v>
      </c>
      <c r="G73" s="87">
        <f t="shared" si="2"/>
        <v>0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2">
        <v>0</v>
      </c>
      <c r="F74" s="83">
        <v>0</v>
      </c>
      <c r="G74" s="87">
        <f t="shared" si="2"/>
        <v>0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2">
        <v>0</v>
      </c>
      <c r="F75" s="83">
        <v>0</v>
      </c>
      <c r="G75" s="87">
        <f t="shared" si="2"/>
        <v>0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2">
        <v>170</v>
      </c>
      <c r="F76" s="83">
        <v>5.49</v>
      </c>
      <c r="G76" s="87">
        <f t="shared" si="2"/>
        <v>933.30000000000007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2">
        <v>0</v>
      </c>
      <c r="F77" s="83">
        <v>0</v>
      </c>
      <c r="G77" s="87">
        <f t="shared" si="2"/>
        <v>0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2">
        <v>170</v>
      </c>
      <c r="F78" s="83">
        <v>1.99</v>
      </c>
      <c r="G78" s="87">
        <f t="shared" si="2"/>
        <v>338.3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2">
        <v>0</v>
      </c>
      <c r="F79" s="83">
        <v>0</v>
      </c>
      <c r="G79" s="87">
        <f t="shared" si="2"/>
        <v>0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2">
        <v>0</v>
      </c>
      <c r="F80" s="83">
        <v>0</v>
      </c>
      <c r="G80" s="87">
        <f t="shared" si="2"/>
        <v>0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2">
        <v>0</v>
      </c>
      <c r="F81" s="83">
        <v>0</v>
      </c>
      <c r="G81" s="87">
        <f t="shared" si="2"/>
        <v>0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2">
        <v>0</v>
      </c>
      <c r="F82" s="83">
        <v>0</v>
      </c>
      <c r="G82" s="87">
        <f t="shared" si="2"/>
        <v>0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2">
        <v>0</v>
      </c>
      <c r="F83" s="83">
        <v>0</v>
      </c>
      <c r="G83" s="87">
        <f t="shared" si="2"/>
        <v>0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2">
        <v>0</v>
      </c>
      <c r="F84" s="83">
        <v>0</v>
      </c>
      <c r="G84" s="87">
        <f t="shared" si="2"/>
        <v>0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2">
        <v>0</v>
      </c>
      <c r="F85" s="83">
        <v>0</v>
      </c>
      <c r="G85" s="87">
        <f t="shared" si="2"/>
        <v>0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2">
        <v>0</v>
      </c>
      <c r="F86" s="83">
        <v>0</v>
      </c>
      <c r="G86" s="87">
        <f t="shared" si="2"/>
        <v>0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2">
        <v>0</v>
      </c>
      <c r="F87" s="83">
        <v>0</v>
      </c>
      <c r="G87" s="87">
        <f t="shared" si="2"/>
        <v>0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2">
        <v>0</v>
      </c>
      <c r="F88" s="83">
        <v>0</v>
      </c>
      <c r="G88" s="87">
        <f t="shared" si="2"/>
        <v>0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2">
        <v>0</v>
      </c>
      <c r="F89" s="83">
        <v>0</v>
      </c>
      <c r="G89" s="87">
        <f t="shared" si="2"/>
        <v>0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2">
        <v>10200</v>
      </c>
      <c r="F90" s="83">
        <v>0.77</v>
      </c>
      <c r="G90" s="87">
        <f t="shared" si="2"/>
        <v>7854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2">
        <v>0</v>
      </c>
      <c r="F91" s="83">
        <v>0</v>
      </c>
      <c r="G91" s="87">
        <f t="shared" si="2"/>
        <v>0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2">
        <v>680</v>
      </c>
      <c r="F92" s="83">
        <v>8.51</v>
      </c>
      <c r="G92" s="87">
        <f t="shared" si="2"/>
        <v>5786.8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2">
        <v>680</v>
      </c>
      <c r="F93" s="83">
        <v>10.38</v>
      </c>
      <c r="G93" s="87">
        <f t="shared" si="2"/>
        <v>7058.4000000000005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2">
        <v>0</v>
      </c>
      <c r="F94" s="83">
        <v>0</v>
      </c>
      <c r="G94" s="87">
        <f t="shared" si="2"/>
        <v>0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2">
        <v>0</v>
      </c>
      <c r="F95" s="83">
        <v>0</v>
      </c>
      <c r="G95" s="87">
        <f t="shared" si="2"/>
        <v>0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2">
        <v>0</v>
      </c>
      <c r="F96" s="83">
        <v>0</v>
      </c>
      <c r="G96" s="87">
        <f t="shared" si="2"/>
        <v>0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2">
        <v>0</v>
      </c>
      <c r="F97" s="83">
        <v>0</v>
      </c>
      <c r="G97" s="87">
        <f t="shared" si="2"/>
        <v>0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2">
        <v>0</v>
      </c>
      <c r="F98" s="83">
        <v>0</v>
      </c>
      <c r="G98" s="87">
        <f t="shared" si="2"/>
        <v>0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2">
        <v>0</v>
      </c>
      <c r="F99" s="83">
        <v>0</v>
      </c>
      <c r="G99" s="87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2">
        <v>0</v>
      </c>
      <c r="F100" s="83">
        <v>0</v>
      </c>
      <c r="G100" s="87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2">
        <v>0</v>
      </c>
      <c r="F101" s="83">
        <v>0</v>
      </c>
      <c r="G101" s="87">
        <f t="shared" si="2"/>
        <v>0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2">
        <v>0</v>
      </c>
      <c r="F102" s="83">
        <v>0</v>
      </c>
      <c r="G102" s="87">
        <f t="shared" si="2"/>
        <v>0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2">
        <v>510</v>
      </c>
      <c r="F103" s="83">
        <v>10.38</v>
      </c>
      <c r="G103" s="87">
        <f t="shared" ref="G103:G134" si="3">F103*E103</f>
        <v>5293.8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2">
        <v>0</v>
      </c>
      <c r="F104" s="83">
        <v>0</v>
      </c>
      <c r="G104" s="87">
        <f t="shared" si="3"/>
        <v>0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2">
        <v>0</v>
      </c>
      <c r="F105" s="83">
        <v>0</v>
      </c>
      <c r="G105" s="87">
        <f t="shared" si="3"/>
        <v>0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2">
        <v>0</v>
      </c>
      <c r="F106" s="83">
        <v>0</v>
      </c>
      <c r="G106" s="87">
        <f t="shared" si="3"/>
        <v>0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2">
        <v>0</v>
      </c>
      <c r="F107" s="83">
        <v>0</v>
      </c>
      <c r="G107" s="87">
        <f t="shared" si="3"/>
        <v>0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2">
        <v>0</v>
      </c>
      <c r="F108" s="83">
        <v>0</v>
      </c>
      <c r="G108" s="87">
        <f t="shared" si="3"/>
        <v>0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2">
        <v>0</v>
      </c>
      <c r="F109" s="83">
        <v>0</v>
      </c>
      <c r="G109" s="87">
        <f t="shared" si="3"/>
        <v>0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2">
        <v>0</v>
      </c>
      <c r="F110" s="83">
        <v>0</v>
      </c>
      <c r="G110" s="87">
        <f t="shared" si="3"/>
        <v>0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2">
        <v>0</v>
      </c>
      <c r="F111" s="83">
        <v>0</v>
      </c>
      <c r="G111" s="87">
        <f t="shared" si="3"/>
        <v>0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2">
        <v>0</v>
      </c>
      <c r="F112" s="83">
        <v>0</v>
      </c>
      <c r="G112" s="87">
        <f t="shared" si="3"/>
        <v>0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2">
        <v>0</v>
      </c>
      <c r="F113" s="83">
        <v>0</v>
      </c>
      <c r="G113" s="87">
        <f t="shared" si="3"/>
        <v>0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2">
        <v>1020</v>
      </c>
      <c r="F114" s="83">
        <v>4.97</v>
      </c>
      <c r="G114" s="87">
        <f t="shared" si="3"/>
        <v>5069.3999999999996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2">
        <v>680</v>
      </c>
      <c r="F115" s="83">
        <v>3.91</v>
      </c>
      <c r="G115" s="87">
        <f t="shared" si="3"/>
        <v>2658.8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2">
        <v>1700</v>
      </c>
      <c r="F116" s="83">
        <v>2.37</v>
      </c>
      <c r="G116" s="87">
        <f t="shared" si="3"/>
        <v>4029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2">
        <v>340</v>
      </c>
      <c r="F117" s="83">
        <v>7.82</v>
      </c>
      <c r="G117" s="87">
        <f t="shared" si="3"/>
        <v>2658.8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2">
        <v>0</v>
      </c>
      <c r="F118" s="83">
        <v>0</v>
      </c>
      <c r="G118" s="87">
        <f t="shared" si="3"/>
        <v>0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2">
        <v>1700</v>
      </c>
      <c r="F119" s="83">
        <v>0.95</v>
      </c>
      <c r="G119" s="87">
        <f t="shared" si="3"/>
        <v>1615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2">
        <v>340</v>
      </c>
      <c r="F120" s="83">
        <v>6.8</v>
      </c>
      <c r="G120" s="87">
        <f t="shared" si="3"/>
        <v>2312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2">
        <v>68</v>
      </c>
      <c r="F121" s="83">
        <v>40.68</v>
      </c>
      <c r="G121" s="87">
        <f t="shared" si="3"/>
        <v>2766.24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2">
        <v>170</v>
      </c>
      <c r="F122" s="83">
        <v>8.51</v>
      </c>
      <c r="G122" s="87">
        <f t="shared" si="3"/>
        <v>1446.7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2">
        <v>170</v>
      </c>
      <c r="F123" s="83">
        <v>9.31</v>
      </c>
      <c r="G123" s="87">
        <f t="shared" si="3"/>
        <v>1582.7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2">
        <v>0</v>
      </c>
      <c r="F124" s="83">
        <v>0</v>
      </c>
      <c r="G124" s="87">
        <f t="shared" si="3"/>
        <v>0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4">
        <v>170</v>
      </c>
      <c r="F125" s="85">
        <v>9.4700000000000006</v>
      </c>
      <c r="G125" s="87">
        <f t="shared" si="3"/>
        <v>1609.9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4">
        <v>68</v>
      </c>
      <c r="F126" s="85">
        <v>5.21</v>
      </c>
      <c r="G126" s="87">
        <f t="shared" si="3"/>
        <v>354.28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4">
        <v>0</v>
      </c>
      <c r="F127" s="85">
        <v>0</v>
      </c>
      <c r="G127" s="87">
        <f t="shared" si="3"/>
        <v>0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4">
        <v>10200</v>
      </c>
      <c r="F128" s="85">
        <v>0.68</v>
      </c>
      <c r="G128" s="87">
        <f t="shared" si="3"/>
        <v>6936.0000000000009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4">
        <v>3400</v>
      </c>
      <c r="F129" s="85">
        <v>0.38</v>
      </c>
      <c r="G129" s="87">
        <f t="shared" si="3"/>
        <v>1292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4">
        <v>0</v>
      </c>
      <c r="F130" s="85">
        <v>0</v>
      </c>
      <c r="G130" s="87">
        <f t="shared" si="3"/>
        <v>0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4">
        <v>17</v>
      </c>
      <c r="F131" s="85">
        <v>378.8</v>
      </c>
      <c r="G131" s="87">
        <f t="shared" si="3"/>
        <v>6439.6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4">
        <v>1700</v>
      </c>
      <c r="F132" s="85">
        <v>6.25</v>
      </c>
      <c r="G132" s="87">
        <f t="shared" si="3"/>
        <v>10625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4">
        <v>0</v>
      </c>
      <c r="F133" s="85">
        <v>0</v>
      </c>
      <c r="G133" s="87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4">
        <v>0</v>
      </c>
      <c r="F134" s="85">
        <v>0</v>
      </c>
      <c r="G134" s="87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4">
        <v>7</v>
      </c>
      <c r="F135" s="85">
        <v>1619.94</v>
      </c>
      <c r="G135" s="87">
        <f t="shared" ref="G135" si="4">F135*E135</f>
        <v>11339.58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4">
        <v>51</v>
      </c>
      <c r="F136" s="85">
        <v>357.42</v>
      </c>
      <c r="G136" s="87">
        <f t="shared" ref="G136:G139" si="5">F136*E136</f>
        <v>18228.420000000002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4">
        <v>0</v>
      </c>
      <c r="F137" s="85">
        <v>0</v>
      </c>
      <c r="G137" s="87">
        <f t="shared" si="5"/>
        <v>0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4">
        <v>0</v>
      </c>
      <c r="F138" s="85">
        <v>0</v>
      </c>
      <c r="G138" s="87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4">
        <v>0</v>
      </c>
      <c r="F139" s="85">
        <v>0</v>
      </c>
      <c r="G139" s="87">
        <f t="shared" si="5"/>
        <v>0</v>
      </c>
      <c r="H139" s="4" t="s">
        <v>255</v>
      </c>
    </row>
    <row r="140" spans="1:10" s="42" customFormat="1" ht="17.25" customHeight="1" x14ac:dyDescent="0.25">
      <c r="A140" s="101" t="s">
        <v>233</v>
      </c>
      <c r="B140" s="101"/>
      <c r="C140" s="43"/>
      <c r="D140" s="44"/>
      <c r="E140" s="45"/>
      <c r="F140" s="46"/>
      <c r="G140" s="88">
        <f>SUM(G7:G139)</f>
        <v>570620.35000000009</v>
      </c>
    </row>
    <row r="141" spans="1:10" ht="26.25" customHeight="1" x14ac:dyDescent="0.2">
      <c r="A141" s="104" t="s">
        <v>195</v>
      </c>
      <c r="B141" s="105"/>
      <c r="C141" s="105"/>
      <c r="D141" s="105"/>
      <c r="E141" s="105"/>
      <c r="F141" s="105"/>
      <c r="G141" s="105"/>
      <c r="H141" s="105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106"/>
      <c r="D143" s="106"/>
      <c r="E143" s="106"/>
      <c r="F143" s="107"/>
      <c r="H143" s="76"/>
      <c r="J143" s="22"/>
    </row>
    <row r="144" spans="1:10" ht="15.75" customHeight="1" x14ac:dyDescent="0.2">
      <c r="B144" s="50" t="s">
        <v>26</v>
      </c>
      <c r="C144" s="108" t="s">
        <v>234</v>
      </c>
      <c r="D144" s="108"/>
      <c r="E144" s="108"/>
      <c r="F144" s="109"/>
      <c r="H144" s="76"/>
      <c r="J144" s="22"/>
    </row>
    <row r="145" spans="2:6" ht="32.25" customHeight="1" x14ac:dyDescent="0.2">
      <c r="B145" s="111"/>
      <c r="C145" s="110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111"/>
      <c r="C146" s="110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02"/>
      <c r="D149" s="103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102"/>
      <c r="D151" s="103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102"/>
      <c r="D160" s="103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1" t="s">
        <v>232</v>
      </c>
      <c r="D165" s="92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9" t="s">
        <v>231</v>
      </c>
      <c r="D166" s="90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431854.64000000007</v>
      </c>
      <c r="F166" s="80"/>
      <c r="G166" s="81">
        <f>ROUND(F166/E166,3)</f>
        <v>0</v>
      </c>
    </row>
    <row r="167" spans="2:7" ht="26.25" customHeight="1" x14ac:dyDescent="0.25">
      <c r="B167"/>
      <c r="C167" s="99" t="s">
        <v>238</v>
      </c>
      <c r="D167" s="100"/>
      <c r="E167" s="78">
        <f>SUBTOTAL(9,G40,G53,G54,G57,G59,G61,G64,G66,G68,G69,G70,G71,G72,G73,G74,G76,G79,G84,G85,G90,G93,G96,G98,G100,G103,G109,G112,G113,G114,G124,G125,G126,G131,G132,G136,G137)</f>
        <v>137898.9</v>
      </c>
      <c r="F167" s="80"/>
      <c r="G167" s="81">
        <f t="shared" ref="G167:G169" si="6">ROUND(F167/E167,3)</f>
        <v>0</v>
      </c>
    </row>
    <row r="168" spans="2:7" ht="15" customHeight="1" x14ac:dyDescent="0.25">
      <c r="B168"/>
      <c r="C168" s="97" t="s">
        <v>239</v>
      </c>
      <c r="D168" s="98"/>
      <c r="E168" s="78">
        <f>SUBTOTAL(9,G15,G16,G24,G26,G27,G33,G34,G77,G80,G87,G94,G101)</f>
        <v>866.81</v>
      </c>
      <c r="F168" s="80"/>
      <c r="G168" s="81">
        <f t="shared" si="6"/>
        <v>0</v>
      </c>
    </row>
    <row r="169" spans="2:7" ht="15" customHeight="1" x14ac:dyDescent="0.25">
      <c r="B169"/>
      <c r="C169" s="95" t="s">
        <v>240</v>
      </c>
      <c r="D169" s="96"/>
      <c r="E169" s="78">
        <f>SUBTOTAL(9,G118)</f>
        <v>0</v>
      </c>
      <c r="F169" s="80"/>
      <c r="G169" s="81" t="e">
        <f t="shared" si="6"/>
        <v>#DIV/0!</v>
      </c>
    </row>
    <row r="170" spans="2:7" ht="15" x14ac:dyDescent="0.25">
      <c r="B170"/>
      <c r="C170" s="93" t="s">
        <v>233</v>
      </c>
      <c r="D170" s="94"/>
      <c r="E170" s="79">
        <f>SUM(E166:E169)</f>
        <v>570620.35000000009</v>
      </c>
      <c r="F170" s="79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7">
    <mergeCell ref="A2:G2"/>
    <mergeCell ref="C3:G3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2022-10-24T13:17:08Z</cp:lastPrinted>
  <dcterms:created xsi:type="dcterms:W3CDTF">2012-03-14T10:26:47Z</dcterms:created>
  <dcterms:modified xsi:type="dcterms:W3CDTF">2024-02-05T09:19:42Z</dcterms:modified>
</cp:coreProperties>
</file>