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ivan.brtan\Documents\VO\Súťaže\NLZ\2024\2 Poistenie majetku\Súťažné podklady\"/>
    </mc:Choice>
  </mc:AlternateContent>
  <xr:revisionPtr revIDLastSave="0" documentId="8_{3F848FAF-7E8A-4827-864F-3EBAC878DF8E}" xr6:coauthVersionLast="47" xr6:coauthVersionMax="47" xr10:uidLastSave="{00000000-0000-0000-0000-000000000000}"/>
  <bookViews>
    <workbookView xWindow="-120" yWindow="-120" windowWidth="29040" windowHeight="15990" xr2:uid="{0AA5D402-DA46-4BEB-B3FB-BF5F8EAFE766}"/>
  </bookViews>
  <sheets>
    <sheet name="Hárok2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H36" i="1"/>
  <c r="H38" i="1" s="1"/>
  <c r="F32" i="1"/>
  <c r="H31" i="1"/>
  <c r="H32" i="1" s="1"/>
  <c r="F28" i="1"/>
  <c r="H27" i="1"/>
  <c r="H28" i="1" s="1"/>
  <c r="F24" i="1"/>
  <c r="H23" i="1"/>
  <c r="H22" i="1"/>
  <c r="H21" i="1"/>
  <c r="H24" i="1" s="1"/>
  <c r="H20" i="1"/>
  <c r="H19" i="1"/>
  <c r="H18" i="1"/>
  <c r="F15" i="1"/>
  <c r="H14" i="1"/>
  <c r="H13" i="1"/>
  <c r="H12" i="1"/>
  <c r="H11" i="1"/>
  <c r="H10" i="1"/>
  <c r="H9" i="1"/>
  <c r="H8" i="1"/>
  <c r="H15" i="1" s="1"/>
  <c r="H33" i="1" l="1"/>
  <c r="H39" i="1" s="1"/>
  <c r="H46" i="1" s="1"/>
</calcChain>
</file>

<file path=xl/sharedStrings.xml><?xml version="1.0" encoding="utf-8"?>
<sst xmlns="http://schemas.openxmlformats.org/spreadsheetml/2006/main" count="134" uniqueCount="72">
  <si>
    <t>E.2 - Tabuľka na hodnotenie kritéria - Poistné sumy, sadzby, spoluúčasti</t>
  </si>
  <si>
    <t>Poistné sumy, sadzby, poistné</t>
  </si>
  <si>
    <t>P.č.</t>
  </si>
  <si>
    <t>Vl. č. 1</t>
  </si>
  <si>
    <t>Predmet poistenia</t>
  </si>
  <si>
    <t>Spôsob dojednania</t>
  </si>
  <si>
    <t>Spoluúčasť</t>
  </si>
  <si>
    <t>Komplexné živelné poistenie</t>
  </si>
  <si>
    <t>Poistná suma (EUR)</t>
  </si>
  <si>
    <t>Sadzba v %o (promille)</t>
  </si>
  <si>
    <t>Ročné poistné (EUR) s daňou</t>
  </si>
  <si>
    <t>a)</t>
  </si>
  <si>
    <t>Súbor "nehnuteľností"</t>
  </si>
  <si>
    <t>NC</t>
  </si>
  <si>
    <t xml:space="preserve">300 EUR </t>
  </si>
  <si>
    <t>c)</t>
  </si>
  <si>
    <t>Súbor "hnuteľné veci"</t>
  </si>
  <si>
    <t>300 EUR</t>
  </si>
  <si>
    <t>d)</t>
  </si>
  <si>
    <t xml:space="preserve">Súbor "vecí zvláštnej hodnoty" </t>
  </si>
  <si>
    <t>1R</t>
  </si>
  <si>
    <t>e)</t>
  </si>
  <si>
    <t>"peniaze a cennosti"</t>
  </si>
  <si>
    <t>f)</t>
  </si>
  <si>
    <t>Súbor "zásob"</t>
  </si>
  <si>
    <t>1R NC</t>
  </si>
  <si>
    <t>g)</t>
  </si>
  <si>
    <t>Súbor "obstarania hmotných investícií"</t>
  </si>
  <si>
    <t>h)</t>
  </si>
  <si>
    <t>Odpratávacie, demolačné, demontážne a remontážne náklady</t>
  </si>
  <si>
    <t>SPOLU</t>
  </si>
  <si>
    <t>Vl. č. 2</t>
  </si>
  <si>
    <t>Poistenie pre prípad odcudzenia</t>
  </si>
  <si>
    <t>Ročné poistné s daňou (EUR)</t>
  </si>
  <si>
    <t>50 EUR</t>
  </si>
  <si>
    <t>b)</t>
  </si>
  <si>
    <t>Súbor "hnuteľných vecí"</t>
  </si>
  <si>
    <t xml:space="preserve">1R </t>
  </si>
  <si>
    <t>Súbor "peniaze a cennosti v trezore"</t>
  </si>
  <si>
    <t>Súbor "peniaze a cennosti prepravované poslom"</t>
  </si>
  <si>
    <t>Súbor "zásoby"</t>
  </si>
  <si>
    <t>1R  NC</t>
  </si>
  <si>
    <t>Vl. č. 4</t>
  </si>
  <si>
    <t>Poistenie strojov a elektroniky</t>
  </si>
  <si>
    <t xml:space="preserve">Súbor "stroje a elektronika" </t>
  </si>
  <si>
    <t>1R, NC</t>
  </si>
  <si>
    <t>Vl. č. 7</t>
  </si>
  <si>
    <t>Poistenie skla</t>
  </si>
  <si>
    <t>Súbor "skla"</t>
  </si>
  <si>
    <t>1. Ročné poistné za majetok celkom s daňou</t>
  </si>
  <si>
    <t>Vl. č.8</t>
  </si>
  <si>
    <t>Poistenie zodpovednosti</t>
  </si>
  <si>
    <t xml:space="preserve">Zodpovednosť za škodu Mesto Liptovský Mikuláš </t>
  </si>
  <si>
    <t xml:space="preserve">Limit plnenia </t>
  </si>
  <si>
    <t>100 EUR škody na majetku, 50 EUR škody na zdraví</t>
  </si>
  <si>
    <t>Zodpovednosť za škodu - organizácie Mesta Liptovský Mikuláš podľa prílohy č.1</t>
  </si>
  <si>
    <t>Limit plnenia</t>
  </si>
  <si>
    <t>2. Ročné poistné za zodpovednosť celkom s daňou</t>
  </si>
  <si>
    <t>Ročné poistné za majetok a zodpovednosť celkom s daňou</t>
  </si>
  <si>
    <t>PREDPOKLADANÁ HODNOTA ZÁKAZKY MAJETOK A ZODPOVEDNOSŤ ZA ŠKODU (PHZ) - Mesto Liptovský Mikuláš 2020</t>
  </si>
  <si>
    <t xml:space="preserve">Poistné na ..... roky </t>
  </si>
  <si>
    <r>
      <t xml:space="preserve">Poistné za majetok a zodpovednosť celkom za </t>
    </r>
    <r>
      <rPr>
        <b/>
        <sz val="10"/>
        <color indexed="10"/>
        <rFont val="Arial"/>
        <family val="2"/>
        <charset val="238"/>
      </rPr>
      <t xml:space="preserve">49 mesiacov </t>
    </r>
    <r>
      <rPr>
        <b/>
        <sz val="10"/>
        <rFont val="Arial"/>
        <family val="2"/>
        <charset val="238"/>
      </rPr>
      <t>s daňou</t>
    </r>
  </si>
  <si>
    <t>Pozn.: NC - Nová cena</t>
  </si>
  <si>
    <t xml:space="preserve">         1R - prvé riziko</t>
  </si>
  <si>
    <t>Pre nižšie uvedené riziká sa dojednáva spoluúčasť :</t>
  </si>
  <si>
    <t>spoluúčasť pre vodovodné škody : 150 EUR</t>
  </si>
  <si>
    <t>spoluúčasť pre zodpovednosť za enviromentálne škody : 300 EUR</t>
  </si>
  <si>
    <t xml:space="preserve">Čestne vyhlasujeme, že uvedené údaje sú totožné s údajmi uvedenými v ostatných častiach ponuky. V prípade rozdielnych         </t>
  </si>
  <si>
    <t>údajov, sme si vedomí, že naša ponuka bude zo súťaže vylúčená.</t>
  </si>
  <si>
    <t>Podpis ....................................................................................</t>
  </si>
  <si>
    <t>Osoba alebo osoby s právom podpisovať v mene uchádzača)</t>
  </si>
  <si>
    <t>Dátum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</si>
</sst>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000"/>
    <numFmt numFmtId="166" formatCode="#,##0.00\ [$EUR]"/>
  </numFmts>
  <fonts count="16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b/>
      <i/>
      <sz val="7"/>
      <name val="Arial"/>
      <family val="2"/>
      <charset val="238"/>
    </font>
    <font>
      <b/>
      <i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indexed="10"/>
      <name val="Arial"/>
      <family val="2"/>
      <charset val="238"/>
    </font>
    <font>
      <i/>
      <sz val="8"/>
      <name val="Arial"/>
      <family val="2"/>
      <charset val="238"/>
    </font>
    <font>
      <b/>
      <u/>
      <sz val="10"/>
      <name val="Arial"/>
      <family val="2"/>
      <charset val="238"/>
    </font>
    <font>
      <i/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8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6" fillId="4" borderId="3" xfId="0" applyFont="1" applyFill="1" applyBorder="1" applyAlignment="1">
      <alignment horizontal="center" wrapText="1"/>
    </xf>
    <xf numFmtId="0" fontId="5" fillId="3" borderId="16" xfId="0" applyFont="1" applyFill="1" applyBorder="1" applyAlignment="1">
      <alignment horizontal="center" wrapText="1"/>
    </xf>
    <xf numFmtId="0" fontId="6" fillId="4" borderId="17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18" xfId="0" applyFont="1" applyBorder="1" applyAlignment="1">
      <alignment horizontal="center"/>
    </xf>
    <xf numFmtId="49" fontId="5" fillId="0" borderId="19" xfId="0" applyNumberFormat="1" applyFont="1" applyBorder="1" applyAlignment="1">
      <alignment horizontal="left"/>
    </xf>
    <xf numFmtId="0" fontId="6" fillId="0" borderId="8" xfId="0" applyFont="1" applyBorder="1" applyAlignment="1">
      <alignment wrapText="1"/>
    </xf>
    <xf numFmtId="0" fontId="6" fillId="0" borderId="6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4" fontId="5" fillId="0" borderId="18" xfId="0" applyNumberFormat="1" applyFont="1" applyBorder="1"/>
    <xf numFmtId="164" fontId="5" fillId="3" borderId="20" xfId="0" applyNumberFormat="1" applyFont="1" applyFill="1" applyBorder="1" applyAlignment="1">
      <alignment horizontal="center"/>
    </xf>
    <xf numFmtId="4" fontId="5" fillId="0" borderId="19" xfId="0" applyNumberFormat="1" applyFont="1" applyBorder="1"/>
    <xf numFmtId="0" fontId="5" fillId="0" borderId="0" xfId="0" applyFont="1" applyAlignment="1">
      <alignment horizontal="center"/>
    </xf>
    <xf numFmtId="0" fontId="2" fillId="0" borderId="0" xfId="0" applyFont="1"/>
    <xf numFmtId="49" fontId="5" fillId="0" borderId="21" xfId="0" applyNumberFormat="1" applyFont="1" applyBorder="1" applyAlignment="1">
      <alignment horizontal="left"/>
    </xf>
    <xf numFmtId="0" fontId="6" fillId="0" borderId="22" xfId="0" applyFont="1" applyBorder="1" applyAlignment="1">
      <alignment wrapText="1"/>
    </xf>
    <xf numFmtId="0" fontId="6" fillId="0" borderId="23" xfId="0" applyFont="1" applyBorder="1" applyAlignment="1">
      <alignment horizontal="center" wrapText="1"/>
    </xf>
    <xf numFmtId="0" fontId="6" fillId="0" borderId="21" xfId="0" applyFont="1" applyBorder="1" applyAlignment="1">
      <alignment horizontal="center" wrapText="1"/>
    </xf>
    <xf numFmtId="4" fontId="5" fillId="0" borderId="23" xfId="0" applyNumberFormat="1" applyFont="1" applyBorder="1" applyAlignment="1">
      <alignment wrapText="1"/>
    </xf>
    <xf numFmtId="164" fontId="5" fillId="3" borderId="24" xfId="0" applyNumberFormat="1" applyFont="1" applyFill="1" applyBorder="1" applyAlignment="1">
      <alignment horizontal="center"/>
    </xf>
    <xf numFmtId="4" fontId="5" fillId="0" borderId="21" xfId="0" applyNumberFormat="1" applyFont="1" applyBorder="1"/>
    <xf numFmtId="4" fontId="5" fillId="0" borderId="23" xfId="0" applyNumberFormat="1" applyFont="1" applyBorder="1"/>
    <xf numFmtId="0" fontId="5" fillId="0" borderId="0" xfId="0" applyFont="1"/>
    <xf numFmtId="0" fontId="5" fillId="0" borderId="25" xfId="0" applyFont="1" applyBorder="1" applyAlignment="1">
      <alignment horizontal="center"/>
    </xf>
    <xf numFmtId="49" fontId="5" fillId="0" borderId="15" xfId="0" applyNumberFormat="1" applyFont="1" applyBorder="1" applyAlignment="1">
      <alignment horizontal="left"/>
    </xf>
    <xf numFmtId="0" fontId="6" fillId="0" borderId="26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wrapText="1"/>
    </xf>
    <xf numFmtId="0" fontId="6" fillId="0" borderId="27" xfId="0" applyFont="1" applyBorder="1" applyAlignment="1">
      <alignment horizontal="center" wrapText="1"/>
    </xf>
    <xf numFmtId="4" fontId="5" fillId="0" borderId="11" xfId="0" applyNumberFormat="1" applyFont="1" applyBorder="1"/>
    <xf numFmtId="164" fontId="5" fillId="3" borderId="28" xfId="0" applyNumberFormat="1" applyFont="1" applyFill="1" applyBorder="1" applyAlignment="1">
      <alignment horizontal="center"/>
    </xf>
    <xf numFmtId="4" fontId="5" fillId="0" borderId="27" xfId="0" applyNumberFormat="1" applyFont="1" applyBorder="1"/>
    <xf numFmtId="0" fontId="2" fillId="0" borderId="29" xfId="0" applyFont="1" applyBorder="1" applyAlignment="1">
      <alignment horizontal="center"/>
    </xf>
    <xf numFmtId="49" fontId="2" fillId="0" borderId="30" xfId="0" applyNumberFormat="1" applyFont="1" applyBorder="1" applyAlignment="1">
      <alignment horizontal="left"/>
    </xf>
    <xf numFmtId="0" fontId="4" fillId="0" borderId="3" xfId="0" applyFont="1" applyBorder="1" applyAlignment="1">
      <alignment horizontal="justify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justify" vertical="center" wrapText="1"/>
    </xf>
    <xf numFmtId="4" fontId="7" fillId="0" borderId="32" xfId="0" applyNumberFormat="1" applyFont="1" applyBorder="1" applyAlignment="1">
      <alignment horizontal="right" vertical="center" wrapText="1"/>
    </xf>
    <xf numFmtId="0" fontId="8" fillId="3" borderId="33" xfId="0" applyFont="1" applyFill="1" applyBorder="1"/>
    <xf numFmtId="4" fontId="7" fillId="0" borderId="12" xfId="0" applyNumberFormat="1" applyFont="1" applyBorder="1"/>
    <xf numFmtId="0" fontId="6" fillId="5" borderId="3" xfId="0" applyFont="1" applyFill="1" applyBorder="1" applyAlignment="1">
      <alignment horizontal="center" wrapText="1"/>
    </xf>
    <xf numFmtId="0" fontId="5" fillId="3" borderId="37" xfId="0" applyFont="1" applyFill="1" applyBorder="1" applyAlignment="1">
      <alignment horizontal="center" wrapText="1"/>
    </xf>
    <xf numFmtId="0" fontId="6" fillId="5" borderId="7" xfId="0" applyFont="1" applyFill="1" applyBorder="1" applyAlignment="1">
      <alignment horizontal="center" wrapText="1"/>
    </xf>
    <xf numFmtId="0" fontId="6" fillId="0" borderId="8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4" fontId="5" fillId="0" borderId="9" xfId="0" applyNumberFormat="1" applyFont="1" applyBorder="1"/>
    <xf numFmtId="0" fontId="6" fillId="0" borderId="23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4" fontId="5" fillId="6" borderId="22" xfId="0" applyNumberFormat="1" applyFont="1" applyFill="1" applyBorder="1"/>
    <xf numFmtId="0" fontId="6" fillId="0" borderId="11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49" fontId="5" fillId="0" borderId="30" xfId="0" applyNumberFormat="1" applyFont="1" applyBorder="1" applyAlignment="1">
      <alignment horizontal="left"/>
    </xf>
    <xf numFmtId="0" fontId="5" fillId="0" borderId="3" xfId="0" applyFont="1" applyBorder="1"/>
    <xf numFmtId="0" fontId="5" fillId="0" borderId="31" xfId="0" applyFont="1" applyBorder="1" applyAlignment="1">
      <alignment horizontal="center"/>
    </xf>
    <xf numFmtId="0" fontId="5" fillId="0" borderId="12" xfId="0" applyFont="1" applyBorder="1"/>
    <xf numFmtId="4" fontId="7" fillId="0" borderId="29" xfId="0" applyNumberFormat="1" applyFont="1" applyBorder="1"/>
    <xf numFmtId="0" fontId="7" fillId="3" borderId="16" xfId="0" applyFont="1" applyFill="1" applyBorder="1" applyAlignment="1">
      <alignment horizontal="center"/>
    </xf>
    <xf numFmtId="4" fontId="7" fillId="0" borderId="17" xfId="0" applyNumberFormat="1" applyFont="1" applyBorder="1" applyAlignment="1">
      <alignment horizontal="right"/>
    </xf>
    <xf numFmtId="0" fontId="6" fillId="7" borderId="29" xfId="0" applyFont="1" applyFill="1" applyBorder="1" applyAlignment="1">
      <alignment horizontal="center" wrapText="1"/>
    </xf>
    <xf numFmtId="0" fontId="6" fillId="7" borderId="17" xfId="0" applyFont="1" applyFill="1" applyBorder="1" applyAlignment="1">
      <alignment horizontal="center" wrapText="1"/>
    </xf>
    <xf numFmtId="0" fontId="6" fillId="0" borderId="29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4" fontId="5" fillId="0" borderId="6" xfId="0" applyNumberFormat="1" applyFont="1" applyBorder="1"/>
    <xf numFmtId="0" fontId="5" fillId="0" borderId="3" xfId="0" applyFont="1" applyBorder="1" applyAlignment="1">
      <alignment horizontal="justify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justify" vertical="center" wrapText="1"/>
    </xf>
    <xf numFmtId="4" fontId="7" fillId="0" borderId="3" xfId="0" applyNumberFormat="1" applyFont="1" applyBorder="1" applyAlignment="1">
      <alignment horizontal="right" vertical="center" wrapText="1"/>
    </xf>
    <xf numFmtId="0" fontId="7" fillId="3" borderId="16" xfId="0" applyFont="1" applyFill="1" applyBorder="1"/>
    <xf numFmtId="4" fontId="7" fillId="0" borderId="17" xfId="0" applyNumberFormat="1" applyFont="1" applyBorder="1"/>
    <xf numFmtId="0" fontId="6" fillId="8" borderId="29" xfId="0" applyFont="1" applyFill="1" applyBorder="1" applyAlignment="1">
      <alignment horizontal="center" wrapText="1"/>
    </xf>
    <xf numFmtId="0" fontId="6" fillId="8" borderId="17" xfId="0" applyFont="1" applyFill="1" applyBorder="1" applyAlignment="1">
      <alignment horizontal="center" wrapText="1"/>
    </xf>
    <xf numFmtId="0" fontId="6" fillId="0" borderId="8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/>
    </xf>
    <xf numFmtId="49" fontId="5" fillId="0" borderId="7" xfId="0" applyNumberFormat="1" applyFont="1" applyBorder="1" applyAlignment="1">
      <alignment horizontal="left"/>
    </xf>
    <xf numFmtId="0" fontId="5" fillId="0" borderId="1" xfId="0" applyFont="1" applyBorder="1" applyAlignment="1">
      <alignment horizontal="justify" vertical="center" wrapText="1"/>
    </xf>
    <xf numFmtId="4" fontId="7" fillId="0" borderId="1" xfId="0" applyNumberFormat="1" applyFont="1" applyBorder="1" applyAlignment="1">
      <alignment horizontal="right" wrapText="1"/>
    </xf>
    <xf numFmtId="0" fontId="7" fillId="3" borderId="37" xfId="0" applyFont="1" applyFill="1" applyBorder="1"/>
    <xf numFmtId="4" fontId="7" fillId="0" borderId="7" xfId="0" applyNumberFormat="1" applyFont="1" applyBorder="1"/>
    <xf numFmtId="0" fontId="3" fillId="9" borderId="29" xfId="0" applyFont="1" applyFill="1" applyBorder="1" applyAlignment="1">
      <alignment horizontal="center" vertical="center"/>
    </xf>
    <xf numFmtId="0" fontId="3" fillId="9" borderId="17" xfId="0" applyFont="1" applyFill="1" applyBorder="1" applyAlignment="1">
      <alignment horizontal="left" vertical="center"/>
    </xf>
    <xf numFmtId="0" fontId="9" fillId="9" borderId="3" xfId="0" applyFont="1" applyFill="1" applyBorder="1" applyAlignment="1">
      <alignment vertical="center"/>
    </xf>
    <xf numFmtId="0" fontId="3" fillId="9" borderId="4" xfId="0" applyFont="1" applyFill="1" applyBorder="1" applyAlignment="1">
      <alignment horizontal="center" vertical="center"/>
    </xf>
    <xf numFmtId="4" fontId="9" fillId="9" borderId="41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29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0" fontId="6" fillId="0" borderId="42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4" fontId="5" fillId="0" borderId="6" xfId="0" applyNumberFormat="1" applyFont="1" applyBorder="1" applyAlignment="1">
      <alignment vertical="center"/>
    </xf>
    <xf numFmtId="165" fontId="5" fillId="3" borderId="24" xfId="0" applyNumberFormat="1" applyFont="1" applyFill="1" applyBorder="1" applyAlignment="1">
      <alignment horizontal="center" vertical="center"/>
    </xf>
    <xf numFmtId="4" fontId="5" fillId="0" borderId="9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25" xfId="0" applyFont="1" applyBorder="1" applyAlignment="1">
      <alignment horizontal="center" vertical="center"/>
    </xf>
    <xf numFmtId="0" fontId="5" fillId="0" borderId="43" xfId="0" applyFont="1" applyBorder="1" applyAlignment="1">
      <alignment horizontal="left" vertical="center"/>
    </xf>
    <xf numFmtId="0" fontId="6" fillId="0" borderId="0" xfId="0" applyFont="1" applyAlignment="1">
      <alignment vertical="center" wrapText="1"/>
    </xf>
    <xf numFmtId="0" fontId="6" fillId="0" borderId="11" xfId="0" applyFont="1" applyBorder="1" applyAlignment="1">
      <alignment horizontal="center" vertical="center"/>
    </xf>
    <xf numFmtId="4" fontId="5" fillId="0" borderId="32" xfId="0" applyNumberFormat="1" applyFont="1" applyBorder="1" applyAlignment="1">
      <alignment vertical="center"/>
    </xf>
    <xf numFmtId="4" fontId="5" fillId="0" borderId="12" xfId="0" applyNumberFormat="1" applyFont="1" applyBorder="1" applyAlignment="1">
      <alignment vertical="center"/>
    </xf>
    <xf numFmtId="0" fontId="2" fillId="9" borderId="29" xfId="0" applyFont="1" applyFill="1" applyBorder="1" applyAlignment="1">
      <alignment horizontal="center" vertical="center"/>
    </xf>
    <xf numFmtId="0" fontId="2" fillId="9" borderId="17" xfId="0" applyFont="1" applyFill="1" applyBorder="1" applyAlignment="1">
      <alignment horizontal="left" vertical="center"/>
    </xf>
    <xf numFmtId="4" fontId="9" fillId="9" borderId="41" xfId="0" applyNumberFormat="1" applyFont="1" applyFill="1" applyBorder="1" applyAlignment="1">
      <alignment horizontal="right" vertical="center"/>
    </xf>
    <xf numFmtId="0" fontId="2" fillId="0" borderId="29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1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4" fontId="1" fillId="2" borderId="41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/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166" fontId="11" fillId="0" borderId="4" xfId="0" applyNumberFormat="1" applyFont="1" applyBorder="1" applyAlignment="1">
      <alignment horizontal="center" vertical="center"/>
    </xf>
    <xf numFmtId="166" fontId="11" fillId="0" borderId="5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9" fillId="9" borderId="3" xfId="0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1" fillId="9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6" fillId="3" borderId="35" xfId="0" applyFont="1" applyFill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center" vertical="center" wrapText="1"/>
    </xf>
    <xf numFmtId="0" fontId="6" fillId="7" borderId="38" xfId="0" applyFont="1" applyFill="1" applyBorder="1" applyAlignment="1">
      <alignment horizontal="center" vertical="center" wrapText="1"/>
    </xf>
    <xf numFmtId="0" fontId="6" fillId="7" borderId="0" xfId="0" applyFont="1" applyFill="1" applyAlignment="1">
      <alignment horizontal="center" vertical="center" wrapText="1"/>
    </xf>
    <xf numFmtId="0" fontId="6" fillId="7" borderId="39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3DF1D-CF7C-47D7-99EE-94DA500B8F20}">
  <dimension ref="A3:J65"/>
  <sheetViews>
    <sheetView tabSelected="1" topLeftCell="C1" workbookViewId="0">
      <selection activeCell="K14" sqref="K14"/>
    </sheetView>
  </sheetViews>
  <sheetFormatPr defaultRowHeight="12.75" x14ac:dyDescent="0.2"/>
  <cols>
    <col min="1" max="1" width="4.5703125" style="122" hidden="1" customWidth="1"/>
    <col min="2" max="2" width="5.5703125" style="123" hidden="1" customWidth="1"/>
    <col min="3" max="3" width="43" style="25" customWidth="1"/>
    <col min="4" max="4" width="9.28515625" style="122" customWidth="1"/>
    <col min="5" max="5" width="14.28515625" style="25" customWidth="1"/>
    <col min="6" max="6" width="14.7109375" style="25" customWidth="1"/>
    <col min="7" max="7" width="9.42578125" style="25" customWidth="1"/>
    <col min="8" max="8" width="14" style="25" customWidth="1"/>
    <col min="9" max="9" width="5.7109375" style="25" customWidth="1"/>
    <col min="10" max="16384" width="9.140625" style="25"/>
  </cols>
  <sheetData>
    <row r="3" spans="1:10" s="3" customFormat="1" ht="23.45" customHeight="1" x14ac:dyDescent="0.2">
      <c r="A3" s="1"/>
      <c r="B3" s="2"/>
      <c r="C3" s="3" t="s">
        <v>0</v>
      </c>
      <c r="D3" s="1"/>
    </row>
    <row r="4" spans="1:10" s="5" customFormat="1" ht="22.5" customHeight="1" thickBot="1" x14ac:dyDescent="0.25">
      <c r="A4" s="3"/>
      <c r="B4" s="3"/>
      <c r="C4" s="172"/>
      <c r="D4" s="172"/>
      <c r="E4" s="172"/>
      <c r="F4" s="173"/>
      <c r="G4" s="173"/>
      <c r="H4" s="173"/>
    </row>
    <row r="5" spans="1:10" s="10" customFormat="1" ht="24" customHeight="1" thickBot="1" x14ac:dyDescent="0.25">
      <c r="A5" s="6"/>
      <c r="B5" s="7"/>
      <c r="C5" s="8"/>
      <c r="D5" s="9"/>
      <c r="E5" s="8"/>
      <c r="F5" s="174" t="s">
        <v>1</v>
      </c>
      <c r="G5" s="175"/>
      <c r="H5" s="176"/>
    </row>
    <row r="6" spans="1:10" s="11" customFormat="1" ht="15.75" customHeight="1" thickBot="1" x14ac:dyDescent="0.25">
      <c r="A6" s="152" t="s">
        <v>2</v>
      </c>
      <c r="B6" s="154" t="s">
        <v>3</v>
      </c>
      <c r="C6" s="177" t="s">
        <v>4</v>
      </c>
      <c r="D6" s="158" t="s">
        <v>5</v>
      </c>
      <c r="E6" s="179" t="s">
        <v>6</v>
      </c>
      <c r="F6" s="181" t="s">
        <v>7</v>
      </c>
      <c r="G6" s="182"/>
      <c r="H6" s="183"/>
    </row>
    <row r="7" spans="1:10" s="15" customFormat="1" ht="19.5" customHeight="1" thickBot="1" x14ac:dyDescent="0.25">
      <c r="A7" s="153"/>
      <c r="B7" s="155"/>
      <c r="C7" s="178"/>
      <c r="D7" s="167"/>
      <c r="E7" s="180"/>
      <c r="F7" s="12" t="s">
        <v>8</v>
      </c>
      <c r="G7" s="13" t="s">
        <v>9</v>
      </c>
      <c r="H7" s="14" t="s">
        <v>10</v>
      </c>
    </row>
    <row r="8" spans="1:10" ht="20.45" customHeight="1" x14ac:dyDescent="0.2">
      <c r="A8" s="16">
        <v>1</v>
      </c>
      <c r="B8" s="17" t="s">
        <v>11</v>
      </c>
      <c r="C8" s="18" t="s">
        <v>12</v>
      </c>
      <c r="D8" s="19" t="s">
        <v>13</v>
      </c>
      <c r="E8" s="20" t="s">
        <v>14</v>
      </c>
      <c r="F8" s="21">
        <v>312192386</v>
      </c>
      <c r="G8" s="22"/>
      <c r="H8" s="23">
        <f t="shared" ref="H8:H14" si="0">PRODUCT((F8/1000)*G8)</f>
        <v>0</v>
      </c>
      <c r="I8" s="24"/>
    </row>
    <row r="9" spans="1:10" ht="17.45" customHeight="1" x14ac:dyDescent="0.2">
      <c r="A9" s="16"/>
      <c r="B9" s="26" t="s">
        <v>15</v>
      </c>
      <c r="C9" s="27" t="s">
        <v>16</v>
      </c>
      <c r="D9" s="28" t="s">
        <v>13</v>
      </c>
      <c r="E9" s="29" t="s">
        <v>17</v>
      </c>
      <c r="F9" s="30">
        <v>18660406</v>
      </c>
      <c r="G9" s="31"/>
      <c r="H9" s="32">
        <f t="shared" si="0"/>
        <v>0</v>
      </c>
    </row>
    <row r="10" spans="1:10" ht="15.75" customHeight="1" x14ac:dyDescent="0.2">
      <c r="A10" s="16"/>
      <c r="B10" s="26" t="s">
        <v>18</v>
      </c>
      <c r="C10" s="27" t="s">
        <v>19</v>
      </c>
      <c r="D10" s="28" t="s">
        <v>20</v>
      </c>
      <c r="E10" s="29" t="s">
        <v>17</v>
      </c>
      <c r="F10" s="33">
        <v>945741</v>
      </c>
      <c r="G10" s="31"/>
      <c r="H10" s="32">
        <f t="shared" si="0"/>
        <v>0</v>
      </c>
      <c r="J10" s="34"/>
    </row>
    <row r="11" spans="1:10" ht="15.95" customHeight="1" x14ac:dyDescent="0.2">
      <c r="A11" s="16"/>
      <c r="B11" s="26" t="s">
        <v>21</v>
      </c>
      <c r="C11" s="27" t="s">
        <v>22</v>
      </c>
      <c r="D11" s="28" t="s">
        <v>20</v>
      </c>
      <c r="E11" s="29" t="s">
        <v>17</v>
      </c>
      <c r="F11" s="33">
        <v>50000</v>
      </c>
      <c r="G11" s="31"/>
      <c r="H11" s="32">
        <f t="shared" si="0"/>
        <v>0</v>
      </c>
      <c r="J11" s="34"/>
    </row>
    <row r="12" spans="1:10" ht="15.95" customHeight="1" x14ac:dyDescent="0.2">
      <c r="A12" s="16"/>
      <c r="B12" s="26" t="s">
        <v>23</v>
      </c>
      <c r="C12" s="27" t="s">
        <v>24</v>
      </c>
      <c r="D12" s="28" t="s">
        <v>25</v>
      </c>
      <c r="E12" s="29" t="s">
        <v>17</v>
      </c>
      <c r="F12" s="33">
        <v>300000</v>
      </c>
      <c r="G12" s="31"/>
      <c r="H12" s="32">
        <f t="shared" si="0"/>
        <v>0</v>
      </c>
      <c r="J12" s="34"/>
    </row>
    <row r="13" spans="1:10" ht="14.25" customHeight="1" x14ac:dyDescent="0.2">
      <c r="A13" s="16"/>
      <c r="B13" s="26" t="s">
        <v>26</v>
      </c>
      <c r="C13" s="27" t="s">
        <v>27</v>
      </c>
      <c r="D13" s="28" t="s">
        <v>25</v>
      </c>
      <c r="E13" s="29" t="s">
        <v>17</v>
      </c>
      <c r="F13" s="33">
        <v>3000000</v>
      </c>
      <c r="G13" s="31"/>
      <c r="H13" s="32">
        <f t="shared" si="0"/>
        <v>0</v>
      </c>
    </row>
    <row r="14" spans="1:10" ht="18" customHeight="1" thickBot="1" x14ac:dyDescent="0.25">
      <c r="A14" s="35"/>
      <c r="B14" s="36" t="s">
        <v>28</v>
      </c>
      <c r="C14" s="37" t="s">
        <v>29</v>
      </c>
      <c r="D14" s="38" t="s">
        <v>25</v>
      </c>
      <c r="E14" s="39" t="s">
        <v>17</v>
      </c>
      <c r="F14" s="40">
        <v>1500000</v>
      </c>
      <c r="G14" s="41"/>
      <c r="H14" s="42">
        <f t="shared" si="0"/>
        <v>0</v>
      </c>
    </row>
    <row r="15" spans="1:10" ht="14.1" customHeight="1" thickBot="1" x14ac:dyDescent="0.25">
      <c r="A15" s="43"/>
      <c r="B15" s="44"/>
      <c r="C15" s="45" t="s">
        <v>30</v>
      </c>
      <c r="D15" s="46"/>
      <c r="E15" s="47"/>
      <c r="F15" s="48">
        <f>SUM(F8:F14)</f>
        <v>336648533</v>
      </c>
      <c r="G15" s="49"/>
      <c r="H15" s="50">
        <f>SUM(H8:H14)</f>
        <v>0</v>
      </c>
    </row>
    <row r="16" spans="1:10" s="10" customFormat="1" ht="14.1" customHeight="1" thickBot="1" x14ac:dyDescent="0.25">
      <c r="A16" s="162" t="s">
        <v>2</v>
      </c>
      <c r="B16" s="154" t="s">
        <v>31</v>
      </c>
      <c r="C16" s="163" t="s">
        <v>4</v>
      </c>
      <c r="D16" s="158" t="s">
        <v>5</v>
      </c>
      <c r="E16" s="160" t="s">
        <v>6</v>
      </c>
      <c r="F16" s="169" t="s">
        <v>32</v>
      </c>
      <c r="G16" s="170"/>
      <c r="H16" s="171"/>
    </row>
    <row r="17" spans="1:8" s="10" customFormat="1" ht="22.5" customHeight="1" thickBot="1" x14ac:dyDescent="0.25">
      <c r="A17" s="153"/>
      <c r="B17" s="155"/>
      <c r="C17" s="157"/>
      <c r="D17" s="167"/>
      <c r="E17" s="168"/>
      <c r="F17" s="51" t="s">
        <v>8</v>
      </c>
      <c r="G17" s="52" t="s">
        <v>9</v>
      </c>
      <c r="H17" s="53" t="s">
        <v>33</v>
      </c>
    </row>
    <row r="18" spans="1:8" ht="15.95" customHeight="1" x14ac:dyDescent="0.2">
      <c r="A18" s="16">
        <v>1</v>
      </c>
      <c r="B18" s="17" t="s">
        <v>11</v>
      </c>
      <c r="C18" s="54" t="s">
        <v>12</v>
      </c>
      <c r="D18" s="55" t="s">
        <v>25</v>
      </c>
      <c r="E18" s="56" t="s">
        <v>34</v>
      </c>
      <c r="F18" s="21">
        <v>500000</v>
      </c>
      <c r="G18" s="22"/>
      <c r="H18" s="57">
        <f t="shared" ref="H18:H23" si="1">PRODUCT((F18/1000)*G18)</f>
        <v>0</v>
      </c>
    </row>
    <row r="19" spans="1:8" ht="15" customHeight="1" x14ac:dyDescent="0.2">
      <c r="A19" s="16"/>
      <c r="B19" s="26" t="s">
        <v>35</v>
      </c>
      <c r="C19" s="27" t="s">
        <v>36</v>
      </c>
      <c r="D19" s="58" t="s">
        <v>25</v>
      </c>
      <c r="E19" s="59" t="s">
        <v>34</v>
      </c>
      <c r="F19" s="33">
        <v>1000000</v>
      </c>
      <c r="G19" s="31"/>
      <c r="H19" s="32">
        <f t="shared" si="1"/>
        <v>0</v>
      </c>
    </row>
    <row r="20" spans="1:8" ht="19.149999999999999" customHeight="1" x14ac:dyDescent="0.2">
      <c r="A20" s="16"/>
      <c r="B20" s="26" t="s">
        <v>15</v>
      </c>
      <c r="C20" s="27" t="s">
        <v>19</v>
      </c>
      <c r="D20" s="58" t="s">
        <v>37</v>
      </c>
      <c r="E20" s="59" t="s">
        <v>34</v>
      </c>
      <c r="F20" s="33">
        <v>400000</v>
      </c>
      <c r="G20" s="31"/>
      <c r="H20" s="32">
        <f t="shared" si="1"/>
        <v>0</v>
      </c>
    </row>
    <row r="21" spans="1:8" ht="15.95" customHeight="1" x14ac:dyDescent="0.2">
      <c r="A21" s="16"/>
      <c r="B21" s="26" t="s">
        <v>18</v>
      </c>
      <c r="C21" s="27" t="s">
        <v>38</v>
      </c>
      <c r="D21" s="58" t="s">
        <v>37</v>
      </c>
      <c r="E21" s="59" t="s">
        <v>34</v>
      </c>
      <c r="F21" s="60">
        <v>50000</v>
      </c>
      <c r="G21" s="31"/>
      <c r="H21" s="32">
        <f t="shared" si="1"/>
        <v>0</v>
      </c>
    </row>
    <row r="22" spans="1:8" ht="19.899999999999999" customHeight="1" x14ac:dyDescent="0.2">
      <c r="A22" s="16"/>
      <c r="B22" s="26" t="s">
        <v>21</v>
      </c>
      <c r="C22" s="27" t="s">
        <v>39</v>
      </c>
      <c r="D22" s="58" t="s">
        <v>37</v>
      </c>
      <c r="E22" s="59" t="s">
        <v>34</v>
      </c>
      <c r="F22" s="33">
        <v>15000</v>
      </c>
      <c r="G22" s="31"/>
      <c r="H22" s="32">
        <f t="shared" si="1"/>
        <v>0</v>
      </c>
    </row>
    <row r="23" spans="1:8" ht="18.75" customHeight="1" thickBot="1" x14ac:dyDescent="0.25">
      <c r="A23" s="16"/>
      <c r="B23" s="26" t="s">
        <v>23</v>
      </c>
      <c r="C23" s="27" t="s">
        <v>40</v>
      </c>
      <c r="D23" s="61" t="s">
        <v>41</v>
      </c>
      <c r="E23" s="62" t="s">
        <v>34</v>
      </c>
      <c r="F23" s="33">
        <v>20000</v>
      </c>
      <c r="G23" s="31"/>
      <c r="H23" s="32">
        <f t="shared" si="1"/>
        <v>0</v>
      </c>
    </row>
    <row r="24" spans="1:8" ht="18" customHeight="1" thickBot="1" x14ac:dyDescent="0.25">
      <c r="A24" s="63"/>
      <c r="B24" s="64"/>
      <c r="C24" s="65" t="s">
        <v>30</v>
      </c>
      <c r="D24" s="66"/>
      <c r="E24" s="67"/>
      <c r="F24" s="68">
        <f>SUM(F18:F23)</f>
        <v>1985000</v>
      </c>
      <c r="G24" s="69"/>
      <c r="H24" s="70">
        <f>SUM(H18:H23)</f>
        <v>0</v>
      </c>
    </row>
    <row r="25" spans="1:8" s="10" customFormat="1" ht="14.1" customHeight="1" thickBot="1" x14ac:dyDescent="0.25">
      <c r="A25" s="162" t="s">
        <v>2</v>
      </c>
      <c r="B25" s="154" t="s">
        <v>42</v>
      </c>
      <c r="C25" s="163" t="s">
        <v>4</v>
      </c>
      <c r="D25" s="158" t="s">
        <v>5</v>
      </c>
      <c r="E25" s="160" t="s">
        <v>6</v>
      </c>
      <c r="F25" s="164" t="s">
        <v>43</v>
      </c>
      <c r="G25" s="165"/>
      <c r="H25" s="166"/>
    </row>
    <row r="26" spans="1:8" s="10" customFormat="1" ht="19.5" customHeight="1" thickBot="1" x14ac:dyDescent="0.25">
      <c r="A26" s="153"/>
      <c r="B26" s="155"/>
      <c r="C26" s="157"/>
      <c r="D26" s="159"/>
      <c r="E26" s="161"/>
      <c r="F26" s="71" t="s">
        <v>8</v>
      </c>
      <c r="G26" s="13" t="s">
        <v>9</v>
      </c>
      <c r="H26" s="72" t="s">
        <v>33</v>
      </c>
    </row>
    <row r="27" spans="1:8" ht="18.75" customHeight="1" thickBot="1" x14ac:dyDescent="0.25">
      <c r="A27" s="16">
        <v>3</v>
      </c>
      <c r="B27" s="17" t="s">
        <v>11</v>
      </c>
      <c r="C27" s="54" t="s">
        <v>44</v>
      </c>
      <c r="D27" s="73" t="s">
        <v>45</v>
      </c>
      <c r="E27" s="74" t="s">
        <v>17</v>
      </c>
      <c r="F27" s="75">
        <v>500000</v>
      </c>
      <c r="G27" s="22"/>
      <c r="H27" s="23">
        <f>PRODUCT((F27/1000)*G27)</f>
        <v>0</v>
      </c>
    </row>
    <row r="28" spans="1:8" ht="14.1" customHeight="1" thickBot="1" x14ac:dyDescent="0.25">
      <c r="A28" s="63"/>
      <c r="B28" s="64"/>
      <c r="C28" s="76" t="s">
        <v>30</v>
      </c>
      <c r="D28" s="77"/>
      <c r="E28" s="78"/>
      <c r="F28" s="79">
        <f>SUM(F27:F27)</f>
        <v>500000</v>
      </c>
      <c r="G28" s="80"/>
      <c r="H28" s="81">
        <f>SUM(H27:H27)</f>
        <v>0</v>
      </c>
    </row>
    <row r="29" spans="1:8" s="10" customFormat="1" ht="14.1" customHeight="1" thickBot="1" x14ac:dyDescent="0.25">
      <c r="A29" s="162" t="s">
        <v>2</v>
      </c>
      <c r="B29" s="154" t="s">
        <v>46</v>
      </c>
      <c r="C29" s="163" t="s">
        <v>4</v>
      </c>
      <c r="D29" s="158" t="s">
        <v>5</v>
      </c>
      <c r="E29" s="160" t="s">
        <v>6</v>
      </c>
      <c r="F29" s="138" t="s">
        <v>47</v>
      </c>
      <c r="G29" s="139"/>
      <c r="H29" s="140"/>
    </row>
    <row r="30" spans="1:8" s="10" customFormat="1" ht="19.5" customHeight="1" thickBot="1" x14ac:dyDescent="0.25">
      <c r="A30" s="153"/>
      <c r="B30" s="155"/>
      <c r="C30" s="157"/>
      <c r="D30" s="159"/>
      <c r="E30" s="161"/>
      <c r="F30" s="82" t="s">
        <v>8</v>
      </c>
      <c r="G30" s="13" t="s">
        <v>9</v>
      </c>
      <c r="H30" s="83" t="s">
        <v>33</v>
      </c>
    </row>
    <row r="31" spans="1:8" ht="18.75" customHeight="1" thickBot="1" x14ac:dyDescent="0.25">
      <c r="A31" s="16">
        <v>5</v>
      </c>
      <c r="B31" s="17" t="s">
        <v>11</v>
      </c>
      <c r="C31" s="84" t="s">
        <v>48</v>
      </c>
      <c r="D31" s="73" t="s">
        <v>45</v>
      </c>
      <c r="E31" s="74" t="s">
        <v>34</v>
      </c>
      <c r="F31" s="75">
        <v>10000</v>
      </c>
      <c r="G31" s="22"/>
      <c r="H31" s="23">
        <f>PRODUCT((F31/1000)*G31)</f>
        <v>0</v>
      </c>
    </row>
    <row r="32" spans="1:8" ht="17.25" customHeight="1" thickBot="1" x14ac:dyDescent="0.25">
      <c r="A32" s="85"/>
      <c r="B32" s="86"/>
      <c r="C32" s="87" t="s">
        <v>30</v>
      </c>
      <c r="D32" s="77"/>
      <c r="E32" s="78"/>
      <c r="F32" s="88">
        <f>SUM(F31:F31)</f>
        <v>10000</v>
      </c>
      <c r="G32" s="89"/>
      <c r="H32" s="90">
        <f>SUM(H31:H31)</f>
        <v>0</v>
      </c>
    </row>
    <row r="33" spans="1:8" s="96" customFormat="1" ht="21" customHeight="1" thickBot="1" x14ac:dyDescent="0.25">
      <c r="A33" s="91"/>
      <c r="B33" s="92"/>
      <c r="C33" s="143" t="s">
        <v>49</v>
      </c>
      <c r="D33" s="144"/>
      <c r="E33" s="145"/>
      <c r="F33" s="93"/>
      <c r="G33" s="94"/>
      <c r="H33" s="95">
        <f>H15+H24+H28+H32</f>
        <v>0</v>
      </c>
    </row>
    <row r="34" spans="1:8" s="10" customFormat="1" ht="19.5" customHeight="1" thickBot="1" x14ac:dyDescent="0.25">
      <c r="A34" s="152" t="s">
        <v>2</v>
      </c>
      <c r="B34" s="154" t="s">
        <v>50</v>
      </c>
      <c r="C34" s="156" t="s">
        <v>4</v>
      </c>
      <c r="D34" s="158" t="s">
        <v>5</v>
      </c>
      <c r="E34" s="160" t="s">
        <v>6</v>
      </c>
      <c r="F34" s="138" t="s">
        <v>51</v>
      </c>
      <c r="G34" s="139"/>
      <c r="H34" s="140"/>
    </row>
    <row r="35" spans="1:8" s="10" customFormat="1" ht="19.5" customHeight="1" thickBot="1" x14ac:dyDescent="0.25">
      <c r="A35" s="153"/>
      <c r="B35" s="155"/>
      <c r="C35" s="157"/>
      <c r="D35" s="159"/>
      <c r="E35" s="161"/>
      <c r="F35" s="82" t="s">
        <v>8</v>
      </c>
      <c r="G35" s="13" t="s">
        <v>9</v>
      </c>
      <c r="H35" s="83" t="s">
        <v>33</v>
      </c>
    </row>
    <row r="36" spans="1:8" s="104" customFormat="1" ht="21.6" customHeight="1" thickBot="1" x14ac:dyDescent="0.25">
      <c r="A36" s="97">
        <v>7</v>
      </c>
      <c r="B36" s="98" t="s">
        <v>11</v>
      </c>
      <c r="C36" s="99" t="s">
        <v>52</v>
      </c>
      <c r="D36" s="100" t="s">
        <v>53</v>
      </c>
      <c r="E36" s="141" t="s">
        <v>54</v>
      </c>
      <c r="F36" s="101">
        <v>1000000</v>
      </c>
      <c r="G36" s="102"/>
      <c r="H36" s="103">
        <f>PRODUCT((F36/1000)*G36)</f>
        <v>0</v>
      </c>
    </row>
    <row r="37" spans="1:8" s="104" customFormat="1" ht="24.6" customHeight="1" thickBot="1" x14ac:dyDescent="0.25">
      <c r="A37" s="105"/>
      <c r="B37" s="106" t="s">
        <v>35</v>
      </c>
      <c r="C37" s="107" t="s">
        <v>55</v>
      </c>
      <c r="D37" s="108" t="s">
        <v>56</v>
      </c>
      <c r="E37" s="142"/>
      <c r="F37" s="109">
        <v>700000</v>
      </c>
      <c r="G37" s="102"/>
      <c r="H37" s="110">
        <f>PRODUCT((F37/1000)*G37)</f>
        <v>0</v>
      </c>
    </row>
    <row r="38" spans="1:8" s="5" customFormat="1" ht="23.1" customHeight="1" thickBot="1" x14ac:dyDescent="0.25">
      <c r="A38" s="111"/>
      <c r="B38" s="112"/>
      <c r="C38" s="143" t="s">
        <v>57</v>
      </c>
      <c r="D38" s="144"/>
      <c r="E38" s="145"/>
      <c r="F38" s="146"/>
      <c r="G38" s="145"/>
      <c r="H38" s="113">
        <f>SUM(H36:H37)</f>
        <v>0</v>
      </c>
    </row>
    <row r="39" spans="1:8" s="5" customFormat="1" ht="27.6" customHeight="1" thickBot="1" x14ac:dyDescent="0.25">
      <c r="A39" s="114"/>
      <c r="B39" s="115"/>
      <c r="C39" s="147" t="s">
        <v>58</v>
      </c>
      <c r="D39" s="148"/>
      <c r="E39" s="149"/>
      <c r="F39" s="116"/>
      <c r="G39" s="117"/>
      <c r="H39" s="118">
        <f>H33+H38</f>
        <v>0</v>
      </c>
    </row>
    <row r="40" spans="1:8" s="5" customFormat="1" ht="32.450000000000003" hidden="1" customHeight="1" x14ac:dyDescent="0.2">
      <c r="A40" s="119"/>
      <c r="B40" s="4"/>
      <c r="C40" s="150" t="s">
        <v>59</v>
      </c>
      <c r="D40" s="151"/>
      <c r="E40" s="151"/>
    </row>
    <row r="41" spans="1:8" s="5" customFormat="1" ht="33.6" hidden="1" customHeight="1" x14ac:dyDescent="0.2">
      <c r="A41" s="119"/>
      <c r="B41" s="4"/>
      <c r="C41" s="131" t="s">
        <v>60</v>
      </c>
      <c r="D41" s="132"/>
      <c r="E41" s="132"/>
      <c r="F41" s="133"/>
      <c r="G41" s="133"/>
      <c r="H41" s="134"/>
    </row>
    <row r="42" spans="1:8" s="5" customFormat="1" ht="13.5" hidden="1" thickBot="1" x14ac:dyDescent="0.25">
      <c r="A42" s="119"/>
      <c r="B42" s="4"/>
      <c r="C42" s="120"/>
      <c r="D42" s="121"/>
      <c r="E42" s="120"/>
    </row>
    <row r="43" spans="1:8" s="5" customFormat="1" ht="13.5" hidden="1" thickBot="1" x14ac:dyDescent="0.25">
      <c r="A43" s="119"/>
      <c r="B43" s="4"/>
      <c r="C43" s="120"/>
      <c r="D43" s="121"/>
      <c r="E43" s="120"/>
    </row>
    <row r="44" spans="1:8" s="5" customFormat="1" ht="13.5" hidden="1" thickBot="1" x14ac:dyDescent="0.25">
      <c r="A44" s="119"/>
      <c r="B44" s="4"/>
      <c r="C44" s="120"/>
      <c r="D44" s="121"/>
      <c r="E44" s="120"/>
    </row>
    <row r="45" spans="1:8" s="5" customFormat="1" ht="13.5" hidden="1" thickBot="1" x14ac:dyDescent="0.25">
      <c r="A45" s="119"/>
      <c r="B45" s="4"/>
      <c r="C45" s="120"/>
      <c r="D45" s="121"/>
      <c r="E45" s="120"/>
    </row>
    <row r="46" spans="1:8" s="5" customFormat="1" ht="30.95" customHeight="1" thickBot="1" x14ac:dyDescent="0.25">
      <c r="A46" s="114"/>
      <c r="B46" s="115"/>
      <c r="C46" s="135" t="s">
        <v>61</v>
      </c>
      <c r="D46" s="136"/>
      <c r="E46" s="137"/>
      <c r="F46" s="116"/>
      <c r="G46" s="117"/>
      <c r="H46" s="118">
        <f>(H39/12)*49</f>
        <v>0</v>
      </c>
    </row>
    <row r="47" spans="1:8" x14ac:dyDescent="0.2">
      <c r="C47" s="124" t="s">
        <v>62</v>
      </c>
    </row>
    <row r="48" spans="1:8" s="124" customFormat="1" ht="11.25" x14ac:dyDescent="0.2">
      <c r="A48" s="125"/>
      <c r="B48" s="126"/>
      <c r="C48" s="124" t="s">
        <v>63</v>
      </c>
      <c r="D48" s="125"/>
    </row>
    <row r="49" spans="1:4" s="124" customFormat="1" ht="11.25" x14ac:dyDescent="0.2">
      <c r="A49" s="125"/>
      <c r="B49" s="126"/>
      <c r="D49" s="125"/>
    </row>
    <row r="50" spans="1:4" x14ac:dyDescent="0.2">
      <c r="C50" s="127" t="s">
        <v>64</v>
      </c>
    </row>
    <row r="51" spans="1:4" s="130" customFormat="1" x14ac:dyDescent="0.2">
      <c r="A51" s="128"/>
      <c r="B51" s="129"/>
      <c r="C51" s="130" t="s">
        <v>65</v>
      </c>
      <c r="D51" s="128"/>
    </row>
    <row r="52" spans="1:4" s="130" customFormat="1" x14ac:dyDescent="0.2">
      <c r="A52" s="128"/>
      <c r="B52" s="129"/>
      <c r="C52" s="130" t="s">
        <v>66</v>
      </c>
      <c r="D52" s="128"/>
    </row>
    <row r="55" spans="1:4" x14ac:dyDescent="0.2">
      <c r="C55" s="5" t="s">
        <v>67</v>
      </c>
      <c r="D55" s="25"/>
    </row>
    <row r="56" spans="1:4" x14ac:dyDescent="0.2">
      <c r="C56" s="4" t="s">
        <v>68</v>
      </c>
      <c r="D56" s="25"/>
    </row>
    <row r="57" spans="1:4" x14ac:dyDescent="0.2">
      <c r="C57" s="4"/>
      <c r="D57" s="25"/>
    </row>
    <row r="58" spans="1:4" x14ac:dyDescent="0.2">
      <c r="C58" s="4"/>
      <c r="D58" s="25"/>
    </row>
    <row r="59" spans="1:4" x14ac:dyDescent="0.2">
      <c r="C59" s="4"/>
      <c r="D59" s="25"/>
    </row>
    <row r="60" spans="1:4" x14ac:dyDescent="0.2">
      <c r="C60" s="4"/>
      <c r="D60" s="25"/>
    </row>
    <row r="61" spans="1:4" x14ac:dyDescent="0.2">
      <c r="C61" s="4" t="s">
        <v>69</v>
      </c>
      <c r="D61" s="25"/>
    </row>
    <row r="62" spans="1:4" x14ac:dyDescent="0.2">
      <c r="C62" s="25" t="s">
        <v>70</v>
      </c>
      <c r="D62" s="4"/>
    </row>
    <row r="63" spans="1:4" x14ac:dyDescent="0.2">
      <c r="C63" s="4"/>
      <c r="D63" s="25"/>
    </row>
    <row r="64" spans="1:4" x14ac:dyDescent="0.2">
      <c r="C64" s="4"/>
      <c r="D64" s="25"/>
    </row>
    <row r="65" spans="3:4" x14ac:dyDescent="0.2">
      <c r="C65" s="4" t="s">
        <v>71</v>
      </c>
      <c r="D65" s="25"/>
    </row>
  </sheetData>
  <mergeCells count="42">
    <mergeCell ref="F16:H16"/>
    <mergeCell ref="C4:E4"/>
    <mergeCell ref="F4:H4"/>
    <mergeCell ref="F5:H5"/>
    <mergeCell ref="A6:A7"/>
    <mergeCell ref="B6:B7"/>
    <mergeCell ref="C6:C7"/>
    <mergeCell ref="D6:D7"/>
    <mergeCell ref="E6:E7"/>
    <mergeCell ref="F6:H6"/>
    <mergeCell ref="A16:A17"/>
    <mergeCell ref="B16:B17"/>
    <mergeCell ref="C16:C17"/>
    <mergeCell ref="D16:D17"/>
    <mergeCell ref="E16:E17"/>
    <mergeCell ref="F29:H29"/>
    <mergeCell ref="A25:A26"/>
    <mergeCell ref="B25:B26"/>
    <mergeCell ref="C25:C26"/>
    <mergeCell ref="D25:D26"/>
    <mergeCell ref="E25:E26"/>
    <mergeCell ref="F25:H25"/>
    <mergeCell ref="A29:A30"/>
    <mergeCell ref="B29:B30"/>
    <mergeCell ref="C29:C30"/>
    <mergeCell ref="D29:D30"/>
    <mergeCell ref="E29:E30"/>
    <mergeCell ref="C33:E33"/>
    <mergeCell ref="A34:A35"/>
    <mergeCell ref="B34:B35"/>
    <mergeCell ref="C34:C35"/>
    <mergeCell ref="D34:D35"/>
    <mergeCell ref="E34:E35"/>
    <mergeCell ref="C41:E41"/>
    <mergeCell ref="F41:H41"/>
    <mergeCell ref="C46:E46"/>
    <mergeCell ref="F34:H34"/>
    <mergeCell ref="E36:E37"/>
    <mergeCell ref="C38:E38"/>
    <mergeCell ref="F38:G38"/>
    <mergeCell ref="C39:E39"/>
    <mergeCell ref="C40:E4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Autor</dc:creator>
  <cp:lastModifiedBy>Autor</cp:lastModifiedBy>
  <dcterms:created xsi:type="dcterms:W3CDTF">2024-03-20T08:37:59Z</dcterms:created>
  <dcterms:modified xsi:type="dcterms:W3CDTF">2024-03-26T07:50:07Z</dcterms:modified>
</cp:coreProperties>
</file>