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Hlucháň\11-2024 - Č Váh 2\Súťažné podklady\"/>
    </mc:Choice>
  </mc:AlternateContent>
  <bookViews>
    <workbookView xWindow="360" yWindow="15" windowWidth="11340" windowHeight="6795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ponuka'!$A$1:$N$33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62913"/>
</workbook>
</file>

<file path=xl/calcChain.xml><?xml version="1.0" encoding="utf-8"?>
<calcChain xmlns="http://schemas.openxmlformats.org/spreadsheetml/2006/main">
  <c r="N20" i="3" l="1"/>
  <c r="N19" i="3"/>
  <c r="N15" i="3"/>
  <c r="N14" i="3"/>
  <c r="N13" i="3"/>
  <c r="N12" i="3"/>
  <c r="G20" i="3"/>
  <c r="L20" i="3"/>
  <c r="N16" i="3"/>
  <c r="N18" i="3" l="1"/>
  <c r="N17" i="3"/>
  <c r="N22" i="3" l="1"/>
  <c r="N21" i="3" s="1"/>
</calcChain>
</file>

<file path=xl/sharedStrings.xml><?xml version="1.0" encoding="utf-8"?>
<sst xmlns="http://schemas.openxmlformats.org/spreadsheetml/2006/main" count="133" uniqueCount="104">
  <si>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</si>
  <si>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</si>
  <si>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</si>
  <si>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</si>
  <si>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</si>
  <si>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</si>
  <si>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</si>
  <si>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</si>
  <si>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</si>
  <si>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</si>
  <si>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</si>
  <si>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</si>
  <si>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</si>
  <si>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</si>
  <si>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</si>
  <si>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</si>
  <si>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</si>
  <si>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</si>
  <si>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</si>
  <si>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</si>
  <si>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</si>
  <si>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</si>
  <si>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</si>
  <si>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</si>
  <si>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</si>
  <si>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</si>
  <si>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</si>
  <si>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</si>
  <si>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</si>
  <si>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</si>
  <si>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</si>
  <si>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</si>
  <si>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</si>
  <si>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</si>
  <si>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</si>
  <si>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</si>
  <si>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</si>
  <si>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</si>
  <si>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</si>
  <si>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</si>
  <si>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</si>
  <si>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</si>
  <si>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</si>
  <si>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</si>
  <si>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</si>
  <si>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</si>
  <si>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</si>
  <si>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</si>
  <si>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</si>
  <si>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</si>
  <si>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</si>
  <si>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</si>
  <si>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</si>
  <si>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</si>
  <si>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</si>
  <si>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</si>
  <si>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</si>
  <si>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</si>
  <si>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</si>
  <si>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</si>
  <si>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Rozsah zákazky a cenová ponuka dodávateľa</t>
  </si>
  <si>
    <t>Celková cena za realizáciu predmetu zákazky v EUR bez DPH</t>
  </si>
  <si>
    <t xml:space="preserve">Cena stanovená objednávateľom Spolu bez DPH   </t>
  </si>
  <si>
    <t>príloha č. 1 Výzvy na predloženie ponuky</t>
  </si>
  <si>
    <t>príloha č. 5 Zmluvy o poskytnutí služieb</t>
  </si>
  <si>
    <t>Názov predmetu zákazky:</t>
  </si>
  <si>
    <t xml:space="preserve">Názov DNS: </t>
  </si>
  <si>
    <t>Lesnícke služby v ťažbovom procese na zlepšenie hniezdnych príležitostí a so zameraním na vytváranie vhodných biotopov pre hlucháňa hôrneho</t>
  </si>
  <si>
    <t xml:space="preserve">Názov projektu: </t>
  </si>
  <si>
    <t>Zlepšenie stavu lesných porastov pre hlucháňa na  OZ Tatry - kód projektu 085ZA550001</t>
  </si>
  <si>
    <t>LESY SR š.p.  organizačná zložka  OZ Tatry</t>
  </si>
  <si>
    <t>Objednávateľ:</t>
  </si>
  <si>
    <t>1,2,4a,4d,6,7</t>
  </si>
  <si>
    <t>VU-50</t>
  </si>
  <si>
    <t>120 | 600 | -</t>
  </si>
  <si>
    <t xml:space="preserve">1 ks ťažný kôň alebo železný kôň 
1 ks LKT alebo 1 ks UKT
</t>
  </si>
  <si>
    <t>Lesnícke služby v ťažbovom procese na zlepšenie biotopov pre hlucháňa hôrneho pre OZ Tatry, LS Čierny Váh, Javorinka - výzva č. 11/2024</t>
  </si>
  <si>
    <r>
      <t>Zmluva č. DNS-H/</t>
    </r>
    <r>
      <rPr>
        <b/>
        <sz val="10"/>
        <color rgb="FFFF0000"/>
        <rFont val="Arial"/>
        <family val="2"/>
        <charset val="238"/>
      </rPr>
      <t>xx</t>
    </r>
    <r>
      <rPr>
        <b/>
        <sz val="10"/>
        <rFont val="Arial"/>
        <family val="2"/>
        <charset val="238"/>
      </rPr>
      <t>/24/12/02</t>
    </r>
  </si>
  <si>
    <t>LO Dikula</t>
  </si>
  <si>
    <t>SL335-74A0</t>
  </si>
  <si>
    <t>SL335-78A0</t>
  </si>
  <si>
    <t>LO Vápenná</t>
  </si>
  <si>
    <t>SL335-82 1</t>
  </si>
  <si>
    <t>LO Javorinka</t>
  </si>
  <si>
    <t>SL335-397C0</t>
  </si>
  <si>
    <t>SL335-416 3</t>
  </si>
  <si>
    <t>SL335-422 2</t>
  </si>
  <si>
    <t>1,2,4a,4d,4e,7</t>
  </si>
  <si>
    <t>SL335-425B1</t>
  </si>
  <si>
    <t>1,2,4a,4d,4e,6,7</t>
  </si>
  <si>
    <t>LO Podjavor</t>
  </si>
  <si>
    <t>SL335-326B1</t>
  </si>
  <si>
    <t>50</t>
  </si>
  <si>
    <t>80 | 450 | -</t>
  </si>
  <si>
    <t>35</t>
  </si>
  <si>
    <t>110 | 400 | -</t>
  </si>
  <si>
    <t>140 | 1000 | -</t>
  </si>
  <si>
    <t>100 | 440 | -</t>
  </si>
  <si>
    <t>60</t>
  </si>
  <si>
    <t>60 | 820 | -</t>
  </si>
  <si>
    <t>30 | 1550 | -</t>
  </si>
  <si>
    <t>55</t>
  </si>
  <si>
    <t>30 | 570 | -</t>
  </si>
  <si>
    <t>6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</si>
</sst>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indexed="8"/>
      <name val="Calibri"/>
      <charset val="1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sz val="11"/>
      <color rgb="FF000000"/>
      <name val="Arial"/>
      <family val="2"/>
      <charset val="238"/>
    </font>
    <font>
      <sz val="12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/>
    <xf numFmtId="0" fontId="6" fillId="0" borderId="0" applyNumberFormat="0"/>
  </cellStyleXfs>
  <cellXfs count="133">
    <xf numFmtId="0" fontId="0" fillId="0" borderId="0" xfId="0" applyNumberFormat="1"/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/>
    <xf numFmtId="0" fontId="3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9" xfId="0" applyNumberFormat="1" applyFont="1" applyBorder="1" applyAlignment="1">
      <alignment vertical="center"/>
    </xf>
    <xf numFmtId="0" fontId="3" fillId="2" borderId="8" xfId="0" applyNumberFormat="1" applyFont="1" applyFill="1" applyBorder="1" applyAlignment="1"/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Alignment="1">
      <alignment horizontal="left" vertical="center"/>
    </xf>
    <xf numFmtId="0" fontId="12" fillId="0" borderId="0" xfId="0" applyNumberFormat="1" applyFont="1" applyAlignment="1">
      <alignment horizontal="left" vertical="center"/>
    </xf>
    <xf numFmtId="0" fontId="13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Protection="1">
      <protection locked="0"/>
    </xf>
    <xf numFmtId="0" fontId="4" fillId="0" borderId="3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right" vertical="center" indent="1"/>
    </xf>
    <xf numFmtId="0" fontId="4" fillId="0" borderId="20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0" fontId="10" fillId="7" borderId="0" xfId="0" applyFont="1" applyFill="1" applyBorder="1" applyAlignment="1" applyProtection="1"/>
    <xf numFmtId="0" fontId="15" fillId="7" borderId="0" xfId="0" applyFont="1" applyFill="1" applyBorder="1" applyAlignment="1" applyProtection="1">
      <alignment horizontal="right"/>
    </xf>
    <xf numFmtId="0" fontId="17" fillId="0" borderId="0" xfId="0" applyFont="1" applyFill="1" applyBorder="1"/>
    <xf numFmtId="0" fontId="14" fillId="7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/>
    <xf numFmtId="0" fontId="19" fillId="7" borderId="0" xfId="0" applyFont="1" applyFill="1" applyBorder="1" applyProtection="1"/>
    <xf numFmtId="0" fontId="20" fillId="7" borderId="0" xfId="0" applyFont="1" applyFill="1" applyBorder="1" applyAlignment="1" applyProtection="1">
      <alignment horizontal="left"/>
    </xf>
    <xf numFmtId="0" fontId="20" fillId="7" borderId="0" xfId="0" applyFont="1" applyFill="1" applyBorder="1" applyProtection="1"/>
    <xf numFmtId="0" fontId="20" fillId="7" borderId="0" xfId="0" applyFont="1" applyFill="1" applyBorder="1" applyAlignment="1">
      <alignment horizontal="center"/>
    </xf>
    <xf numFmtId="0" fontId="20" fillId="7" borderId="0" xfId="0" applyFont="1" applyFill="1" applyBorder="1"/>
    <xf numFmtId="0" fontId="4" fillId="0" borderId="34" xfId="0" applyNumberFormat="1" applyFont="1" applyBorder="1" applyAlignment="1">
      <alignment horizontal="center" vertical="center" wrapText="1"/>
    </xf>
    <xf numFmtId="0" fontId="9" fillId="0" borderId="30" xfId="0" applyNumberFormat="1" applyFont="1" applyBorder="1" applyAlignment="1">
      <alignment vertical="center" wrapText="1"/>
    </xf>
    <xf numFmtId="4" fontId="4" fillId="0" borderId="38" xfId="0" applyNumberFormat="1" applyFont="1" applyBorder="1" applyAlignment="1">
      <alignment horizontal="right" vertical="center" indent="1"/>
    </xf>
    <xf numFmtId="0" fontId="8" fillId="4" borderId="30" xfId="0" applyFont="1" applyFill="1" applyBorder="1" applyAlignment="1" applyProtection="1">
      <alignment vertical="center" wrapText="1"/>
    </xf>
    <xf numFmtId="4" fontId="4" fillId="5" borderId="39" xfId="0" applyNumberFormat="1" applyFont="1" applyFill="1" applyBorder="1" applyAlignment="1" applyProtection="1">
      <alignment horizontal="right" vertical="center" indent="1"/>
      <protection locked="0"/>
    </xf>
    <xf numFmtId="4" fontId="4" fillId="5" borderId="41" xfId="0" applyNumberFormat="1" applyFont="1" applyFill="1" applyBorder="1" applyAlignment="1" applyProtection="1">
      <alignment horizontal="right" vertical="center" indent="1"/>
      <protection locked="0"/>
    </xf>
    <xf numFmtId="4" fontId="4" fillId="0" borderId="42" xfId="0" applyNumberFormat="1" applyFont="1" applyBorder="1" applyAlignment="1">
      <alignment horizontal="right" vertical="center" indent="1"/>
    </xf>
    <xf numFmtId="4" fontId="4" fillId="0" borderId="44" xfId="0" applyNumberFormat="1" applyFont="1" applyBorder="1" applyAlignment="1">
      <alignment horizontal="right" vertical="center" indent="1"/>
    </xf>
    <xf numFmtId="4" fontId="4" fillId="5" borderId="46" xfId="0" applyNumberFormat="1" applyFont="1" applyFill="1" applyBorder="1" applyAlignment="1" applyProtection="1">
      <alignment horizontal="right" vertical="center" indent="1"/>
      <protection locked="0"/>
    </xf>
    <xf numFmtId="4" fontId="4" fillId="0" borderId="47" xfId="0" applyNumberFormat="1" applyFont="1" applyBorder="1" applyAlignment="1">
      <alignment horizontal="right" vertical="center" indent="1"/>
    </xf>
    <xf numFmtId="0" fontId="0" fillId="0" borderId="30" xfId="0" applyNumberFormat="1" applyBorder="1"/>
    <xf numFmtId="0" fontId="4" fillId="0" borderId="31" xfId="0" applyNumberFormat="1" applyFont="1" applyBorder="1" applyAlignment="1">
      <alignment vertical="center"/>
    </xf>
    <xf numFmtId="2" fontId="4" fillId="0" borderId="31" xfId="0" applyNumberFormat="1" applyFont="1" applyBorder="1" applyAlignment="1">
      <alignment vertical="center"/>
    </xf>
    <xf numFmtId="4" fontId="4" fillId="4" borderId="38" xfId="0" applyNumberFormat="1" applyFont="1" applyFill="1" applyBorder="1" applyAlignment="1">
      <alignment horizontal="right" vertical="center" indent="1"/>
    </xf>
    <xf numFmtId="0" fontId="14" fillId="7" borderId="0" xfId="0" applyFont="1" applyFill="1" applyBorder="1" applyAlignment="1" applyProtection="1">
      <alignment horizont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35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4" xfId="0" applyNumberFormat="1" applyFont="1" applyBorder="1" applyAlignment="1">
      <alignment horizontal="center" vertical="center" wrapText="1"/>
    </xf>
    <xf numFmtId="0" fontId="18" fillId="7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>
      <alignment horizontal="left"/>
    </xf>
    <xf numFmtId="0" fontId="16" fillId="10" borderId="0" xfId="0" applyFont="1" applyFill="1" applyBorder="1" applyAlignment="1">
      <alignment horizontal="left" wrapText="1"/>
    </xf>
    <xf numFmtId="0" fontId="16" fillId="10" borderId="0" xfId="0" applyFont="1" applyFill="1" applyBorder="1" applyAlignment="1">
      <alignment horizontal="left"/>
    </xf>
    <xf numFmtId="0" fontId="20" fillId="7" borderId="0" xfId="0" applyFont="1" applyFill="1" applyBorder="1" applyAlignment="1" applyProtection="1">
      <alignment horizontal="left"/>
    </xf>
    <xf numFmtId="0" fontId="3" fillId="6" borderId="15" xfId="0" applyNumberFormat="1" applyFont="1" applyFill="1" applyBorder="1" applyAlignment="1" applyProtection="1">
      <alignment horizontal="center"/>
      <protection locked="0"/>
    </xf>
    <xf numFmtId="0" fontId="3" fillId="6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36" xfId="0" applyNumberFormat="1" applyFont="1" applyBorder="1" applyAlignment="1">
      <alignment horizontal="center" vertical="center" wrapText="1"/>
    </xf>
    <xf numFmtId="0" fontId="9" fillId="0" borderId="19" xfId="0" applyNumberFormat="1" applyFont="1" applyBorder="1" applyAlignment="1">
      <alignment horizontal="center" vertical="center" wrapText="1"/>
    </xf>
    <xf numFmtId="0" fontId="5" fillId="9" borderId="19" xfId="0" applyNumberFormat="1" applyFont="1" applyFill="1" applyBorder="1" applyAlignment="1">
      <alignment horizontal="center" vertical="center" wrapText="1"/>
    </xf>
    <xf numFmtId="0" fontId="5" fillId="9" borderId="7" xfId="0" applyNumberFormat="1" applyFont="1" applyFill="1" applyBorder="1" applyAlignment="1">
      <alignment horizontal="center" vertical="center" wrapText="1"/>
    </xf>
    <xf numFmtId="0" fontId="5" fillId="9" borderId="11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0" fontId="4" fillId="0" borderId="37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textRotation="90"/>
    </xf>
    <xf numFmtId="0" fontId="3" fillId="5" borderId="1" xfId="0" applyNumberFormat="1" applyFont="1" applyFill="1" applyBorder="1" applyAlignment="1" applyProtection="1">
      <alignment horizontal="left"/>
      <protection locked="0"/>
    </xf>
    <xf numFmtId="0" fontId="21" fillId="0" borderId="10" xfId="0" applyNumberFormat="1" applyFont="1" applyBorder="1" applyAlignment="1">
      <alignment horizontal="center" vertical="center" wrapText="1"/>
    </xf>
    <xf numFmtId="0" fontId="21" fillId="0" borderId="10" xfId="0" applyNumberFormat="1" applyFont="1" applyBorder="1" applyAlignment="1">
      <alignment horizontal="center" vertical="center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3" borderId="7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0" borderId="17" xfId="0" applyNumberFormat="1" applyBorder="1" applyAlignment="1">
      <alignment horizontal="center"/>
    </xf>
    <xf numFmtId="0" fontId="9" fillId="0" borderId="28" xfId="0" applyNumberFormat="1" applyFont="1" applyBorder="1" applyAlignment="1">
      <alignment horizontal="center" vertical="center" wrapText="1"/>
    </xf>
    <xf numFmtId="0" fontId="9" fillId="0" borderId="29" xfId="0" applyNumberFormat="1" applyFont="1" applyBorder="1" applyAlignment="1">
      <alignment horizontal="center" vertical="center" wrapText="1"/>
    </xf>
    <xf numFmtId="0" fontId="4" fillId="0" borderId="30" xfId="0" applyNumberFormat="1" applyFont="1" applyBorder="1" applyAlignment="1">
      <alignment horizontal="right" vertical="center"/>
    </xf>
    <xf numFmtId="0" fontId="4" fillId="0" borderId="31" xfId="0" applyNumberFormat="1" applyFont="1" applyBorder="1" applyAlignment="1">
      <alignment horizontal="right" vertical="center"/>
    </xf>
    <xf numFmtId="0" fontId="4" fillId="0" borderId="32" xfId="0" applyNumberFormat="1" applyFont="1" applyBorder="1" applyAlignment="1">
      <alignment horizontal="right" vertical="center"/>
    </xf>
    <xf numFmtId="0" fontId="4" fillId="0" borderId="23" xfId="0" applyNumberFormat="1" applyFont="1" applyBorder="1" applyAlignment="1">
      <alignment horizontal="right" vertical="center"/>
    </xf>
    <xf numFmtId="0" fontId="4" fillId="0" borderId="22" xfId="0" applyNumberFormat="1" applyFont="1" applyBorder="1" applyAlignment="1">
      <alignment horizontal="right" vertical="center"/>
    </xf>
    <xf numFmtId="0" fontId="4" fillId="0" borderId="27" xfId="0" applyNumberFormat="1" applyFont="1" applyBorder="1" applyAlignment="1">
      <alignment horizontal="right" vertical="center"/>
    </xf>
    <xf numFmtId="0" fontId="7" fillId="10" borderId="0" xfId="0" applyFont="1" applyFill="1" applyBorder="1" applyAlignment="1" applyProtection="1">
      <alignment horizontal="left"/>
    </xf>
    <xf numFmtId="0" fontId="10" fillId="7" borderId="0" xfId="0" applyFont="1" applyFill="1" applyBorder="1" applyAlignment="1" applyProtection="1">
      <alignment horizontal="left"/>
    </xf>
    <xf numFmtId="0" fontId="7" fillId="8" borderId="13" xfId="0" applyFont="1" applyFill="1" applyBorder="1" applyAlignment="1" applyProtection="1">
      <alignment horizontal="center"/>
    </xf>
    <xf numFmtId="0" fontId="7" fillId="8" borderId="14" xfId="0" applyFont="1" applyFill="1" applyBorder="1" applyAlignment="1" applyProtection="1">
      <alignment horizontal="center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4" xfId="0" applyNumberFormat="1" applyBorder="1" applyAlignment="1">
      <alignment horizontal="center"/>
    </xf>
    <xf numFmtId="0" fontId="2" fillId="0" borderId="12" xfId="0" applyNumberFormat="1" applyFont="1" applyBorder="1" applyAlignment="1">
      <alignment horizontal="left" vertical="center" wrapText="1"/>
    </xf>
    <xf numFmtId="0" fontId="22" fillId="0" borderId="39" xfId="0" applyNumberFormat="1" applyFont="1" applyBorder="1" applyAlignment="1">
      <alignment horizontal="center" vertical="center"/>
    </xf>
    <xf numFmtId="0" fontId="22" fillId="0" borderId="39" xfId="0" applyNumberFormat="1" applyFont="1" applyBorder="1" applyAlignment="1">
      <alignment horizontal="center" vertical="center" wrapText="1"/>
    </xf>
    <xf numFmtId="2" fontId="22" fillId="0" borderId="39" xfId="0" applyNumberFormat="1" applyFont="1" applyBorder="1" applyAlignment="1">
      <alignment horizontal="right" vertical="center"/>
    </xf>
    <xf numFmtId="0" fontId="23" fillId="11" borderId="39" xfId="0" applyFont="1" applyFill="1" applyBorder="1" applyAlignment="1" applyProtection="1">
      <alignment horizontal="right" vertical="center" wrapText="1"/>
    </xf>
    <xf numFmtId="0" fontId="22" fillId="0" borderId="39" xfId="0" applyNumberFormat="1" applyFont="1" applyBorder="1" applyAlignment="1">
      <alignment horizontal="right" vertical="center" wrapText="1"/>
    </xf>
    <xf numFmtId="2" fontId="22" fillId="0" borderId="39" xfId="0" applyNumberFormat="1" applyFont="1" applyBorder="1" applyAlignment="1">
      <alignment horizontal="right" vertical="center" wrapText="1"/>
    </xf>
    <xf numFmtId="4" fontId="24" fillId="0" borderId="39" xfId="1" applyNumberFormat="1" applyFont="1" applyBorder="1" applyAlignment="1">
      <alignment horizontal="right" vertical="center" indent="1"/>
    </xf>
    <xf numFmtId="0" fontId="22" fillId="0" borderId="40" xfId="0" applyNumberFormat="1" applyFont="1" applyBorder="1" applyAlignment="1">
      <alignment horizontal="center" vertical="center"/>
    </xf>
    <xf numFmtId="0" fontId="22" fillId="0" borderId="41" xfId="0" applyNumberFormat="1" applyFont="1" applyBorder="1" applyAlignment="1">
      <alignment horizontal="center" vertical="center" wrapText="1"/>
    </xf>
    <xf numFmtId="2" fontId="22" fillId="0" borderId="41" xfId="0" applyNumberFormat="1" applyFont="1" applyBorder="1" applyAlignment="1">
      <alignment horizontal="right" vertical="center"/>
    </xf>
    <xf numFmtId="0" fontId="23" fillId="11" borderId="41" xfId="0" applyFont="1" applyFill="1" applyBorder="1" applyAlignment="1" applyProtection="1">
      <alignment horizontal="right" vertical="center" wrapText="1"/>
    </xf>
    <xf numFmtId="0" fontId="22" fillId="0" borderId="41" xfId="0" applyNumberFormat="1" applyFont="1" applyBorder="1" applyAlignment="1">
      <alignment horizontal="center" vertical="center"/>
    </xf>
    <xf numFmtId="0" fontId="22" fillId="0" borderId="41" xfId="0" applyNumberFormat="1" applyFont="1" applyBorder="1" applyAlignment="1">
      <alignment horizontal="right" vertical="center" wrapText="1"/>
    </xf>
    <xf numFmtId="2" fontId="22" fillId="0" borderId="41" xfId="0" applyNumberFormat="1" applyFont="1" applyBorder="1" applyAlignment="1">
      <alignment horizontal="right" vertical="center" wrapText="1"/>
    </xf>
    <xf numFmtId="4" fontId="24" fillId="0" borderId="41" xfId="1" applyNumberFormat="1" applyFont="1" applyBorder="1" applyAlignment="1">
      <alignment horizontal="right" vertical="center" indent="1"/>
    </xf>
    <xf numFmtId="0" fontId="22" fillId="0" borderId="43" xfId="0" applyNumberFormat="1" applyFont="1" applyBorder="1" applyAlignment="1">
      <alignment horizontal="center" vertical="center"/>
    </xf>
    <xf numFmtId="0" fontId="22" fillId="0" borderId="45" xfId="0" applyNumberFormat="1" applyFont="1" applyBorder="1" applyAlignment="1">
      <alignment horizontal="center" vertical="center"/>
    </xf>
    <xf numFmtId="0" fontId="22" fillId="0" borderId="46" xfId="0" applyNumberFormat="1" applyFont="1" applyBorder="1" applyAlignment="1">
      <alignment horizontal="center" vertical="center" wrapText="1"/>
    </xf>
    <xf numFmtId="2" fontId="22" fillId="0" borderId="46" xfId="0" applyNumberFormat="1" applyFont="1" applyBorder="1" applyAlignment="1">
      <alignment horizontal="right" vertical="center"/>
    </xf>
    <xf numFmtId="3" fontId="23" fillId="11" borderId="46" xfId="0" applyNumberFormat="1" applyFont="1" applyFill="1" applyBorder="1" applyAlignment="1" applyProtection="1">
      <alignment horizontal="right" vertical="center"/>
    </xf>
    <xf numFmtId="0" fontId="22" fillId="0" borderId="46" xfId="0" applyNumberFormat="1" applyFont="1" applyBorder="1" applyAlignment="1">
      <alignment horizontal="center" vertical="center"/>
    </xf>
    <xf numFmtId="0" fontId="22" fillId="0" borderId="46" xfId="0" applyNumberFormat="1" applyFont="1" applyBorder="1" applyAlignment="1">
      <alignment horizontal="right" vertical="center" wrapText="1"/>
    </xf>
    <xf numFmtId="2" fontId="22" fillId="0" borderId="46" xfId="0" applyNumberFormat="1" applyFont="1" applyBorder="1" applyAlignment="1">
      <alignment horizontal="right" vertical="center" wrapText="1"/>
    </xf>
    <xf numFmtId="4" fontId="24" fillId="0" borderId="46" xfId="1" applyNumberFormat="1" applyFont="1" applyBorder="1" applyAlignment="1">
      <alignment horizontal="right" vertical="center" indent="1"/>
    </xf>
    <xf numFmtId="0" fontId="23" fillId="11" borderId="41" xfId="0" applyFont="1" applyFill="1" applyBorder="1" applyAlignment="1" applyProtection="1">
      <alignment vertical="center"/>
    </xf>
    <xf numFmtId="0" fontId="23" fillId="11" borderId="39" xfId="0" applyFont="1" applyFill="1" applyBorder="1" applyAlignment="1" applyProtection="1">
      <alignment vertical="center"/>
    </xf>
    <xf numFmtId="0" fontId="23" fillId="11" borderId="46" xfId="0" applyFont="1" applyFill="1" applyBorder="1" applyAlignment="1" applyProtection="1">
      <alignment vertic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tabSelected="1" view="pageBreakPreview" topLeftCell="A13" zoomScale="80" zoomScaleNormal="70" zoomScaleSheetLayoutView="80" workbookViewId="0">
      <selection activeCell="M13" sqref="M13"/>
    </sheetView>
  </sheetViews>
  <sheetFormatPr defaultRowHeight="15" x14ac:dyDescent="0.25"/>
  <cols>
    <col min="1" max="1" width="15" customWidth="1"/>
    <col min="2" max="2" width="17.42578125" customWidth="1"/>
    <col min="3" max="3" width="32.140625" customWidth="1"/>
    <col min="4" max="4" width="17.5703125" customWidth="1"/>
    <col min="7" max="7" width="11.140625" customWidth="1"/>
    <col min="10" max="10" width="12.140625" customWidth="1"/>
    <col min="11" max="11" width="14.140625" customWidth="1"/>
    <col min="12" max="12" width="20" customWidth="1"/>
    <col min="13" max="13" width="20.7109375" customWidth="1"/>
    <col min="14" max="14" width="16.140625" customWidth="1"/>
    <col min="15" max="15" width="15.5703125" customWidth="1"/>
  </cols>
  <sheetData>
    <row r="1" spans="1:25" ht="18" x14ac:dyDescent="0.25">
      <c r="A1" s="47" t="s">
        <v>60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23" t="s">
        <v>63</v>
      </c>
      <c r="N1" s="24"/>
    </row>
    <row r="2" spans="1:25" ht="18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5"/>
      <c r="M2" s="23" t="s">
        <v>64</v>
      </c>
      <c r="N2" s="24"/>
    </row>
    <row r="3" spans="1:25" ht="30.75" customHeight="1" x14ac:dyDescent="0.25">
      <c r="A3" s="62" t="s">
        <v>65</v>
      </c>
      <c r="B3" s="62"/>
      <c r="C3" s="64" t="s">
        <v>76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25" ht="17.25" customHeight="1" x14ac:dyDescent="0.25">
      <c r="A4" s="63" t="s">
        <v>66</v>
      </c>
      <c r="B4" s="63"/>
      <c r="C4" s="63" t="s">
        <v>67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25" x14ac:dyDescent="0.25">
      <c r="A5" s="63" t="s">
        <v>68</v>
      </c>
      <c r="B5" s="63"/>
      <c r="C5" s="27" t="s">
        <v>69</v>
      </c>
      <c r="D5" s="27"/>
      <c r="E5" s="27"/>
      <c r="F5" s="27"/>
      <c r="G5" s="27"/>
      <c r="H5" s="27"/>
      <c r="I5" s="28"/>
      <c r="J5" s="28"/>
      <c r="K5" s="28"/>
      <c r="L5" s="28"/>
      <c r="M5" s="28"/>
      <c r="N5" s="28"/>
    </row>
    <row r="6" spans="1:25" x14ac:dyDescent="0.25">
      <c r="A6" s="100" t="s">
        <v>71</v>
      </c>
      <c r="B6" s="100"/>
      <c r="C6" s="99" t="s">
        <v>70</v>
      </c>
      <c r="D6" s="99"/>
      <c r="E6" s="99"/>
      <c r="F6" s="99"/>
      <c r="G6" s="99"/>
      <c r="H6" s="29"/>
      <c r="I6" s="30"/>
      <c r="J6" s="30"/>
      <c r="K6" s="30"/>
      <c r="L6" s="30"/>
      <c r="M6" s="30"/>
      <c r="N6" s="30"/>
    </row>
    <row r="7" spans="1:25" ht="15.75" thickBot="1" x14ac:dyDescent="0.3">
      <c r="A7" s="29"/>
      <c r="B7" s="66"/>
      <c r="C7" s="66"/>
      <c r="D7" s="66"/>
      <c r="E7" s="66"/>
      <c r="F7" s="66"/>
      <c r="G7" s="66"/>
      <c r="H7" s="29"/>
      <c r="I7" s="30"/>
      <c r="J7" s="30"/>
      <c r="K7" s="30"/>
      <c r="L7" s="30"/>
      <c r="M7" s="30"/>
      <c r="N7" s="30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5.75" thickBot="1" x14ac:dyDescent="0.3">
      <c r="A8" s="101" t="s">
        <v>77</v>
      </c>
      <c r="B8" s="102"/>
      <c r="C8" s="31"/>
      <c r="D8" s="32"/>
      <c r="E8" s="32"/>
      <c r="F8" s="32"/>
      <c r="G8" s="32"/>
      <c r="H8" s="29"/>
      <c r="I8" s="30"/>
      <c r="J8" s="30"/>
      <c r="K8" s="30"/>
      <c r="L8" s="30"/>
      <c r="M8" s="30"/>
      <c r="N8" s="30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75" customHeight="1" thickBot="1" x14ac:dyDescent="0.3">
      <c r="A9" s="48" t="s">
        <v>0</v>
      </c>
      <c r="B9" s="51" t="s">
        <v>1</v>
      </c>
      <c r="C9" s="21" t="s">
        <v>2</v>
      </c>
      <c r="D9" s="22"/>
      <c r="E9" s="54" t="s">
        <v>3</v>
      </c>
      <c r="F9" s="54"/>
      <c r="G9" s="54"/>
      <c r="H9" s="55" t="s">
        <v>4</v>
      </c>
      <c r="I9" s="54" t="s">
        <v>5</v>
      </c>
      <c r="J9" s="91" t="s">
        <v>6</v>
      </c>
      <c r="K9" s="71" t="s">
        <v>7</v>
      </c>
      <c r="L9" s="74" t="s">
        <v>8</v>
      </c>
      <c r="M9" s="75" t="s">
        <v>9</v>
      </c>
      <c r="N9" s="78" t="s">
        <v>10</v>
      </c>
      <c r="O9" s="18"/>
      <c r="P9" s="18"/>
      <c r="Q9" s="18"/>
      <c r="R9" s="18"/>
      <c r="S9" s="18"/>
      <c r="T9" s="18"/>
      <c r="U9" s="18"/>
      <c r="V9" s="18"/>
      <c r="W9" s="18"/>
    </row>
    <row r="10" spans="1:25" ht="15.75" customHeight="1" thickBot="1" x14ac:dyDescent="0.3">
      <c r="A10" s="49"/>
      <c r="B10" s="52"/>
      <c r="C10" s="60" t="s">
        <v>11</v>
      </c>
      <c r="D10" s="19"/>
      <c r="E10" s="60" t="s">
        <v>12</v>
      </c>
      <c r="F10" s="60" t="s">
        <v>13</v>
      </c>
      <c r="G10" s="58" t="s">
        <v>14</v>
      </c>
      <c r="H10" s="56"/>
      <c r="I10" s="58"/>
      <c r="J10" s="92"/>
      <c r="K10" s="72"/>
      <c r="L10" s="58"/>
      <c r="M10" s="76"/>
      <c r="N10" s="79"/>
      <c r="O10" s="18"/>
      <c r="P10" s="18"/>
      <c r="Q10" s="18"/>
      <c r="R10" s="18"/>
      <c r="S10" s="18"/>
      <c r="T10" s="18"/>
      <c r="U10" s="18"/>
      <c r="V10" s="18"/>
      <c r="W10" s="18"/>
    </row>
    <row r="11" spans="1:25" ht="66" customHeight="1" thickBot="1" x14ac:dyDescent="0.3">
      <c r="A11" s="50"/>
      <c r="B11" s="53"/>
      <c r="C11" s="61"/>
      <c r="D11" s="33" t="s">
        <v>59</v>
      </c>
      <c r="E11" s="61"/>
      <c r="F11" s="61"/>
      <c r="G11" s="59"/>
      <c r="H11" s="57"/>
      <c r="I11" s="59"/>
      <c r="J11" s="92"/>
      <c r="K11" s="73"/>
      <c r="L11" s="59"/>
      <c r="M11" s="77"/>
      <c r="N11" s="80"/>
      <c r="O11" s="18"/>
      <c r="P11" s="18"/>
      <c r="Q11" s="18"/>
      <c r="R11" s="18"/>
      <c r="S11" s="18"/>
      <c r="T11" s="18"/>
      <c r="U11" s="18"/>
      <c r="V11" s="18"/>
      <c r="W11" s="18"/>
    </row>
    <row r="12" spans="1:25" ht="30" customHeight="1" x14ac:dyDescent="0.25">
      <c r="A12" s="113" t="s">
        <v>78</v>
      </c>
      <c r="B12" s="114" t="s">
        <v>79</v>
      </c>
      <c r="C12" s="130" t="s">
        <v>72</v>
      </c>
      <c r="D12" s="130" t="s">
        <v>103</v>
      </c>
      <c r="E12" s="115">
        <v>108.2</v>
      </c>
      <c r="F12" s="116">
        <v>0</v>
      </c>
      <c r="G12" s="115">
        <v>108.2</v>
      </c>
      <c r="H12" s="117" t="s">
        <v>73</v>
      </c>
      <c r="I12" s="118" t="s">
        <v>92</v>
      </c>
      <c r="J12" s="119">
        <v>0.2</v>
      </c>
      <c r="K12" s="117" t="s">
        <v>93</v>
      </c>
      <c r="L12" s="120">
        <v>3850.0684000000001</v>
      </c>
      <c r="M12" s="38"/>
      <c r="N12" s="39">
        <f>G12*M12</f>
        <v>0</v>
      </c>
      <c r="O12" s="18"/>
      <c r="P12" s="18"/>
      <c r="Q12" s="18"/>
      <c r="R12" s="18"/>
      <c r="S12" s="18"/>
      <c r="T12" s="18"/>
      <c r="U12" s="18"/>
      <c r="V12" s="18"/>
      <c r="W12" s="18"/>
    </row>
    <row r="13" spans="1:25" ht="30" customHeight="1" x14ac:dyDescent="0.25">
      <c r="A13" s="121" t="s">
        <v>78</v>
      </c>
      <c r="B13" s="107" t="s">
        <v>80</v>
      </c>
      <c r="C13" s="131" t="s">
        <v>72</v>
      </c>
      <c r="D13" s="131" t="s">
        <v>103</v>
      </c>
      <c r="E13" s="108">
        <v>225.2</v>
      </c>
      <c r="F13" s="109">
        <v>0</v>
      </c>
      <c r="G13" s="108">
        <v>225.2</v>
      </c>
      <c r="H13" s="106" t="s">
        <v>73</v>
      </c>
      <c r="I13" s="110" t="s">
        <v>92</v>
      </c>
      <c r="J13" s="111">
        <v>0.24</v>
      </c>
      <c r="K13" s="106" t="s">
        <v>74</v>
      </c>
      <c r="L13" s="112">
        <v>8170.3658999999998</v>
      </c>
      <c r="M13" s="37"/>
      <c r="N13" s="40">
        <f>G13*M13</f>
        <v>0</v>
      </c>
      <c r="O13" s="18"/>
      <c r="P13" s="18"/>
      <c r="Q13" s="18"/>
      <c r="R13" s="18"/>
      <c r="S13" s="18"/>
      <c r="T13" s="18"/>
      <c r="U13" s="18"/>
      <c r="V13" s="18"/>
      <c r="W13" s="18"/>
    </row>
    <row r="14" spans="1:25" ht="30" customHeight="1" x14ac:dyDescent="0.25">
      <c r="A14" s="121" t="s">
        <v>81</v>
      </c>
      <c r="B14" s="107" t="s">
        <v>82</v>
      </c>
      <c r="C14" s="131" t="s">
        <v>72</v>
      </c>
      <c r="D14" s="131" t="s">
        <v>103</v>
      </c>
      <c r="E14" s="108">
        <v>149.1</v>
      </c>
      <c r="F14" s="109">
        <v>0</v>
      </c>
      <c r="G14" s="108">
        <v>149.1</v>
      </c>
      <c r="H14" s="106" t="s">
        <v>73</v>
      </c>
      <c r="I14" s="110" t="s">
        <v>94</v>
      </c>
      <c r="J14" s="111">
        <v>0.21</v>
      </c>
      <c r="K14" s="106" t="s">
        <v>95</v>
      </c>
      <c r="L14" s="112">
        <v>5017.3258999999998</v>
      </c>
      <c r="M14" s="37"/>
      <c r="N14" s="40">
        <f>G14*M14</f>
        <v>0</v>
      </c>
      <c r="O14" s="18"/>
      <c r="P14" s="18"/>
      <c r="Q14" s="18"/>
      <c r="R14" s="18"/>
      <c r="S14" s="18"/>
      <c r="T14" s="18"/>
      <c r="U14" s="18"/>
      <c r="V14" s="18"/>
      <c r="W14" s="18"/>
    </row>
    <row r="15" spans="1:25" ht="30" customHeight="1" x14ac:dyDescent="0.25">
      <c r="A15" s="121" t="s">
        <v>83</v>
      </c>
      <c r="B15" s="107" t="s">
        <v>84</v>
      </c>
      <c r="C15" s="131" t="s">
        <v>72</v>
      </c>
      <c r="D15" s="131" t="s">
        <v>103</v>
      </c>
      <c r="E15" s="108">
        <v>381.78</v>
      </c>
      <c r="F15" s="109">
        <v>0</v>
      </c>
      <c r="G15" s="108">
        <v>381.78</v>
      </c>
      <c r="H15" s="106" t="s">
        <v>73</v>
      </c>
      <c r="I15" s="110" t="s">
        <v>92</v>
      </c>
      <c r="J15" s="111">
        <v>0.27</v>
      </c>
      <c r="K15" s="106" t="s">
        <v>96</v>
      </c>
      <c r="L15" s="112">
        <v>13273.2376</v>
      </c>
      <c r="M15" s="37"/>
      <c r="N15" s="40">
        <f>G15*M15</f>
        <v>0</v>
      </c>
      <c r="O15" s="18"/>
      <c r="P15" s="18"/>
      <c r="Q15" s="18"/>
      <c r="R15" s="18"/>
      <c r="S15" s="18"/>
      <c r="T15" s="18"/>
      <c r="U15" s="18"/>
      <c r="V15" s="18"/>
      <c r="W15" s="18"/>
    </row>
    <row r="16" spans="1:25" ht="30" customHeight="1" x14ac:dyDescent="0.25">
      <c r="A16" s="121" t="s">
        <v>83</v>
      </c>
      <c r="B16" s="107" t="s">
        <v>85</v>
      </c>
      <c r="C16" s="131" t="s">
        <v>72</v>
      </c>
      <c r="D16" s="131" t="s">
        <v>103</v>
      </c>
      <c r="E16" s="108">
        <v>84.48</v>
      </c>
      <c r="F16" s="109">
        <v>0</v>
      </c>
      <c r="G16" s="108">
        <v>84.48</v>
      </c>
      <c r="H16" s="106" t="s">
        <v>73</v>
      </c>
      <c r="I16" s="110" t="s">
        <v>92</v>
      </c>
      <c r="J16" s="111">
        <v>0.11</v>
      </c>
      <c r="K16" s="106" t="s">
        <v>97</v>
      </c>
      <c r="L16" s="112">
        <v>3326.2628</v>
      </c>
      <c r="M16" s="37"/>
      <c r="N16" s="40">
        <f t="shared" ref="N12:N16" si="0">G16*M16</f>
        <v>0</v>
      </c>
      <c r="O16" s="18"/>
      <c r="P16" s="18"/>
      <c r="Q16" s="18"/>
      <c r="R16" s="18"/>
      <c r="S16" s="18"/>
      <c r="T16" s="18"/>
      <c r="U16" s="18"/>
      <c r="V16" s="18"/>
      <c r="W16" s="18"/>
    </row>
    <row r="17" spans="1:23" ht="30" customHeight="1" x14ac:dyDescent="0.25">
      <c r="A17" s="121" t="s">
        <v>83</v>
      </c>
      <c r="B17" s="107" t="s">
        <v>86</v>
      </c>
      <c r="C17" s="131" t="s">
        <v>87</v>
      </c>
      <c r="D17" s="131" t="s">
        <v>103</v>
      </c>
      <c r="E17" s="108">
        <v>77.03</v>
      </c>
      <c r="F17" s="109">
        <v>0</v>
      </c>
      <c r="G17" s="108">
        <v>77.03</v>
      </c>
      <c r="H17" s="106" t="s">
        <v>73</v>
      </c>
      <c r="I17" s="110" t="s">
        <v>98</v>
      </c>
      <c r="J17" s="111">
        <v>9.8857802874743342E-2</v>
      </c>
      <c r="K17" s="106" t="s">
        <v>99</v>
      </c>
      <c r="L17" s="112">
        <v>3727.8658999999998</v>
      </c>
      <c r="M17" s="37"/>
      <c r="N17" s="40">
        <f>G17*M17</f>
        <v>0</v>
      </c>
      <c r="O17" s="18"/>
      <c r="P17" s="18"/>
      <c r="Q17" s="18"/>
      <c r="R17" s="18"/>
      <c r="S17" s="18"/>
      <c r="T17" s="18"/>
      <c r="U17" s="18"/>
      <c r="V17" s="18"/>
      <c r="W17" s="18"/>
    </row>
    <row r="18" spans="1:23" ht="30" customHeight="1" x14ac:dyDescent="0.25">
      <c r="A18" s="121" t="s">
        <v>83</v>
      </c>
      <c r="B18" s="107" t="s">
        <v>88</v>
      </c>
      <c r="C18" s="131" t="s">
        <v>89</v>
      </c>
      <c r="D18" s="131" t="s">
        <v>103</v>
      </c>
      <c r="E18" s="108">
        <v>41.85</v>
      </c>
      <c r="F18" s="109">
        <v>0</v>
      </c>
      <c r="G18" s="108">
        <v>41.85</v>
      </c>
      <c r="H18" s="106" t="s">
        <v>73</v>
      </c>
      <c r="I18" s="110" t="s">
        <v>92</v>
      </c>
      <c r="J18" s="111">
        <v>0.15</v>
      </c>
      <c r="K18" s="106" t="s">
        <v>100</v>
      </c>
      <c r="L18" s="112">
        <v>1852.5461</v>
      </c>
      <c r="M18" s="37"/>
      <c r="N18" s="40">
        <f>G18*M18</f>
        <v>0</v>
      </c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30" customHeight="1" thickBot="1" x14ac:dyDescent="0.3">
      <c r="A19" s="122" t="s">
        <v>90</v>
      </c>
      <c r="B19" s="123" t="s">
        <v>91</v>
      </c>
      <c r="C19" s="132" t="s">
        <v>89</v>
      </c>
      <c r="D19" s="132" t="s">
        <v>103</v>
      </c>
      <c r="E19" s="124">
        <v>49.52</v>
      </c>
      <c r="F19" s="125">
        <v>0</v>
      </c>
      <c r="G19" s="124">
        <v>49.52</v>
      </c>
      <c r="H19" s="126" t="s">
        <v>73</v>
      </c>
      <c r="I19" s="127" t="s">
        <v>101</v>
      </c>
      <c r="J19" s="128">
        <v>0.17</v>
      </c>
      <c r="K19" s="126" t="s">
        <v>102</v>
      </c>
      <c r="L19" s="129">
        <v>2132.9915999999998</v>
      </c>
      <c r="M19" s="41"/>
      <c r="N19" s="42">
        <f>G19*M19</f>
        <v>0</v>
      </c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69.75" customHeight="1" thickBot="1" x14ac:dyDescent="0.3">
      <c r="A20" s="43"/>
      <c r="B20" s="44"/>
      <c r="C20" s="44"/>
      <c r="D20" s="44"/>
      <c r="E20" s="44"/>
      <c r="F20" s="44"/>
      <c r="G20" s="45">
        <f>SUM(G12:G19)</f>
        <v>1117.1599999999999</v>
      </c>
      <c r="H20" s="44"/>
      <c r="I20" s="44"/>
      <c r="J20" s="44"/>
      <c r="K20" s="34" t="s">
        <v>62</v>
      </c>
      <c r="L20" s="35">
        <f>SUM(L12:L19)</f>
        <v>41350.664199999999</v>
      </c>
      <c r="M20" s="36" t="s">
        <v>61</v>
      </c>
      <c r="N20" s="46">
        <f>SUM(N12:N19)</f>
        <v>0</v>
      </c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15.75" thickBot="1" x14ac:dyDescent="0.3">
      <c r="A21" s="93" t="s">
        <v>15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5"/>
      <c r="N21" s="35">
        <f>N22-N20</f>
        <v>0</v>
      </c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5.75" thickBot="1" x14ac:dyDescent="0.3">
      <c r="A22" s="96" t="s">
        <v>16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8"/>
      <c r="N22" s="20">
        <f>IF(C25="N",N20,(N20*1.2))</f>
        <v>0</v>
      </c>
      <c r="O22" s="18"/>
      <c r="P22" s="18"/>
      <c r="Q22" s="18"/>
      <c r="R22" s="18"/>
      <c r="S22" s="18"/>
      <c r="T22" s="18"/>
      <c r="U22" s="18"/>
      <c r="V22" s="18"/>
      <c r="W22" s="18"/>
    </row>
    <row r="23" spans="1:23" x14ac:dyDescent="0.25">
      <c r="A23" s="69" t="s">
        <v>17</v>
      </c>
      <c r="B23" s="69"/>
      <c r="C23" s="69"/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3" x14ac:dyDescent="0.25">
      <c r="A24" s="70" t="s">
        <v>18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23" ht="15.75" thickBot="1" x14ac:dyDescent="0.3">
      <c r="A25" s="16" t="s">
        <v>19</v>
      </c>
      <c r="B25" s="15"/>
      <c r="C25" s="17"/>
      <c r="D25" s="14"/>
      <c r="E25" s="3"/>
      <c r="F25" s="3"/>
      <c r="G25" s="1"/>
      <c r="H25" s="3"/>
      <c r="I25" s="3"/>
      <c r="J25" s="3"/>
      <c r="K25" s="4"/>
      <c r="L25" s="4"/>
      <c r="M25" s="4"/>
      <c r="N25" s="4"/>
    </row>
    <row r="26" spans="1:23" x14ac:dyDescent="0.25">
      <c r="A26" s="81" t="s">
        <v>20</v>
      </c>
      <c r="B26" s="82"/>
      <c r="C26" s="82"/>
      <c r="D26" s="82"/>
      <c r="E26" s="82"/>
      <c r="F26" s="83" t="s">
        <v>21</v>
      </c>
      <c r="G26" s="5" t="s">
        <v>22</v>
      </c>
      <c r="H26" s="84"/>
      <c r="I26" s="84"/>
      <c r="J26" s="84"/>
      <c r="K26" s="84"/>
      <c r="L26" s="84"/>
      <c r="M26" s="84"/>
      <c r="N26" s="84"/>
    </row>
    <row r="27" spans="1:23" ht="15.75" thickBot="1" x14ac:dyDescent="0.3">
      <c r="A27" s="85" t="s">
        <v>75</v>
      </c>
      <c r="B27" s="86"/>
      <c r="C27" s="86"/>
      <c r="D27" s="86"/>
      <c r="E27" s="86"/>
      <c r="F27" s="83"/>
      <c r="G27" s="5" t="s">
        <v>23</v>
      </c>
      <c r="H27" s="84"/>
      <c r="I27" s="84"/>
      <c r="J27" s="84"/>
      <c r="K27" s="84"/>
      <c r="L27" s="84"/>
      <c r="M27" s="84"/>
      <c r="N27" s="84"/>
    </row>
    <row r="28" spans="1:23" ht="15.75" thickBot="1" x14ac:dyDescent="0.3">
      <c r="A28" s="86"/>
      <c r="B28" s="86"/>
      <c r="C28" s="86"/>
      <c r="D28" s="86"/>
      <c r="E28" s="86"/>
      <c r="F28" s="83"/>
      <c r="G28" s="5" t="s">
        <v>24</v>
      </c>
      <c r="H28" s="84"/>
      <c r="I28" s="84"/>
      <c r="J28" s="84"/>
      <c r="K28" s="84"/>
      <c r="L28" s="84"/>
      <c r="M28" s="84"/>
      <c r="N28" s="84"/>
    </row>
    <row r="29" spans="1:23" ht="15.75" thickBot="1" x14ac:dyDescent="0.3">
      <c r="A29" s="86"/>
      <c r="B29" s="86"/>
      <c r="C29" s="86"/>
      <c r="D29" s="86"/>
      <c r="E29" s="86"/>
      <c r="F29" s="83"/>
      <c r="G29" s="5" t="s">
        <v>25</v>
      </c>
      <c r="H29" s="87"/>
      <c r="I29" s="87"/>
      <c r="J29" s="87"/>
      <c r="K29" s="87"/>
      <c r="L29" s="87"/>
      <c r="M29" s="87"/>
      <c r="N29" s="87"/>
    </row>
    <row r="30" spans="1:23" ht="15.75" thickBot="1" x14ac:dyDescent="0.3">
      <c r="A30" s="86"/>
      <c r="B30" s="86"/>
      <c r="C30" s="86"/>
      <c r="D30" s="86"/>
      <c r="E30" s="86"/>
      <c r="F30" s="83"/>
      <c r="G30" s="13" t="s">
        <v>26</v>
      </c>
      <c r="H30" s="67"/>
      <c r="I30" s="68"/>
      <c r="J30" s="68"/>
      <c r="K30" s="68"/>
      <c r="L30" s="68"/>
      <c r="M30" s="68"/>
      <c r="N30" s="68"/>
    </row>
    <row r="31" spans="1:23" ht="15.75" thickBot="1" x14ac:dyDescent="0.3">
      <c r="A31" s="86"/>
      <c r="B31" s="86"/>
      <c r="C31" s="86"/>
      <c r="D31" s="86"/>
      <c r="E31" s="86"/>
    </row>
    <row r="32" spans="1:23" ht="15.75" thickBot="1" x14ac:dyDescent="0.3">
      <c r="A32" s="86"/>
      <c r="B32" s="86"/>
      <c r="C32" s="86"/>
      <c r="D32" s="86"/>
      <c r="E32" s="86"/>
      <c r="L32" s="88"/>
      <c r="M32" s="88"/>
      <c r="N32" s="88"/>
    </row>
    <row r="33" spans="1:14" ht="15.75" thickBot="1" x14ac:dyDescent="0.3">
      <c r="A33" s="86"/>
      <c r="B33" s="86"/>
      <c r="C33" s="86"/>
      <c r="D33" s="86"/>
      <c r="E33" s="86"/>
      <c r="F33" s="4"/>
      <c r="I33" s="89" t="s">
        <v>27</v>
      </c>
      <c r="J33" s="89"/>
      <c r="K33" s="90"/>
      <c r="L33" s="88"/>
      <c r="M33" s="88"/>
      <c r="N33" s="88"/>
    </row>
    <row r="34" spans="1:14" x14ac:dyDescent="0.25">
      <c r="F34" s="4"/>
    </row>
  </sheetData>
  <mergeCells count="38">
    <mergeCell ref="J9:J11"/>
    <mergeCell ref="A21:M21"/>
    <mergeCell ref="A22:M22"/>
    <mergeCell ref="C6:G6"/>
    <mergeCell ref="A6:B6"/>
    <mergeCell ref="A8:B8"/>
    <mergeCell ref="H30:N30"/>
    <mergeCell ref="A23:C23"/>
    <mergeCell ref="A24:N24"/>
    <mergeCell ref="K9:K11"/>
    <mergeCell ref="L9:L11"/>
    <mergeCell ref="M9:M11"/>
    <mergeCell ref="N9:N11"/>
    <mergeCell ref="A26:E26"/>
    <mergeCell ref="F26:F30"/>
    <mergeCell ref="H26:N26"/>
    <mergeCell ref="A27:E33"/>
    <mergeCell ref="H27:N27"/>
    <mergeCell ref="H28:N28"/>
    <mergeCell ref="H29:N29"/>
    <mergeCell ref="L32:N33"/>
    <mergeCell ref="I33:K33"/>
    <mergeCell ref="A1:L1"/>
    <mergeCell ref="A9:A11"/>
    <mergeCell ref="B9:B11"/>
    <mergeCell ref="E9:G9"/>
    <mergeCell ref="H9:H11"/>
    <mergeCell ref="I9:I11"/>
    <mergeCell ref="C10:C11"/>
    <mergeCell ref="E10:E11"/>
    <mergeCell ref="F10:F11"/>
    <mergeCell ref="G10:G11"/>
    <mergeCell ref="A3:B3"/>
    <mergeCell ref="A4:B4"/>
    <mergeCell ref="A5:B5"/>
    <mergeCell ref="C3:N3"/>
    <mergeCell ref="C4:N4"/>
    <mergeCell ref="B7:G7"/>
  </mergeCells>
  <dataValidations count="1">
    <dataValidation type="custom" allowBlank="1" showErrorMessage="1" errorTitle="Chyba!" error="Môžete zadať maximálne 2 desatinné miesta" sqref="M12:M19">
      <formula1>MOD(ROUND(M12*100,20),1)=0</formula1>
    </dataValidation>
  </dataValidations>
  <pageMargins left="0.23622047244094491" right="0.23622047244094491" top="0.15748031496062992" bottom="0.35433070866141736" header="0" footer="0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6" t="s">
        <v>28</v>
      </c>
      <c r="B2" s="2"/>
      <c r="C2" s="2"/>
      <c r="D2" s="1"/>
      <c r="E2" s="7"/>
      <c r="F2" s="7"/>
      <c r="L2" s="104" t="s">
        <v>29</v>
      </c>
      <c r="M2" s="104"/>
    </row>
    <row r="3" spans="1:14" x14ac:dyDescent="0.25">
      <c r="A3" s="8" t="s">
        <v>30</v>
      </c>
      <c r="B3" s="103" t="s">
        <v>31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4" x14ac:dyDescent="0.25">
      <c r="A4" s="8" t="s">
        <v>32</v>
      </c>
      <c r="B4" s="103" t="s">
        <v>33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x14ac:dyDescent="0.25">
      <c r="A5" s="8" t="s">
        <v>0</v>
      </c>
      <c r="B5" s="103" t="s">
        <v>34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4" x14ac:dyDescent="0.25">
      <c r="A6" s="8" t="s">
        <v>35</v>
      </c>
      <c r="B6" s="103" t="s">
        <v>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x14ac:dyDescent="0.25">
      <c r="A7" s="10" t="s">
        <v>37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x14ac:dyDescent="0.25">
      <c r="A8" s="8" t="s">
        <v>38</v>
      </c>
      <c r="B8" s="103" t="s">
        <v>39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spans="1:14" x14ac:dyDescent="0.25">
      <c r="A9" s="8" t="s">
        <v>40</v>
      </c>
      <c r="B9" s="103" t="s">
        <v>41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4" x14ac:dyDescent="0.25">
      <c r="A10" s="8" t="s">
        <v>42</v>
      </c>
      <c r="B10" s="103" t="s">
        <v>43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</row>
    <row r="11" spans="1:14" x14ac:dyDescent="0.25">
      <c r="A11" s="11" t="s">
        <v>44</v>
      </c>
      <c r="B11" s="103" t="s">
        <v>45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</row>
    <row r="12" spans="1:14" ht="15" customHeight="1" x14ac:dyDescent="0.25">
      <c r="A12" s="12" t="s">
        <v>46</v>
      </c>
      <c r="B12" s="103" t="s">
        <v>47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</row>
    <row r="13" spans="1:14" ht="24" customHeight="1" x14ac:dyDescent="0.25">
      <c r="A13" s="11" t="s">
        <v>48</v>
      </c>
      <c r="B13" s="103" t="s">
        <v>49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</row>
    <row r="14" spans="1:14" ht="16.5" customHeight="1" x14ac:dyDescent="0.25">
      <c r="A14" s="11" t="s">
        <v>5</v>
      </c>
      <c r="B14" s="103" t="s">
        <v>50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</row>
    <row r="15" spans="1:14" x14ac:dyDescent="0.25">
      <c r="A15" s="11" t="s">
        <v>51</v>
      </c>
      <c r="B15" s="103" t="s">
        <v>52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</row>
    <row r="16" spans="1:14" ht="38.25" x14ac:dyDescent="0.25">
      <c r="A16" s="9" t="s">
        <v>53</v>
      </c>
      <c r="B16" s="103" t="s">
        <v>54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ht="28.5" customHeight="1" x14ac:dyDescent="0.25">
      <c r="A17" s="9" t="s">
        <v>55</v>
      </c>
      <c r="B17" s="103" t="s">
        <v>56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27" customHeight="1" x14ac:dyDescent="0.25">
      <c r="A18" s="11" t="s">
        <v>57</v>
      </c>
      <c r="B18" s="103" t="s">
        <v>58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</sheetData>
  <mergeCells count="17"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4:N14"/>
    <mergeCell ref="B15:N15"/>
    <mergeCell ref="B16:N16"/>
    <mergeCell ref="B17:N17"/>
    <mergeCell ref="B18:N18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Pavol.Tison</cp:lastModifiedBy>
  <cp:lastPrinted>2024-04-22T08:31:21Z</cp:lastPrinted>
  <dcterms:created xsi:type="dcterms:W3CDTF">2022-04-25T11:58:52Z</dcterms:created>
  <dcterms:modified xsi:type="dcterms:W3CDTF">2024-04-24T11:07:05Z</dcterms:modified>
</cp:coreProperties>
</file>