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1. Magda\377_378_2023 ŠZM PRE RÁDIOF. ABLÁCIU\05. Súťažné podklady + prílohy\"/>
    </mc:Choice>
  </mc:AlternateContent>
  <xr:revisionPtr revIDLastSave="0" documentId="13_ncr:1_{1560850F-DB63-48FD-8F40-5ED4C351A849}" xr6:coauthVersionLast="36" xr6:coauthVersionMax="47" xr10:uidLastSave="{00000000-0000-0000-0000-000000000000}"/>
  <bookViews>
    <workbookView xWindow="-120" yWindow="-120" windowWidth="29040" windowHeight="15840" tabRatio="754" activeTab="10" xr2:uid="{00000000-000D-0000-FFFF-FFFF00000000}"/>
  </bookViews>
  <sheets>
    <sheet name="Príloha č.1" sheetId="5" r:id="rId1"/>
    <sheet name="Príloha č.2" sheetId="6" r:id="rId2"/>
    <sheet name="Príloha č.3" sheetId="18" r:id="rId3"/>
    <sheet name="Príloha č.4" sheetId="21" r:id="rId4"/>
    <sheet name="Príloha č.5_časť 1" sheetId="23" r:id="rId5"/>
    <sheet name="Príloha č.5_časť 2" sheetId="27" r:id="rId6"/>
    <sheet name="Príloha č.6_časť 1" sheetId="26" r:id="rId7"/>
    <sheet name="Príloha č.6_časť 2" sheetId="28" r:id="rId8"/>
    <sheet name="Príloha č.7_časť 1" sheetId="29" r:id="rId9"/>
    <sheet name="Príloha č.7_časť 2" sheetId="30" r:id="rId10"/>
    <sheet name="Príloha č.8_k_RD" sheetId="31" r:id="rId11"/>
  </sheets>
  <definedNames>
    <definedName name="_xlnm.Print_Area" localSheetId="0">'Príloha č.1'!$A$1:$D$32</definedName>
    <definedName name="_xlnm.Print_Area" localSheetId="1">'Príloha č.2'!$A$1:$D$25</definedName>
    <definedName name="_xlnm.Print_Area" localSheetId="2">'Príloha č.3'!$A$1:$D$26</definedName>
    <definedName name="_xlnm.Print_Area" localSheetId="3">'Príloha č.4'!$A$1:$D$23</definedName>
    <definedName name="_xlnm.Print_Area" localSheetId="4">'Príloha č.5_časť 1'!$A$1:$G$29</definedName>
    <definedName name="_xlnm.Print_Area" localSheetId="5">'Príloha č.5_časť 2'!$A$1:$G$29</definedName>
    <definedName name="_xlnm.Print_Area" localSheetId="10">'Príloha č.8_k_RD'!$A$1:$F$30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31" l="1"/>
  <c r="B19" i="6"/>
  <c r="B26" i="31"/>
  <c r="B18" i="6"/>
  <c r="C6" i="6"/>
  <c r="C7" i="6"/>
  <c r="C8" i="6"/>
  <c r="C9" i="6"/>
  <c r="D21" i="6"/>
  <c r="E30" i="31"/>
  <c r="E26" i="29"/>
  <c r="B22" i="29"/>
  <c r="B21" i="29"/>
  <c r="J22" i="28"/>
  <c r="C18" i="28"/>
  <c r="C17" i="28"/>
  <c r="C16" i="28"/>
  <c r="C15" i="28"/>
  <c r="C18" i="26"/>
  <c r="B21" i="30"/>
  <c r="B22" i="30"/>
  <c r="C17" i="26"/>
  <c r="C16" i="26"/>
  <c r="J23" i="26"/>
  <c r="B22" i="28"/>
  <c r="B21" i="28"/>
  <c r="B22" i="26"/>
  <c r="B21" i="26"/>
  <c r="C15" i="26"/>
  <c r="A2" i="31"/>
  <c r="A2" i="26" l="1"/>
  <c r="A2" i="27"/>
  <c r="A2" i="23"/>
  <c r="E26" i="30" l="1"/>
  <c r="C17" i="30"/>
  <c r="C16" i="30"/>
  <c r="C15" i="30"/>
  <c r="C14" i="30"/>
  <c r="A2" i="30"/>
  <c r="C17" i="29"/>
  <c r="C16" i="29"/>
  <c r="C15" i="29"/>
  <c r="C14" i="29"/>
  <c r="A2" i="29"/>
  <c r="M11" i="28" l="1"/>
  <c r="L11" i="28"/>
  <c r="N11" i="28" s="1"/>
  <c r="O11" i="28" s="1"/>
  <c r="O12" i="28" s="1"/>
  <c r="J11" i="28"/>
  <c r="K11" i="28" s="1"/>
  <c r="F27" i="27"/>
  <c r="B26" i="27"/>
  <c r="B25" i="27"/>
  <c r="E20" i="27"/>
  <c r="E19" i="27"/>
  <c r="E18" i="27"/>
  <c r="E17" i="27"/>
  <c r="M11" i="26" l="1"/>
  <c r="J11" i="26" l="1"/>
  <c r="L11" i="26" l="1"/>
  <c r="K11" i="26"/>
  <c r="N11" i="26" l="1"/>
  <c r="O11" i="26" s="1"/>
  <c r="O12" i="26" l="1"/>
  <c r="E17" i="23" l="1"/>
  <c r="E18" i="23"/>
  <c r="D19" i="21" l="1"/>
  <c r="B16" i="21"/>
  <c r="C6" i="21"/>
  <c r="F27" i="23" l="1"/>
  <c r="B25" i="23"/>
  <c r="D21" i="18"/>
  <c r="B26" i="23"/>
  <c r="B15" i="18"/>
  <c r="E20" i="23"/>
  <c r="E19" i="23"/>
  <c r="C6" i="18"/>
  <c r="B17" i="21" l="1"/>
  <c r="C9" i="21"/>
  <c r="C8" i="21"/>
  <c r="C7" i="21"/>
  <c r="A2" i="21"/>
  <c r="B16" i="18" l="1"/>
  <c r="C9" i="18"/>
  <c r="C8" i="18"/>
  <c r="C7" i="18"/>
  <c r="A2" i="18" l="1"/>
  <c r="A2" i="6"/>
  <c r="D97" i="5" l="1"/>
</calcChain>
</file>

<file path=xl/sharedStrings.xml><?xml version="1.0" encoding="utf-8"?>
<sst xmlns="http://schemas.openxmlformats.org/spreadsheetml/2006/main" count="366" uniqueCount="126">
  <si>
    <t>1.</t>
  </si>
  <si>
    <t>2.</t>
  </si>
  <si>
    <t>3.</t>
  </si>
  <si>
    <t>4.</t>
  </si>
  <si>
    <t>5.</t>
  </si>
  <si>
    <t>Názov predmetu zákazky: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</si>
  <si>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</si>
  <si>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</si>
  <si>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</si>
  <si>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</si>
  <si>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</si>
  <si>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</si>
  <si>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</si>
  <si>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</si>
  <si>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</si>
  <si>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Kontaktná osoba uchádzača - pre elektronickú aukciu</t>
  </si>
  <si>
    <t>Tefelónne číslo:</t>
  </si>
  <si>
    <t>V:</t>
  </si>
  <si>
    <t xml:space="preserve">Dňa: </t>
  </si>
  <si>
    <t>Poznámka:</t>
  </si>
  <si>
    <t>- povinné údaje vyplní uchádzač</t>
  </si>
  <si>
    <t>VYHLÁSENIE UCHÁDZAČA VO VEREJNOM OBSTARÁVANÍ</t>
  </si>
  <si>
    <t>Týmto vyhlasujem, že ako uchádzač vo verejnom obstarávaní na uvedený predmet zákazky:</t>
  </si>
  <si>
    <t>-</t>
  </si>
  <si>
    <t>prehlasujem, že všetky doklady, dokumenty, vyhlásenia a údaje uvedené v ponuke a predložené s ponukou sú pravdivé a úplné,</t>
  </si>
  <si>
    <t>nie som členom skupiny dodávateľov, ktorá ako iný uchádzač predkladá ponuku.</t>
  </si>
  <si>
    <t>Dňa:</t>
  </si>
  <si>
    <t>6.</t>
  </si>
  <si>
    <t>Meno a priezvisko (titul) oprávnenej osoby:</t>
  </si>
  <si>
    <t xml:space="preserve">Podpis a pečiatka uchádzača </t>
  </si>
  <si>
    <t>P.č.</t>
  </si>
  <si>
    <t>12.</t>
  </si>
  <si>
    <t>11.</t>
  </si>
  <si>
    <t>10.</t>
  </si>
  <si>
    <t>9.</t>
  </si>
  <si>
    <t>7.</t>
  </si>
  <si>
    <t>Por. č.</t>
  </si>
  <si>
    <t>VYHLÁSENIE UCHÁDZAČA O SÚHLASE 
S OBSAHOM NÁVRHU ZMLUVNÝCH PODMIENOK</t>
  </si>
  <si>
    <t>ŠPECIFIKÁCIA PREDMETU ZÁKAZKY</t>
  </si>
  <si>
    <t>Požadovaná hodnota</t>
  </si>
  <si>
    <t>Ponúkaná hodnota</t>
  </si>
  <si>
    <t xml:space="preserve"> </t>
  </si>
  <si>
    <t>Týmto potvrdzujem, že všetky uvedené informácie sú pravdivé.</t>
  </si>
  <si>
    <t>Kontaktné údaje na klienstké pracovisko (pre potreby plnenia zmluvy)</t>
  </si>
  <si>
    <t>Hotline/ Helpdesk / Call centrum:</t>
  </si>
  <si>
    <t>a</t>
  </si>
  <si>
    <t>súhlasím s podmienkami určenými verejným obstarávateľom v tomto verejnom obstarávaní uvedené v Oznámení o vyhlásení verejného obstarávania a v súťažných podkladoch,</t>
  </si>
  <si>
    <t>som dôkladne oboznámený s celým obsahom súťažných podkladov a s celým obsahom všetkých ostatných dokumentov poskytnutých verejným obstarávateľom,</t>
  </si>
  <si>
    <t>poskytnem verejnému obstarávateľovi za úhradu plnenie požadovaného predmetu zákazky pri dodržaní podmienok stanovených v oznámení o vyhláseni verejného obstarávania, v súťažných podkladoch a podmienok uvedených v mojom predloženom návrhu záväzných zmluvných podmienok na uvedený predmet zákazky, vrátane príloh,</t>
  </si>
  <si>
    <t>Mer. 
jed.
(MJ)</t>
  </si>
  <si>
    <t>som neposkytol a neposkytnem  akejkoľvek, čo i len potenciálne zainteresovanej osobe priamo alebo nepriamo akúkoľvek finančnú alebo vecnú výhodu ako motiváciu alebo odmenu súvisiacu s týmto verejným obstarávaním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</si>
  <si>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</si>
  <si>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budem bezodkladne informovať verejného obstarávateľa o akejkoľvek situácii, ktorá je považovaná za konflikt záujmov alebo ktorá by mohla viesť ku konfliktu záujmov kedykoľvek v priebehu procesu verejného obstarávania</t>
  </si>
  <si>
    <t>Požadované minimálne technické vlastnosti, parametre a hodnoty predmetu zákazky</t>
  </si>
  <si>
    <t>Predmet zákazky vrátane dopravných nákladov pozostáva z týchto položiek:</t>
  </si>
  <si>
    <t>8.</t>
  </si>
  <si>
    <t>Názov položky</t>
  </si>
  <si>
    <t>13.</t>
  </si>
  <si>
    <t>14.</t>
  </si>
  <si>
    <t>15.</t>
  </si>
  <si>
    <t xml:space="preserve">VYHLÁSENIE UCHÁDZAČA KU KONFLIKTOM ZÁUJMOV </t>
  </si>
  <si>
    <t>KALKULÁCIA CENY A NÁVRH NA PLNENIE KRITÉRIA NA VYHODNOTENIE PONÚK</t>
  </si>
  <si>
    <t>Množstvo</t>
  </si>
  <si>
    <t>Názov ponúkaného produktu uchádzača</t>
  </si>
  <si>
    <t>Kód MZ SR</t>
  </si>
  <si>
    <t>Kód ŠUKL</t>
  </si>
  <si>
    <t xml:space="preserve">Jednotková cena v EUR </t>
  </si>
  <si>
    <t>Celková cena za požadovaný počet MJ v EUR</t>
  </si>
  <si>
    <t>bez DPH</t>
  </si>
  <si>
    <t>sadzba DPH
v %</t>
  </si>
  <si>
    <t>výška DPH v EUR</t>
  </si>
  <si>
    <t>s DPH</t>
  </si>
  <si>
    <t>sadzba DPH v %</t>
  </si>
  <si>
    <t>výška DPH 
v EUR</t>
  </si>
  <si>
    <t>- ceny musia byť zhodné s cenami, ktoré uchádzač uvedie v ponukovom formulári systému JOSEPHINE</t>
  </si>
  <si>
    <t>- kritérium</t>
  </si>
  <si>
    <r>
      <rPr>
        <b/>
        <sz val="9"/>
        <rFont val="Arial"/>
        <family val="2"/>
        <charset val="238"/>
      </rPr>
      <t xml:space="preserve">Uchádzač uvedie informácie, či ním ponúkaný produkt spĺňa, resp. nespĺňa verejným obstarávateľom definované požiadavky na predmet zákazky </t>
    </r>
    <r>
      <rPr>
        <sz val="9"/>
        <rFont val="Arial"/>
        <family val="2"/>
        <charset val="238"/>
      </rPr>
      <t xml:space="preserve">
(v prípade, ak ponúkaný produkt nespĺňa definované požiadavky uvedie ekvivalentnú hodnotu ním ponúkaného produktu)                                                 </t>
    </r>
  </si>
  <si>
    <r>
      <t xml:space="preserve">Uchádzač vo verejnom obstarávaní na uvedený predmet zákazky týmto vyhlasuje, že s návrhom zmluvných podmienok uvedených v prílohe č. 8 SP bez výhrad </t>
    </r>
    <r>
      <rPr>
        <b/>
        <sz val="9"/>
        <color theme="1"/>
        <rFont val="Arial"/>
        <family val="2"/>
        <charset val="238"/>
      </rPr>
      <t>SÚHLASÍ.</t>
    </r>
  </si>
  <si>
    <t>Špeciálny zdravotnícky materiál pre rádiofrekvenčnú abláciu</t>
  </si>
  <si>
    <t>Bipolárne kliešte k rádiofrekvenčnému generátoru</t>
  </si>
  <si>
    <t>možnosť multibodovej irigácie</t>
  </si>
  <si>
    <t>Položka č. 1 - Bipolárne kliešte k rádiofrekvenčnému generátoru</t>
  </si>
  <si>
    <t>meranie trasmularity na báze porovnávania odporovej krivky</t>
  </si>
  <si>
    <t>irigácia fyziologickým roztokom</t>
  </si>
  <si>
    <t>musia umožňovať tvarovanie ablačnej časti</t>
  </si>
  <si>
    <t>špeciálny zdravotnícky materiál pre rádiofrekvenčnú abláciu plne kompatibilný s prístrojom pre rádiofrekvenčnú abláciu CARDIOBLATE GENERATOR novej generácie vallelab FT 10</t>
  </si>
  <si>
    <t>Kliešte pre rádiofrekvenčnú abláciu</t>
  </si>
  <si>
    <t>bipolárna RF ablačná svorka s paralelnými čeľusťami a konštatntným stlačením tkaniva v celej dĺžke pre vytváranie kontinuálnych a dlhodobých transmurálnych lézií na srdcovom tkanive</t>
  </si>
  <si>
    <t>umožňuje online meranie vodivosti ablovaného tkaniva vďaka ktorému zefektívňuje a skracuje celý proces tvorby lézie</t>
  </si>
  <si>
    <t>kontrola teploty ablokovaného tkaniva a v prípade dosiahnutia maximálnej hodnoty, prerušenie dodávky energie, aby nedošlo k poškodeniu srdcového tkaniva</t>
  </si>
  <si>
    <t>svorka nepotrebuje pre svoju funkciu preplach fyziologickým roztokom</t>
  </si>
  <si>
    <t>bipolárna RF svorka plne kompatibilná s AtriCure ASU3 generátorom</t>
  </si>
  <si>
    <t>ks</t>
  </si>
  <si>
    <r>
      <t xml:space="preserve">Časť č. 1 </t>
    </r>
    <r>
      <rPr>
        <b/>
        <sz val="9"/>
        <rFont val="Calibri"/>
        <family val="2"/>
        <charset val="238"/>
      </rPr>
      <t xml:space="preserve">− </t>
    </r>
    <r>
      <rPr>
        <b/>
        <sz val="9"/>
        <rFont val="Arial"/>
        <family val="2"/>
        <charset val="238"/>
      </rPr>
      <t>Bipolárne kliešte k rádiofrekvenčnému generátoru</t>
    </r>
  </si>
  <si>
    <r>
      <t xml:space="preserve">Časť č. 1 </t>
    </r>
    <r>
      <rPr>
        <b/>
        <sz val="9"/>
        <color theme="1"/>
        <rFont val="Calibri"/>
        <family val="2"/>
        <charset val="238"/>
      </rPr>
      <t>−</t>
    </r>
    <r>
      <rPr>
        <b/>
        <sz val="9"/>
        <color theme="1"/>
        <rFont val="Arial"/>
        <family val="2"/>
        <charset val="238"/>
      </rPr>
      <t xml:space="preserve"> Bipolárne kliešte k rádiofrekvenčnému generátoru</t>
    </r>
  </si>
  <si>
    <r>
      <t xml:space="preserve">Časť č. 2 </t>
    </r>
    <r>
      <rPr>
        <b/>
        <sz val="9"/>
        <color theme="1"/>
        <rFont val="Calibri"/>
        <family val="2"/>
        <charset val="238"/>
      </rPr>
      <t>−</t>
    </r>
    <r>
      <rPr>
        <b/>
        <sz val="9"/>
        <color theme="1"/>
        <rFont val="Arial"/>
        <family val="2"/>
        <charset val="238"/>
      </rPr>
      <t xml:space="preserve"> Kliešte pre rádiofrekvenčnú abláciu</t>
    </r>
  </si>
  <si>
    <t>Sortiment ponúkaného tovaru</t>
  </si>
  <si>
    <t>Obchodný názov ponúkaného produktu</t>
  </si>
  <si>
    <t>Výrobca ponúkaného produktu</t>
  </si>
  <si>
    <t>Katalógové číslo</t>
  </si>
  <si>
    <t>ŠUKL</t>
  </si>
  <si>
    <t>Kategorizačný
kód</t>
  </si>
  <si>
    <t>Číslo rozhodnutia</t>
  </si>
  <si>
    <t>Merná 
jednotka
(MJ)</t>
  </si>
  <si>
    <t>Jednotková cena za MJ</t>
  </si>
  <si>
    <t>DPH v %</t>
  </si>
  <si>
    <t>Predpokladané množstvo na zmluvné obdobie</t>
  </si>
  <si>
    <t>Časť  č. 1 - Bipolárne kliešte k rádiofrekvenčnému generátoru</t>
  </si>
  <si>
    <r>
      <t xml:space="preserve">Časť č. 2 </t>
    </r>
    <r>
      <rPr>
        <b/>
        <sz val="9"/>
        <rFont val="Calibri"/>
        <family val="2"/>
        <charset val="238"/>
      </rPr>
      <t>−</t>
    </r>
    <r>
      <rPr>
        <b/>
        <sz val="9"/>
        <rFont val="Arial"/>
        <family val="2"/>
        <charset val="238"/>
      </rPr>
      <t xml:space="preserve"> Kliešte na rádiofrekvenčnú abláciu</t>
    </r>
  </si>
  <si>
    <t>Položka č. 1 - Kliešte na rádiofrekvenčnú abláciu</t>
  </si>
  <si>
    <t>Časť č. 2 - Kliešte na rádiofrekvenčnú abláciu</t>
  </si>
  <si>
    <t xml:space="preserve">spĺňa </t>
  </si>
  <si>
    <t>ZOZNAM ZNÁMYCH SUBDODÁVATEĽOV</t>
  </si>
  <si>
    <t xml:space="preserve">I. Na realizácii predmetu zmluvy </t>
  </si>
  <si>
    <t>sa budú podieľať nasledovní subdodávatelia:</t>
  </si>
  <si>
    <t xml:space="preserve">Údaje o osobe oprávnenej konať za subdodávateľa </t>
  </si>
  <si>
    <t>Predmet subdodávky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</si>
  <si>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</si>
  <si>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</si>
  <si>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</si>
  <si>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</si>
  <si>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</si>
  <si>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t>Podpis a pečiatka:</t>
  </si>
  <si>
    <t>Meno a priezvisko oprávnenej osoby na podpisovanie:</t>
  </si>
  <si>
    <t>189 ks</t>
  </si>
  <si>
    <r>
      <t>Subdodávateľ-</t>
    </r>
    <r>
      <rPr>
        <sz val="9"/>
        <color theme="1"/>
        <rFont val="Arial"/>
        <family val="2"/>
        <charset val="238"/>
      </rPr>
      <t xml:space="preserve">práv.osoba
(obchodné meno, sídlo / miesto podnikania, IČO)
</t>
    </r>
    <r>
      <rPr>
        <b/>
        <sz val="9"/>
        <color theme="1"/>
        <rFont val="Arial"/>
        <family val="2"/>
        <charset val="238"/>
      </rPr>
      <t xml:space="preserve">
Subdodávateľ-</t>
    </r>
    <r>
      <rPr>
        <sz val="9"/>
        <color theme="1"/>
        <rFont val="Arial"/>
        <family val="2"/>
        <charset val="238"/>
      </rPr>
      <t>fyz.osoba
(meno a priezvisko, adresa pobytu, dátum narodenia)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</si>
</sst>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00\ &quot;€&quot;"/>
    <numFmt numFmtId="166" formatCode="#,##0.0000\ &quot;EUR&quot;"/>
  </numFmts>
  <fonts count="37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1"/>
      <color theme="10"/>
      <name val="Helvetica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u/>
      <sz val="9"/>
      <color theme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9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1"/>
      <color indexed="8"/>
      <name val="Calibri"/>
      <family val="2"/>
      <charset val="238"/>
    </font>
    <font>
      <i/>
      <sz val="8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C00000"/>
      </left>
      <right style="medium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C00000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 applyNumberFormat="0" applyFill="0" applyBorder="0" applyProtection="0"/>
    <xf numFmtId="0" fontId="10" fillId="0" borderId="0"/>
    <xf numFmtId="0" fontId="13" fillId="0" borderId="0" applyNumberFormat="0" applyFill="0" applyBorder="0" applyAlignment="0" applyProtection="0"/>
    <xf numFmtId="0" fontId="14" fillId="0" borderId="0"/>
    <xf numFmtId="0" fontId="9" fillId="0" borderId="0"/>
    <xf numFmtId="0" fontId="8" fillId="0" borderId="0"/>
    <xf numFmtId="0" fontId="8" fillId="0" borderId="0"/>
    <xf numFmtId="0" fontId="14" fillId="0" borderId="0"/>
    <xf numFmtId="0" fontId="7" fillId="0" borderId="0"/>
    <xf numFmtId="0" fontId="6" fillId="0" borderId="0"/>
    <xf numFmtId="0" fontId="6" fillId="0" borderId="0"/>
    <xf numFmtId="0" fontId="24" fillId="0" borderId="0"/>
    <xf numFmtId="0" fontId="5" fillId="0" borderId="0"/>
    <xf numFmtId="0" fontId="4" fillId="0" borderId="0"/>
    <xf numFmtId="0" fontId="25" fillId="0" borderId="0" applyNumberFormat="0" applyFill="0" applyBorder="0" applyProtection="0"/>
    <xf numFmtId="0" fontId="1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5" fillId="0" borderId="0" applyNumberFormat="0" applyFill="0" applyBorder="0" applyProtection="0"/>
    <xf numFmtId="0" fontId="3" fillId="0" borderId="0"/>
    <xf numFmtId="0" fontId="2" fillId="0" borderId="0"/>
    <xf numFmtId="0" fontId="1" fillId="0" borderId="0"/>
  </cellStyleXfs>
  <cellXfs count="333">
    <xf numFmtId="0" fontId="0" fillId="0" borderId="0" xfId="0"/>
    <xf numFmtId="0" fontId="11" fillId="0" borderId="0" xfId="1" applyFont="1"/>
    <xf numFmtId="0" fontId="12" fillId="0" borderId="0" xfId="1" applyFont="1"/>
    <xf numFmtId="0" fontId="11" fillId="0" borderId="0" xfId="1" applyFont="1" applyAlignment="1">
      <alignment vertical="center"/>
    </xf>
    <xf numFmtId="49" fontId="11" fillId="0" borderId="0" xfId="1" applyNumberFormat="1" applyFont="1" applyAlignment="1">
      <alignment vertical="center"/>
    </xf>
    <xf numFmtId="0" fontId="11" fillId="0" borderId="0" xfId="1" applyFont="1" applyAlignment="1">
      <alignment wrapText="1"/>
    </xf>
    <xf numFmtId="0" fontId="11" fillId="0" borderId="0" xfId="1" applyFont="1" applyAlignment="1">
      <alignment vertical="center" wrapText="1"/>
    </xf>
    <xf numFmtId="0" fontId="11" fillId="0" borderId="1" xfId="1" applyFont="1" applyBorder="1" applyAlignment="1">
      <alignment horizontal="left"/>
    </xf>
    <xf numFmtId="49" fontId="12" fillId="0" borderId="0" xfId="1" applyNumberFormat="1" applyFont="1" applyAlignment="1">
      <alignment wrapText="1"/>
    </xf>
    <xf numFmtId="0" fontId="11" fillId="0" borderId="0" xfId="1" applyFont="1" applyAlignment="1">
      <alignment horizontal="center"/>
    </xf>
    <xf numFmtId="3" fontId="11" fillId="0" borderId="0" xfId="1" applyNumberFormat="1" applyFont="1" applyAlignment="1">
      <alignment horizontal="center"/>
    </xf>
    <xf numFmtId="0" fontId="11" fillId="0" borderId="0" xfId="1" applyFont="1" applyAlignment="1">
      <alignment vertical="top" wrapText="1"/>
    </xf>
    <xf numFmtId="0" fontId="12" fillId="0" borderId="0" xfId="1" applyFont="1" applyAlignment="1">
      <alignment wrapText="1"/>
    </xf>
    <xf numFmtId="0" fontId="11" fillId="0" borderId="0" xfId="1" applyFont="1" applyAlignment="1">
      <alignment horizontal="left" wrapText="1"/>
    </xf>
    <xf numFmtId="14" fontId="11" fillId="0" borderId="0" xfId="1" applyNumberFormat="1" applyFont="1" applyAlignment="1">
      <alignment vertical="top" wrapText="1"/>
    </xf>
    <xf numFmtId="0" fontId="11" fillId="0" borderId="0" xfId="1" applyFont="1" applyAlignment="1" applyProtection="1">
      <alignment wrapText="1"/>
      <protection locked="0"/>
    </xf>
    <xf numFmtId="0" fontId="12" fillId="0" borderId="0" xfId="1" applyFont="1" applyAlignment="1" applyProtection="1">
      <alignment vertical="top" wrapText="1"/>
      <protection locked="0"/>
    </xf>
    <xf numFmtId="0" fontId="11" fillId="0" borderId="0" xfId="1" applyFont="1" applyAlignment="1" applyProtection="1">
      <alignment vertical="center" wrapText="1"/>
      <protection locked="0"/>
    </xf>
    <xf numFmtId="0" fontId="12" fillId="0" borderId="0" xfId="1" applyFont="1" applyAlignment="1">
      <alignment horizontal="left" vertical="center" wrapText="1"/>
    </xf>
    <xf numFmtId="14" fontId="12" fillId="0" borderId="0" xfId="1" applyNumberFormat="1" applyFont="1" applyAlignment="1">
      <alignment horizontal="left" vertical="center" wrapText="1"/>
    </xf>
    <xf numFmtId="49" fontId="12" fillId="2" borderId="2" xfId="1" applyNumberFormat="1" applyFont="1" applyFill="1" applyBorder="1" applyAlignment="1">
      <alignment wrapText="1"/>
    </xf>
    <xf numFmtId="0" fontId="11" fillId="0" borderId="0" xfId="1" applyFont="1" applyAlignment="1">
      <alignment horizontal="right" vertical="center"/>
    </xf>
    <xf numFmtId="0" fontId="11" fillId="0" borderId="0" xfId="1" applyFont="1" applyAlignment="1" applyProtection="1">
      <alignment vertical="top" wrapText="1"/>
      <protection locked="0"/>
    </xf>
    <xf numFmtId="0" fontId="0" fillId="0" borderId="1" xfId="0" applyBorder="1"/>
    <xf numFmtId="0" fontId="11" fillId="0" borderId="0" xfId="9" applyFont="1" applyAlignment="1">
      <alignment wrapText="1"/>
    </xf>
    <xf numFmtId="0" fontId="19" fillId="0" borderId="0" xfId="9" applyFont="1" applyAlignment="1">
      <alignment wrapText="1"/>
    </xf>
    <xf numFmtId="0" fontId="20" fillId="0" borderId="0" xfId="9" applyFont="1" applyAlignment="1">
      <alignment wrapText="1"/>
    </xf>
    <xf numFmtId="0" fontId="21" fillId="0" borderId="0" xfId="9" applyFont="1" applyAlignment="1">
      <alignment vertical="center" wrapText="1"/>
    </xf>
    <xf numFmtId="0" fontId="22" fillId="0" borderId="0" xfId="9" applyFont="1" applyAlignment="1">
      <alignment vertical="center" wrapText="1"/>
    </xf>
    <xf numFmtId="0" fontId="11" fillId="0" borderId="0" xfId="9" applyFont="1" applyAlignment="1">
      <alignment horizontal="left" wrapText="1"/>
    </xf>
    <xf numFmtId="0" fontId="19" fillId="0" borderId="0" xfId="9" applyFont="1" applyAlignment="1">
      <alignment vertical="center" wrapText="1"/>
    </xf>
    <xf numFmtId="0" fontId="11" fillId="0" borderId="0" xfId="9" applyFont="1" applyAlignment="1">
      <alignment vertical="center"/>
    </xf>
    <xf numFmtId="0" fontId="12" fillId="0" borderId="0" xfId="9" applyFont="1" applyAlignment="1">
      <alignment horizontal="left" vertical="center" wrapText="1"/>
    </xf>
    <xf numFmtId="14" fontId="12" fillId="0" borderId="0" xfId="9" applyNumberFormat="1" applyFont="1" applyAlignment="1">
      <alignment horizontal="left" vertical="center" wrapText="1"/>
    </xf>
    <xf numFmtId="14" fontId="11" fillId="0" borderId="0" xfId="9" applyNumberFormat="1" applyFont="1" applyAlignment="1">
      <alignment vertical="top" wrapText="1"/>
    </xf>
    <xf numFmtId="0" fontId="11" fillId="0" borderId="0" xfId="9" applyFont="1" applyAlignment="1">
      <alignment vertical="top" wrapText="1"/>
    </xf>
    <xf numFmtId="0" fontId="19" fillId="0" borderId="0" xfId="9" applyFont="1" applyAlignment="1">
      <alignment vertical="top" wrapText="1"/>
    </xf>
    <xf numFmtId="0" fontId="11" fillId="0" borderId="1" xfId="9" applyFont="1" applyBorder="1" applyAlignment="1">
      <alignment horizontal="left"/>
    </xf>
    <xf numFmtId="0" fontId="11" fillId="0" borderId="0" xfId="9" applyFont="1" applyAlignment="1">
      <alignment horizontal="right" vertical="center"/>
    </xf>
    <xf numFmtId="0" fontId="11" fillId="0" borderId="0" xfId="9" applyFont="1"/>
    <xf numFmtId="0" fontId="11" fillId="0" borderId="0" xfId="9" applyFont="1" applyAlignment="1">
      <alignment horizontal="center"/>
    </xf>
    <xf numFmtId="0" fontId="23" fillId="0" borderId="0" xfId="9" applyFont="1"/>
    <xf numFmtId="49" fontId="12" fillId="2" borderId="2" xfId="9" applyNumberFormat="1" applyFont="1" applyFill="1" applyBorder="1" applyAlignment="1">
      <alignment wrapText="1"/>
    </xf>
    <xf numFmtId="3" fontId="23" fillId="0" borderId="0" xfId="9" applyNumberFormat="1" applyFont="1" applyAlignment="1">
      <alignment horizontal="center"/>
    </xf>
    <xf numFmtId="0" fontId="11" fillId="0" borderId="0" xfId="7" applyFont="1" applyAlignment="1">
      <alignment vertical="top" wrapText="1"/>
    </xf>
    <xf numFmtId="0" fontId="11" fillId="0" borderId="0" xfId="17" applyFont="1" applyAlignment="1" applyProtection="1">
      <alignment wrapText="1"/>
      <protection locked="0"/>
    </xf>
    <xf numFmtId="0" fontId="12" fillId="0" borderId="0" xfId="17" applyFont="1" applyAlignment="1" applyProtection="1">
      <alignment vertical="top" wrapText="1"/>
      <protection locked="0"/>
    </xf>
    <xf numFmtId="0" fontId="12" fillId="0" borderId="0" xfId="17" applyFont="1" applyAlignment="1" applyProtection="1">
      <alignment horizontal="left" vertical="top" wrapText="1"/>
      <protection locked="0"/>
    </xf>
    <xf numFmtId="0" fontId="12" fillId="0" borderId="0" xfId="17" applyFont="1" applyAlignment="1" applyProtection="1">
      <alignment vertical="center" wrapText="1"/>
      <protection locked="0"/>
    </xf>
    <xf numFmtId="0" fontId="11" fillId="0" borderId="0" xfId="17" applyFont="1" applyAlignment="1" applyProtection="1">
      <alignment vertical="center" wrapText="1"/>
      <protection locked="0"/>
    </xf>
    <xf numFmtId="0" fontId="11" fillId="0" borderId="0" xfId="18" applyFont="1" applyAlignment="1">
      <alignment vertical="center" wrapText="1"/>
    </xf>
    <xf numFmtId="0" fontId="25" fillId="0" borderId="0" xfId="14" applyBorder="1" applyAlignment="1">
      <alignment horizontal="center" vertical="top" wrapText="1"/>
    </xf>
    <xf numFmtId="0" fontId="12" fillId="0" borderId="0" xfId="18" applyFont="1" applyAlignment="1">
      <alignment vertical="top"/>
    </xf>
    <xf numFmtId="0" fontId="11" fillId="0" borderId="0" xfId="18" applyFont="1" applyAlignment="1">
      <alignment vertical="center"/>
    </xf>
    <xf numFmtId="0" fontId="11" fillId="0" borderId="0" xfId="18" applyFont="1" applyAlignment="1">
      <alignment wrapText="1"/>
    </xf>
    <xf numFmtId="49" fontId="11" fillId="0" borderId="0" xfId="18" applyNumberFormat="1" applyFont="1" applyAlignment="1">
      <alignment wrapText="1"/>
    </xf>
    <xf numFmtId="0" fontId="11" fillId="0" borderId="0" xfId="18" applyFont="1" applyAlignment="1">
      <alignment horizontal="center" wrapText="1"/>
    </xf>
    <xf numFmtId="0" fontId="12" fillId="0" borderId="0" xfId="17" applyFont="1" applyAlignment="1">
      <alignment horizontal="left" vertical="center" wrapText="1"/>
    </xf>
    <xf numFmtId="0" fontId="12" fillId="0" borderId="0" xfId="17" applyFont="1" applyAlignment="1" applyProtection="1">
      <alignment horizontal="center" vertical="top" wrapText="1"/>
      <protection locked="0"/>
    </xf>
    <xf numFmtId="0" fontId="11" fillId="0" borderId="0" xfId="17" applyFont="1" applyAlignment="1">
      <alignment horizontal="left" vertical="center" wrapText="1"/>
    </xf>
    <xf numFmtId="49" fontId="11" fillId="0" borderId="0" xfId="17" applyNumberFormat="1" applyFont="1" applyAlignment="1" applyProtection="1">
      <alignment horizontal="center" vertical="center" wrapText="1"/>
      <protection locked="0"/>
    </xf>
    <xf numFmtId="0" fontId="11" fillId="0" borderId="0" xfId="17" applyFont="1" applyAlignment="1" applyProtection="1">
      <alignment horizontal="left" vertical="center" wrapText="1"/>
      <protection locked="0"/>
    </xf>
    <xf numFmtId="49" fontId="11" fillId="0" borderId="0" xfId="17" applyNumberFormat="1" applyFont="1" applyAlignment="1" applyProtection="1">
      <alignment wrapText="1"/>
      <protection locked="0"/>
    </xf>
    <xf numFmtId="0" fontId="11" fillId="0" borderId="1" xfId="17" applyFont="1" applyBorder="1" applyAlignment="1" applyProtection="1">
      <alignment wrapText="1"/>
      <protection locked="0"/>
    </xf>
    <xf numFmtId="0" fontId="11" fillId="0" borderId="0" xfId="17" applyFont="1" applyProtection="1">
      <protection locked="0"/>
    </xf>
    <xf numFmtId="0" fontId="11" fillId="0" borderId="0" xfId="17" applyFont="1" applyAlignment="1">
      <alignment horizontal="right" vertical="center"/>
    </xf>
    <xf numFmtId="0" fontId="11" fillId="0" borderId="0" xfId="17" applyFont="1"/>
    <xf numFmtId="0" fontId="11" fillId="0" borderId="0" xfId="17" applyFont="1" applyAlignment="1">
      <alignment horizontal="center"/>
    </xf>
    <xf numFmtId="0" fontId="11" fillId="0" borderId="0" xfId="17" applyFont="1" applyAlignment="1">
      <alignment wrapText="1"/>
    </xf>
    <xf numFmtId="0" fontId="11" fillId="2" borderId="2" xfId="17" applyFont="1" applyFill="1" applyBorder="1" applyAlignment="1" applyProtection="1">
      <alignment wrapText="1"/>
      <protection locked="0"/>
    </xf>
    <xf numFmtId="0" fontId="11" fillId="0" borderId="18" xfId="17" applyFont="1" applyBorder="1" applyAlignment="1" applyProtection="1">
      <alignment horizontal="left" vertical="center"/>
      <protection locked="0"/>
    </xf>
    <xf numFmtId="0" fontId="11" fillId="0" borderId="0" xfId="17" applyFont="1" applyAlignment="1">
      <alignment vertical="center" wrapText="1"/>
    </xf>
    <xf numFmtId="49" fontId="11" fillId="0" borderId="0" xfId="17" applyNumberFormat="1" applyFont="1" applyAlignment="1">
      <alignment wrapText="1"/>
    </xf>
    <xf numFmtId="0" fontId="11" fillId="0" borderId="0" xfId="17" applyFont="1" applyAlignment="1">
      <alignment horizontal="center" wrapText="1"/>
    </xf>
    <xf numFmtId="0" fontId="11" fillId="0" borderId="0" xfId="18" applyFont="1" applyAlignment="1">
      <alignment horizontal="left" vertical="center" wrapText="1"/>
    </xf>
    <xf numFmtId="49" fontId="11" fillId="0" borderId="0" xfId="18" applyNumberFormat="1" applyFont="1" applyAlignment="1">
      <alignment vertical="center" wrapText="1"/>
    </xf>
    <xf numFmtId="49" fontId="26" fillId="0" borderId="16" xfId="0" applyNumberFormat="1" applyFont="1" applyBorder="1" applyAlignment="1">
      <alignment horizontal="center" vertical="center"/>
    </xf>
    <xf numFmtId="49" fontId="11" fillId="0" borderId="15" xfId="18" applyNumberFormat="1" applyFont="1" applyBorder="1" applyAlignment="1">
      <alignment horizontal="center" vertical="center" wrapText="1"/>
    </xf>
    <xf numFmtId="0" fontId="11" fillId="0" borderId="17" xfId="17" applyFont="1" applyBorder="1" applyAlignment="1">
      <alignment horizontal="center" vertical="center" wrapText="1"/>
    </xf>
    <xf numFmtId="0" fontId="12" fillId="0" borderId="0" xfId="1" applyFont="1" applyAlignment="1">
      <alignment horizontal="left" vertical="top" wrapText="1"/>
    </xf>
    <xf numFmtId="0" fontId="27" fillId="0" borderId="0" xfId="8" applyFont="1" applyAlignment="1" applyProtection="1">
      <alignment wrapText="1"/>
      <protection locked="0"/>
    </xf>
    <xf numFmtId="0" fontId="11" fillId="0" borderId="0" xfId="8" applyFont="1" applyAlignment="1" applyProtection="1">
      <alignment horizontal="left" wrapText="1"/>
      <protection locked="0"/>
    </xf>
    <xf numFmtId="0" fontId="11" fillId="0" borderId="0" xfId="8" applyFont="1" applyAlignment="1" applyProtection="1">
      <alignment wrapText="1"/>
      <protection locked="0"/>
    </xf>
    <xf numFmtId="0" fontId="27" fillId="0" borderId="0" xfId="8" applyFont="1" applyAlignment="1" applyProtection="1">
      <alignment horizontal="center" wrapText="1"/>
      <protection locked="0"/>
    </xf>
    <xf numFmtId="0" fontId="12" fillId="0" borderId="0" xfId="8" applyFont="1" applyAlignment="1" applyProtection="1">
      <alignment horizontal="center" vertical="center" wrapText="1"/>
      <protection locked="0"/>
    </xf>
    <xf numFmtId="0" fontId="11" fillId="0" borderId="0" xfId="8" applyFont="1" applyAlignment="1" applyProtection="1">
      <alignment horizontal="center"/>
      <protection locked="0"/>
    </xf>
    <xf numFmtId="49" fontId="15" fillId="0" borderId="0" xfId="8" applyNumberFormat="1" applyFont="1" applyAlignment="1" applyProtection="1">
      <alignment horizontal="center" wrapText="1"/>
      <protection locked="0"/>
    </xf>
    <xf numFmtId="49" fontId="15" fillId="0" borderId="0" xfId="8" applyNumberFormat="1" applyFont="1" applyAlignment="1" applyProtection="1">
      <alignment horizontal="left" wrapText="1"/>
      <protection locked="0"/>
    </xf>
    <xf numFmtId="164" fontId="11" fillId="0" borderId="0" xfId="8" applyNumberFormat="1" applyFont="1" applyAlignment="1" applyProtection="1">
      <alignment vertical="center" wrapText="1"/>
      <protection locked="0"/>
    </xf>
    <xf numFmtId="0" fontId="11" fillId="0" borderId="0" xfId="8" applyFont="1" applyAlignment="1" applyProtection="1">
      <alignment vertical="center" wrapText="1"/>
      <protection locked="0"/>
    </xf>
    <xf numFmtId="0" fontId="11" fillId="0" borderId="0" xfId="8" applyFont="1" applyAlignment="1" applyProtection="1">
      <alignment horizontal="left"/>
      <protection locked="0"/>
    </xf>
    <xf numFmtId="0" fontId="11" fillId="0" borderId="0" xfId="8" applyFont="1" applyProtection="1">
      <protection locked="0"/>
    </xf>
    <xf numFmtId="0" fontId="11" fillId="0" borderId="0" xfId="8" applyFont="1" applyAlignment="1" applyProtection="1">
      <alignment horizontal="center" vertical="top"/>
      <protection locked="0"/>
    </xf>
    <xf numFmtId="0" fontId="11" fillId="2" borderId="2" xfId="8" applyFont="1" applyFill="1" applyBorder="1" applyAlignment="1" applyProtection="1">
      <alignment wrapText="1"/>
      <protection locked="0"/>
    </xf>
    <xf numFmtId="0" fontId="11" fillId="0" borderId="0" xfId="8" applyFont="1" applyAlignment="1" applyProtection="1">
      <alignment horizontal="left" vertical="center" wrapText="1"/>
      <protection locked="0"/>
    </xf>
    <xf numFmtId="49" fontId="11" fillId="0" borderId="0" xfId="8" applyNumberFormat="1" applyFont="1" applyAlignment="1" applyProtection="1">
      <alignment vertical="center"/>
      <protection locked="0"/>
    </xf>
    <xf numFmtId="0" fontId="11" fillId="0" borderId="0" xfId="8" applyFont="1" applyAlignment="1" applyProtection="1">
      <alignment vertical="center"/>
      <protection locked="0"/>
    </xf>
    <xf numFmtId="0" fontId="11" fillId="5" borderId="0" xfId="8" applyFont="1" applyFill="1" applyAlignment="1" applyProtection="1">
      <alignment wrapText="1"/>
      <protection locked="0"/>
    </xf>
    <xf numFmtId="164" fontId="11" fillId="4" borderId="23" xfId="8" applyNumberFormat="1" applyFont="1" applyFill="1" applyBorder="1" applyAlignment="1" applyProtection="1">
      <alignment horizontal="right"/>
      <protection locked="0"/>
    </xf>
    <xf numFmtId="0" fontId="11" fillId="0" borderId="0" xfId="18" applyFont="1" applyAlignment="1">
      <alignment horizontal="center" vertical="center" wrapText="1"/>
    </xf>
    <xf numFmtId="49" fontId="17" fillId="7" borderId="24" xfId="18" applyNumberFormat="1" applyFont="1" applyFill="1" applyBorder="1" applyAlignment="1">
      <alignment horizontal="center" vertical="center" wrapText="1"/>
    </xf>
    <xf numFmtId="49" fontId="17" fillId="7" borderId="25" xfId="18" applyNumberFormat="1" applyFont="1" applyFill="1" applyBorder="1" applyAlignment="1">
      <alignment horizontal="center" vertical="center" wrapText="1"/>
    </xf>
    <xf numFmtId="0" fontId="23" fillId="0" borderId="46" xfId="0" applyFont="1" applyBorder="1" applyAlignment="1" applyProtection="1">
      <alignment horizontal="center" vertical="center" wrapText="1"/>
      <protection locked="0"/>
    </xf>
    <xf numFmtId="0" fontId="23" fillId="0" borderId="47" xfId="0" applyFont="1" applyBorder="1" applyAlignment="1" applyProtection="1">
      <alignment horizontal="center" vertical="center" wrapText="1"/>
      <protection locked="0"/>
    </xf>
    <xf numFmtId="0" fontId="23" fillId="0" borderId="48" xfId="0" applyFont="1" applyBorder="1" applyAlignment="1" applyProtection="1">
      <alignment horizontal="center" vertical="center" wrapText="1"/>
      <protection locked="0"/>
    </xf>
    <xf numFmtId="49" fontId="19" fillId="0" borderId="54" xfId="0" applyNumberFormat="1" applyFont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Border="1" applyAlignment="1" applyProtection="1">
      <alignment horizontal="left" vertical="center" wrapText="1"/>
      <protection locked="0"/>
    </xf>
    <xf numFmtId="49" fontId="19" fillId="0" borderId="55" xfId="0" applyNumberFormat="1" applyFont="1" applyBorder="1" applyAlignment="1" applyProtection="1">
      <alignment horizontal="left" vertical="center" wrapText="1"/>
      <protection locked="0"/>
    </xf>
    <xf numFmtId="49" fontId="19" fillId="0" borderId="56" xfId="0" applyNumberFormat="1" applyFont="1" applyBorder="1" applyAlignment="1" applyProtection="1">
      <alignment horizontal="center" vertical="center" wrapText="1"/>
      <protection locked="0"/>
    </xf>
    <xf numFmtId="49" fontId="19" fillId="0" borderId="57" xfId="0" applyNumberFormat="1" applyFont="1" applyBorder="1" applyAlignment="1" applyProtection="1">
      <alignment horizontal="center" vertical="center" wrapText="1"/>
      <protection locked="0"/>
    </xf>
    <xf numFmtId="49" fontId="19" fillId="0" borderId="58" xfId="0" applyNumberFormat="1" applyFont="1" applyBorder="1" applyAlignment="1" applyProtection="1">
      <alignment horizontal="center" vertical="center" wrapText="1"/>
      <protection locked="0"/>
    </xf>
    <xf numFmtId="49" fontId="19" fillId="0" borderId="59" xfId="0" applyNumberFormat="1" applyFont="1" applyBorder="1" applyAlignment="1" applyProtection="1">
      <alignment horizontal="center" vertical="center" wrapText="1"/>
      <protection locked="0"/>
    </xf>
    <xf numFmtId="49" fontId="19" fillId="0" borderId="60" xfId="0" applyNumberFormat="1" applyFont="1" applyBorder="1" applyAlignment="1" applyProtection="1">
      <alignment horizontal="center" vertical="center" wrapText="1"/>
      <protection locked="0"/>
    </xf>
    <xf numFmtId="165" fontId="19" fillId="0" borderId="1" xfId="0" applyNumberFormat="1" applyFont="1" applyBorder="1" applyAlignment="1" applyProtection="1">
      <alignment horizontal="right" vertical="center" wrapText="1"/>
      <protection locked="0"/>
    </xf>
    <xf numFmtId="9" fontId="19" fillId="0" borderId="61" xfId="0" applyNumberFormat="1" applyFont="1" applyBorder="1" applyAlignment="1" applyProtection="1">
      <alignment horizontal="right" vertical="center" wrapText="1"/>
      <protection locked="0"/>
    </xf>
    <xf numFmtId="165" fontId="19" fillId="0" borderId="62" xfId="0" applyNumberFormat="1" applyFont="1" applyBorder="1" applyAlignment="1" applyProtection="1">
      <alignment horizontal="right" vertical="center" wrapText="1"/>
      <protection locked="0"/>
    </xf>
    <xf numFmtId="49" fontId="19" fillId="0" borderId="63" xfId="0" applyNumberFormat="1" applyFont="1" applyBorder="1" applyAlignment="1" applyProtection="1">
      <alignment horizontal="center" vertical="center" wrapText="1"/>
      <protection locked="0"/>
    </xf>
    <xf numFmtId="49" fontId="19" fillId="0" borderId="64" xfId="0" applyNumberFormat="1" applyFont="1" applyBorder="1" applyAlignment="1" applyProtection="1">
      <alignment horizontal="left" vertical="center" wrapText="1"/>
      <protection locked="0"/>
    </xf>
    <xf numFmtId="49" fontId="19" fillId="0" borderId="65" xfId="0" applyNumberFormat="1" applyFont="1" applyBorder="1" applyAlignment="1" applyProtection="1">
      <alignment horizontal="left" vertical="center" wrapText="1"/>
      <protection locked="0"/>
    </xf>
    <xf numFmtId="49" fontId="19" fillId="0" borderId="66" xfId="0" applyNumberFormat="1" applyFont="1" applyBorder="1" applyAlignment="1" applyProtection="1">
      <alignment horizontal="center" vertical="center" wrapText="1"/>
      <protection locked="0"/>
    </xf>
    <xf numFmtId="49" fontId="19" fillId="0" borderId="67" xfId="0" applyNumberFormat="1" applyFont="1" applyBorder="1" applyAlignment="1" applyProtection="1">
      <alignment horizontal="center" vertical="center" wrapText="1"/>
      <protection locked="0"/>
    </xf>
    <xf numFmtId="49" fontId="19" fillId="0" borderId="68" xfId="0" applyNumberFormat="1" applyFont="1" applyBorder="1" applyAlignment="1" applyProtection="1">
      <alignment horizontal="center" vertical="center" wrapText="1"/>
      <protection locked="0"/>
    </xf>
    <xf numFmtId="49" fontId="19" fillId="0" borderId="69" xfId="0" applyNumberFormat="1" applyFont="1" applyBorder="1" applyAlignment="1" applyProtection="1">
      <alignment horizontal="center" vertical="center" wrapText="1"/>
      <protection locked="0"/>
    </xf>
    <xf numFmtId="49" fontId="19" fillId="0" borderId="70" xfId="0" applyNumberFormat="1" applyFont="1" applyBorder="1" applyAlignment="1" applyProtection="1">
      <alignment horizontal="center" vertical="center" wrapText="1"/>
      <protection locked="0"/>
    </xf>
    <xf numFmtId="165" fontId="19" fillId="0" borderId="64" xfId="0" applyNumberFormat="1" applyFont="1" applyBorder="1" applyAlignment="1" applyProtection="1">
      <alignment horizontal="right" vertical="center" wrapText="1"/>
      <protection locked="0"/>
    </xf>
    <xf numFmtId="9" fontId="19" fillId="0" borderId="71" xfId="0" applyNumberFormat="1" applyFont="1" applyBorder="1" applyAlignment="1" applyProtection="1">
      <alignment horizontal="right" vertical="center" wrapText="1"/>
      <protection locked="0"/>
    </xf>
    <xf numFmtId="165" fontId="19" fillId="0" borderId="72" xfId="0" applyNumberFormat="1" applyFont="1" applyBorder="1" applyAlignment="1" applyProtection="1">
      <alignment horizontal="right" vertical="center" wrapText="1"/>
      <protection locked="0"/>
    </xf>
    <xf numFmtId="49" fontId="19" fillId="0" borderId="73" xfId="0" applyNumberFormat="1" applyFont="1" applyBorder="1" applyAlignment="1" applyProtection="1">
      <alignment horizontal="center" vertical="center" wrapText="1"/>
      <protection locked="0"/>
    </xf>
    <xf numFmtId="49" fontId="19" fillId="0" borderId="74" xfId="0" applyNumberFormat="1" applyFont="1" applyBorder="1" applyAlignment="1" applyProtection="1">
      <alignment horizontal="left" vertical="center" wrapText="1"/>
      <protection locked="0"/>
    </xf>
    <xf numFmtId="49" fontId="19" fillId="0" borderId="75" xfId="0" applyNumberFormat="1" applyFont="1" applyBorder="1" applyAlignment="1" applyProtection="1">
      <alignment horizontal="left" vertical="center" wrapText="1"/>
      <protection locked="0"/>
    </xf>
    <xf numFmtId="49" fontId="19" fillId="0" borderId="76" xfId="0" applyNumberFormat="1" applyFont="1" applyBorder="1" applyAlignment="1" applyProtection="1">
      <alignment horizontal="center" vertical="center" wrapText="1"/>
      <protection locked="0"/>
    </xf>
    <xf numFmtId="49" fontId="19" fillId="0" borderId="77" xfId="0" applyNumberFormat="1" applyFont="1" applyBorder="1" applyAlignment="1" applyProtection="1">
      <alignment horizontal="center" vertical="center" wrapText="1"/>
      <protection locked="0"/>
    </xf>
    <xf numFmtId="49" fontId="19" fillId="0" borderId="78" xfId="0" applyNumberFormat="1" applyFont="1" applyBorder="1" applyAlignment="1" applyProtection="1">
      <alignment horizontal="center" vertical="center" wrapText="1"/>
      <protection locked="0"/>
    </xf>
    <xf numFmtId="49" fontId="19" fillId="0" borderId="79" xfId="0" applyNumberFormat="1" applyFont="1" applyBorder="1" applyAlignment="1" applyProtection="1">
      <alignment horizontal="center" vertical="center" wrapText="1"/>
      <protection locked="0"/>
    </xf>
    <xf numFmtId="49" fontId="19" fillId="0" borderId="80" xfId="0" applyNumberFormat="1" applyFont="1" applyBorder="1" applyAlignment="1" applyProtection="1">
      <alignment horizontal="center" vertical="center" wrapText="1"/>
      <protection locked="0"/>
    </xf>
    <xf numFmtId="165" fontId="19" fillId="0" borderId="74" xfId="0" applyNumberFormat="1" applyFont="1" applyBorder="1" applyAlignment="1" applyProtection="1">
      <alignment horizontal="right" vertical="center" wrapText="1"/>
      <protection locked="0"/>
    </xf>
    <xf numFmtId="9" fontId="19" fillId="0" borderId="81" xfId="0" applyNumberFormat="1" applyFont="1" applyBorder="1" applyAlignment="1" applyProtection="1">
      <alignment horizontal="right" vertical="center" wrapText="1"/>
      <protection locked="0"/>
    </xf>
    <xf numFmtId="165" fontId="19" fillId="0" borderId="82" xfId="0" applyNumberFormat="1" applyFont="1" applyBorder="1" applyAlignment="1" applyProtection="1">
      <alignment horizontal="right" vertical="center" wrapText="1"/>
      <protection locked="0"/>
    </xf>
    <xf numFmtId="49" fontId="19" fillId="0" borderId="0" xfId="0" applyNumberFormat="1" applyFont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Border="1" applyAlignment="1" applyProtection="1">
      <alignment horizontal="left" vertical="center" wrapText="1"/>
      <protection locked="0"/>
    </xf>
    <xf numFmtId="165" fontId="19" fillId="0" borderId="0" xfId="0" applyNumberFormat="1" applyFont="1" applyBorder="1" applyAlignment="1" applyProtection="1">
      <alignment horizontal="right" vertical="center" wrapText="1"/>
      <protection locked="0"/>
    </xf>
    <xf numFmtId="9" fontId="19" fillId="0" borderId="0" xfId="0" applyNumberFormat="1" applyFont="1" applyBorder="1" applyAlignment="1" applyProtection="1">
      <alignment horizontal="right" vertical="center" wrapText="1"/>
      <protection locked="0"/>
    </xf>
    <xf numFmtId="0" fontId="15" fillId="0" borderId="0" xfId="3" applyFont="1" applyAlignment="1">
      <alignment vertical="center" wrapText="1"/>
    </xf>
    <xf numFmtId="0" fontId="15" fillId="0" borderId="0" xfId="3" applyFont="1" applyAlignment="1">
      <alignment vertical="center"/>
    </xf>
    <xf numFmtId="0" fontId="32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30" fillId="0" borderId="0" xfId="3" applyFont="1" applyAlignment="1">
      <alignment horizontal="left" vertical="center" wrapText="1"/>
    </xf>
    <xf numFmtId="0" fontId="23" fillId="0" borderId="83" xfId="0" applyFont="1" applyBorder="1" applyAlignment="1" applyProtection="1">
      <alignment horizontal="center" vertical="center" wrapText="1"/>
      <protection locked="0"/>
    </xf>
    <xf numFmtId="165" fontId="19" fillId="0" borderId="57" xfId="0" applyNumberFormat="1" applyFont="1" applyBorder="1" applyAlignment="1" applyProtection="1">
      <alignment horizontal="right" vertical="center" wrapText="1"/>
      <protection locked="0"/>
    </xf>
    <xf numFmtId="165" fontId="19" fillId="0" borderId="67" xfId="0" applyNumberFormat="1" applyFont="1" applyBorder="1" applyAlignment="1" applyProtection="1">
      <alignment horizontal="right" vertical="center" wrapText="1"/>
      <protection locked="0"/>
    </xf>
    <xf numFmtId="165" fontId="19" fillId="0" borderId="77" xfId="0" applyNumberFormat="1" applyFont="1" applyBorder="1" applyAlignment="1" applyProtection="1">
      <alignment horizontal="right" vertical="center" wrapText="1"/>
      <protection locked="0"/>
    </xf>
    <xf numFmtId="0" fontId="11" fillId="0" borderId="0" xfId="23" applyFont="1" applyAlignment="1">
      <alignment horizontal="left" wrapText="1"/>
    </xf>
    <xf numFmtId="0" fontId="11" fillId="0" borderId="0" xfId="23" applyFont="1" applyAlignment="1">
      <alignment wrapText="1"/>
    </xf>
    <xf numFmtId="0" fontId="12" fillId="0" borderId="0" xfId="23" applyFont="1" applyAlignment="1">
      <alignment wrapText="1"/>
    </xf>
    <xf numFmtId="0" fontId="11" fillId="0" borderId="0" xfId="23" applyFont="1" applyAlignment="1">
      <alignment vertical="center" wrapText="1"/>
    </xf>
    <xf numFmtId="0" fontId="33" fillId="0" borderId="0" xfId="23" applyFont="1" applyAlignment="1">
      <alignment vertical="center" wrapText="1"/>
    </xf>
    <xf numFmtId="0" fontId="11" fillId="0" borderId="0" xfId="23" applyFont="1" applyAlignment="1">
      <alignment vertical="top" wrapText="1"/>
    </xf>
    <xf numFmtId="0" fontId="33" fillId="0" borderId="0" xfId="23" applyFont="1" applyAlignment="1">
      <alignment vertical="top" wrapText="1"/>
    </xf>
    <xf numFmtId="0" fontId="11" fillId="0" borderId="0" xfId="23" applyFont="1"/>
    <xf numFmtId="3" fontId="11" fillId="0" borderId="0" xfId="23" applyNumberFormat="1" applyFont="1" applyAlignment="1">
      <alignment horizontal="center"/>
    </xf>
    <xf numFmtId="49" fontId="12" fillId="2" borderId="2" xfId="23" applyNumberFormat="1" applyFont="1" applyFill="1" applyBorder="1" applyAlignment="1">
      <alignment wrapText="1"/>
    </xf>
    <xf numFmtId="0" fontId="0" fillId="0" borderId="0" xfId="0" applyAlignment="1">
      <alignment vertical="top" wrapText="1"/>
    </xf>
    <xf numFmtId="0" fontId="12" fillId="0" borderId="0" xfId="17" applyFont="1" applyAlignment="1">
      <alignment vertical="center" wrapText="1"/>
    </xf>
    <xf numFmtId="0" fontId="12" fillId="0" borderId="0" xfId="8" applyFont="1" applyBorder="1" applyAlignment="1" applyProtection="1">
      <alignment horizontal="center" vertical="center" wrapText="1"/>
      <protection locked="0"/>
    </xf>
    <xf numFmtId="0" fontId="11" fillId="0" borderId="87" xfId="8" applyFont="1" applyBorder="1" applyAlignment="1" applyProtection="1">
      <alignment horizontal="center" vertical="center" wrapText="1"/>
      <protection locked="0"/>
    </xf>
    <xf numFmtId="164" fontId="11" fillId="0" borderId="88" xfId="8" applyNumberFormat="1" applyFont="1" applyBorder="1" applyAlignment="1" applyProtection="1">
      <alignment horizontal="right" vertical="center" wrapText="1"/>
      <protection locked="0"/>
    </xf>
    <xf numFmtId="9" fontId="11" fillId="0" borderId="88" xfId="8" applyNumberFormat="1" applyFont="1" applyBorder="1" applyAlignment="1" applyProtection="1">
      <alignment horizontal="center" vertical="center" wrapText="1"/>
      <protection locked="0"/>
    </xf>
    <xf numFmtId="164" fontId="11" fillId="0" borderId="23" xfId="8" applyNumberFormat="1" applyFont="1" applyBorder="1" applyAlignment="1" applyProtection="1">
      <alignment vertical="center" wrapText="1"/>
      <protection locked="0"/>
    </xf>
    <xf numFmtId="0" fontId="12" fillId="0" borderId="22" xfId="17" applyFont="1" applyBorder="1" applyAlignment="1">
      <alignment vertical="center" wrapText="1"/>
    </xf>
    <xf numFmtId="0" fontId="12" fillId="0" borderId="22" xfId="17" applyFont="1" applyBorder="1" applyAlignment="1">
      <alignment vertical="center"/>
    </xf>
    <xf numFmtId="164" fontId="11" fillId="0" borderId="89" xfId="8" applyNumberFormat="1" applyFont="1" applyBorder="1" applyAlignment="1" applyProtection="1">
      <alignment horizontal="right" vertical="center" wrapText="1"/>
      <protection locked="0"/>
    </xf>
    <xf numFmtId="0" fontId="34" fillId="2" borderId="2" xfId="8" applyFont="1" applyFill="1" applyBorder="1" applyAlignment="1" applyProtection="1">
      <alignment horizontal="center" vertical="center" wrapText="1"/>
      <protection locked="0"/>
    </xf>
    <xf numFmtId="0" fontId="34" fillId="6" borderId="2" xfId="8" applyFont="1" applyFill="1" applyBorder="1" applyAlignment="1" applyProtection="1">
      <alignment horizontal="center" vertical="center" wrapText="1"/>
      <protection locked="0"/>
    </xf>
    <xf numFmtId="0" fontId="35" fillId="0" borderId="0" xfId="0" applyFont="1"/>
    <xf numFmtId="0" fontId="36" fillId="2" borderId="49" xfId="0" applyFont="1" applyFill="1" applyBorder="1" applyAlignment="1" applyProtection="1">
      <alignment horizontal="center" vertical="center" wrapText="1"/>
      <protection locked="0"/>
    </xf>
    <xf numFmtId="0" fontId="36" fillId="2" borderId="2" xfId="0" applyFont="1" applyFill="1" applyBorder="1" applyAlignment="1" applyProtection="1">
      <alignment horizontal="center" vertical="center" wrapText="1"/>
      <protection locked="0"/>
    </xf>
    <xf numFmtId="0" fontId="36" fillId="2" borderId="50" xfId="0" applyFont="1" applyFill="1" applyBorder="1" applyAlignment="1" applyProtection="1">
      <alignment horizontal="center" vertical="center" wrapText="1"/>
      <protection locked="0"/>
    </xf>
    <xf numFmtId="0" fontId="36" fillId="2" borderId="51" xfId="0" applyFont="1" applyFill="1" applyBorder="1" applyAlignment="1" applyProtection="1">
      <alignment horizontal="center" vertical="center" wrapText="1"/>
      <protection locked="0"/>
    </xf>
    <xf numFmtId="0" fontId="36" fillId="2" borderId="52" xfId="0" applyFont="1" applyFill="1" applyBorder="1" applyAlignment="1" applyProtection="1">
      <alignment horizontal="center" vertical="center" wrapText="1"/>
      <protection locked="0"/>
    </xf>
    <xf numFmtId="0" fontId="36" fillId="2" borderId="53" xfId="0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Fill="1" applyAlignment="1">
      <alignment vertical="center"/>
    </xf>
    <xf numFmtId="0" fontId="36" fillId="2" borderId="84" xfId="0" applyFont="1" applyFill="1" applyBorder="1" applyAlignment="1" applyProtection="1">
      <alignment horizontal="center" vertical="center" wrapText="1"/>
      <protection locked="0"/>
    </xf>
    <xf numFmtId="0" fontId="36" fillId="2" borderId="92" xfId="0" applyFont="1" applyFill="1" applyBorder="1" applyAlignment="1" applyProtection="1">
      <alignment horizontal="center" vertical="center" wrapText="1"/>
      <protection locked="0"/>
    </xf>
    <xf numFmtId="0" fontId="36" fillId="2" borderId="94" xfId="0" applyFont="1" applyFill="1" applyBorder="1" applyAlignment="1" applyProtection="1">
      <alignment horizontal="center" vertical="center" wrapText="1"/>
      <protection locked="0"/>
    </xf>
    <xf numFmtId="0" fontId="34" fillId="0" borderId="0" xfId="23" applyFont="1" applyAlignment="1">
      <alignment wrapText="1"/>
    </xf>
    <xf numFmtId="164" fontId="11" fillId="0" borderId="88" xfId="8" applyNumberFormat="1" applyFont="1" applyFill="1" applyBorder="1" applyAlignment="1" applyProtection="1">
      <alignment horizontal="right" vertical="center" wrapText="1"/>
      <protection locked="0"/>
    </xf>
    <xf numFmtId="9" fontId="11" fillId="0" borderId="88" xfId="8" applyNumberFormat="1" applyFont="1" applyFill="1" applyBorder="1" applyAlignment="1" applyProtection="1">
      <alignment horizontal="center" vertical="center" wrapText="1"/>
      <protection locked="0"/>
    </xf>
    <xf numFmtId="164" fontId="11" fillId="0" borderId="89" xfId="8" applyNumberFormat="1" applyFont="1" applyFill="1" applyBorder="1" applyAlignment="1" applyProtection="1">
      <alignment horizontal="right" vertical="center" wrapText="1"/>
      <protection locked="0"/>
    </xf>
    <xf numFmtId="164" fontId="11" fillId="0" borderId="23" xfId="8" applyNumberFormat="1" applyFont="1" applyFill="1" applyBorder="1" applyAlignment="1" applyProtection="1">
      <alignment vertical="center" wrapText="1"/>
      <protection locked="0"/>
    </xf>
    <xf numFmtId="0" fontId="11" fillId="0" borderId="12" xfId="8" applyFont="1" applyBorder="1" applyAlignment="1" applyProtection="1">
      <alignment horizontal="center" vertical="center" wrapText="1"/>
      <protection locked="0"/>
    </xf>
    <xf numFmtId="0" fontId="11" fillId="0" borderId="12" xfId="8" applyFont="1" applyBorder="1" applyAlignment="1" applyProtection="1">
      <alignment horizontal="left" vertical="center" wrapText="1"/>
      <protection locked="0"/>
    </xf>
    <xf numFmtId="3" fontId="15" fillId="0" borderId="12" xfId="8" applyNumberFormat="1" applyFont="1" applyBorder="1" applyAlignment="1" applyProtection="1">
      <alignment horizontal="center" vertical="center" wrapText="1"/>
      <protection locked="0"/>
    </xf>
    <xf numFmtId="0" fontId="34" fillId="2" borderId="15" xfId="8" applyFont="1" applyFill="1" applyBorder="1" applyAlignment="1" applyProtection="1">
      <alignment horizontal="center" vertical="center" wrapText="1"/>
      <protection locked="0"/>
    </xf>
    <xf numFmtId="3" fontId="34" fillId="2" borderId="15" xfId="8" applyNumberFormat="1" applyFont="1" applyFill="1" applyBorder="1" applyAlignment="1" applyProtection="1">
      <alignment horizontal="center" vertical="center" wrapText="1"/>
      <protection locked="0"/>
    </xf>
    <xf numFmtId="0" fontId="34" fillId="2" borderId="101" xfId="8" applyFont="1" applyFill="1" applyBorder="1" applyAlignment="1" applyProtection="1">
      <alignment horizontal="center" vertical="center" wrapText="1"/>
      <protection locked="0"/>
    </xf>
    <xf numFmtId="0" fontId="12" fillId="0" borderId="0" xfId="23" applyFont="1" applyAlignment="1">
      <alignment horizontal="left" vertical="center" wrapText="1"/>
    </xf>
    <xf numFmtId="0" fontId="12" fillId="0" borderId="8" xfId="23" applyFont="1" applyBorder="1" applyAlignment="1">
      <alignment horizontal="center" vertical="top" wrapText="1"/>
    </xf>
    <xf numFmtId="0" fontId="12" fillId="0" borderId="3" xfId="23" applyFont="1" applyBorder="1" applyAlignment="1">
      <alignment horizontal="center" vertical="top" wrapText="1"/>
    </xf>
    <xf numFmtId="0" fontId="12" fillId="0" borderId="9" xfId="23" applyFont="1" applyBorder="1" applyAlignment="1">
      <alignment horizontal="center" vertical="top" wrapText="1"/>
    </xf>
    <xf numFmtId="0" fontId="12" fillId="0" borderId="10" xfId="23" applyFont="1" applyBorder="1" applyAlignment="1">
      <alignment horizontal="center" vertical="top" wrapText="1"/>
    </xf>
    <xf numFmtId="0" fontId="34" fillId="2" borderId="49" xfId="23" applyFont="1" applyFill="1" applyBorder="1" applyAlignment="1">
      <alignment horizontal="center" vertical="center" wrapText="1"/>
    </xf>
    <xf numFmtId="0" fontId="34" fillId="2" borderId="2" xfId="23" applyFont="1" applyFill="1" applyBorder="1" applyAlignment="1">
      <alignment horizontal="center" vertical="center" wrapText="1"/>
    </xf>
    <xf numFmtId="0" fontId="34" fillId="2" borderId="86" xfId="23" applyFont="1" applyFill="1" applyBorder="1" applyAlignment="1">
      <alignment horizontal="center" vertical="center" wrapText="1"/>
    </xf>
    <xf numFmtId="49" fontId="11" fillId="0" borderId="11" xfId="23" applyNumberFormat="1" applyFont="1" applyBorder="1" applyAlignment="1">
      <alignment horizontal="center" vertical="center" wrapText="1"/>
    </xf>
    <xf numFmtId="49" fontId="11" fillId="0" borderId="12" xfId="23" applyNumberFormat="1" applyFont="1" applyBorder="1" applyAlignment="1">
      <alignment horizontal="center" vertical="center" wrapText="1"/>
    </xf>
    <xf numFmtId="9" fontId="11" fillId="0" borderId="12" xfId="23" applyNumberFormat="1" applyFont="1" applyBorder="1" applyAlignment="1">
      <alignment horizontal="center" vertical="center" wrapText="1"/>
    </xf>
    <xf numFmtId="49" fontId="11" fillId="0" borderId="12" xfId="23" applyNumberFormat="1" applyFont="1" applyBorder="1" applyAlignment="1">
      <alignment horizontal="left" vertical="center" wrapText="1"/>
    </xf>
    <xf numFmtId="49" fontId="11" fillId="0" borderId="13" xfId="23" applyNumberFormat="1" applyFont="1" applyBorder="1" applyAlignment="1">
      <alignment horizontal="left" vertical="center" wrapText="1"/>
    </xf>
    <xf numFmtId="9" fontId="11" fillId="0" borderId="14" xfId="23" applyNumberFormat="1" applyFont="1" applyBorder="1" applyAlignment="1">
      <alignment horizontal="center" vertical="center" wrapText="1"/>
    </xf>
    <xf numFmtId="49" fontId="11" fillId="0" borderId="6" xfId="23" applyNumberFormat="1" applyFont="1" applyBorder="1" applyAlignment="1">
      <alignment horizontal="center" vertical="center" wrapText="1"/>
    </xf>
    <xf numFmtId="49" fontId="11" fillId="0" borderId="4" xfId="23" applyNumberFormat="1" applyFont="1" applyBorder="1" applyAlignment="1">
      <alignment horizontal="center" vertical="center" wrapText="1"/>
    </xf>
    <xf numFmtId="9" fontId="11" fillId="0" borderId="4" xfId="23" applyNumberFormat="1" applyFont="1" applyBorder="1" applyAlignment="1">
      <alignment horizontal="center" vertical="center" wrapText="1"/>
    </xf>
    <xf numFmtId="49" fontId="11" fillId="0" borderId="4" xfId="23" applyNumberFormat="1" applyFont="1" applyBorder="1" applyAlignment="1">
      <alignment horizontal="left" vertical="center" wrapText="1"/>
    </xf>
    <xf numFmtId="49" fontId="11" fillId="0" borderId="7" xfId="23" applyNumberFormat="1" applyFont="1" applyBorder="1" applyAlignment="1">
      <alignment horizontal="left" vertical="center" wrapText="1"/>
    </xf>
    <xf numFmtId="9" fontId="11" fillId="0" borderId="5" xfId="23" applyNumberFormat="1" applyFont="1" applyBorder="1" applyAlignment="1">
      <alignment horizontal="center" vertical="center" wrapText="1"/>
    </xf>
    <xf numFmtId="0" fontId="33" fillId="0" borderId="0" xfId="23" applyFont="1" applyAlignment="1">
      <alignment horizontal="left" vertical="top" wrapText="1"/>
    </xf>
    <xf numFmtId="0" fontId="11" fillId="0" borderId="0" xfId="23" applyFont="1" applyAlignment="1" applyProtection="1">
      <alignment wrapText="1"/>
      <protection locked="0"/>
    </xf>
    <xf numFmtId="0" fontId="11" fillId="0" borderId="0" xfId="23" applyFont="1" applyAlignment="1" applyProtection="1">
      <alignment horizontal="right" vertical="top"/>
      <protection locked="0"/>
    </xf>
    <xf numFmtId="0" fontId="11" fillId="0" borderId="0" xfId="23" applyFont="1" applyAlignment="1" applyProtection="1">
      <alignment vertical="center" wrapText="1"/>
      <protection locked="0"/>
    </xf>
    <xf numFmtId="0" fontId="11" fillId="0" borderId="0" xfId="23" applyFont="1" applyAlignment="1" applyProtection="1">
      <alignment vertical="top" wrapText="1"/>
      <protection locked="0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left" vertical="top" wrapText="1"/>
    </xf>
    <xf numFmtId="0" fontId="11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1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49" fontId="18" fillId="0" borderId="0" xfId="2" applyNumberFormat="1" applyFont="1" applyBorder="1" applyAlignment="1">
      <alignment horizontal="left" vertical="center" wrapText="1"/>
    </xf>
    <xf numFmtId="49" fontId="15" fillId="0" borderId="0" xfId="2" applyNumberFormat="1" applyFont="1" applyBorder="1" applyAlignment="1">
      <alignment horizontal="left" vertical="center" wrapText="1"/>
    </xf>
    <xf numFmtId="1" fontId="11" fillId="0" borderId="0" xfId="1" applyNumberFormat="1" applyFont="1" applyAlignment="1">
      <alignment horizontal="left" vertical="center" wrapText="1"/>
    </xf>
    <xf numFmtId="0" fontId="12" fillId="0" borderId="0" xfId="1" applyFont="1" applyAlignment="1">
      <alignment horizontal="left" wrapText="1"/>
    </xf>
    <xf numFmtId="49" fontId="17" fillId="0" borderId="0" xfId="1" applyNumberFormat="1" applyFont="1" applyAlignment="1">
      <alignment horizontal="left" vertical="center" wrapText="1"/>
    </xf>
    <xf numFmtId="49" fontId="15" fillId="0" borderId="0" xfId="1" applyNumberFormat="1" applyFont="1" applyAlignment="1">
      <alignment horizontal="left" vertical="center" wrapText="1"/>
    </xf>
    <xf numFmtId="49" fontId="11" fillId="0" borderId="0" xfId="1" applyNumberFormat="1" applyFont="1" applyAlignment="1">
      <alignment horizontal="left" vertical="center" wrapText="1"/>
    </xf>
    <xf numFmtId="0" fontId="11" fillId="0" borderId="0" xfId="1" applyFont="1" applyAlignment="1">
      <alignment horizontal="left" wrapText="1"/>
    </xf>
    <xf numFmtId="0" fontId="11" fillId="0" borderId="0" xfId="1" applyFont="1" applyAlignment="1">
      <alignment horizontal="center" wrapText="1"/>
    </xf>
    <xf numFmtId="0" fontId="16" fillId="0" borderId="0" xfId="1" applyFont="1" applyAlignment="1">
      <alignment horizontal="center" wrapText="1"/>
    </xf>
    <xf numFmtId="0" fontId="11" fillId="0" borderId="0" xfId="1" applyFont="1" applyAlignment="1">
      <alignment horizontal="left" vertical="top" wrapText="1"/>
    </xf>
    <xf numFmtId="0" fontId="12" fillId="0" borderId="0" xfId="1" quotePrefix="1" applyFont="1" applyAlignment="1">
      <alignment horizontal="left" vertical="top" wrapText="1"/>
    </xf>
    <xf numFmtId="0" fontId="11" fillId="0" borderId="0" xfId="1" quotePrefix="1" applyFont="1" applyAlignment="1">
      <alignment horizontal="left" vertical="top" wrapText="1"/>
    </xf>
    <xf numFmtId="0" fontId="11" fillId="0" borderId="0" xfId="9" applyFont="1" applyAlignment="1">
      <alignment horizontal="left" vertical="center" wrapText="1"/>
    </xf>
    <xf numFmtId="0" fontId="11" fillId="0" borderId="0" xfId="9" applyFont="1" applyAlignment="1">
      <alignment horizontal="left"/>
    </xf>
    <xf numFmtId="0" fontId="11" fillId="0" borderId="0" xfId="9" applyFont="1" applyAlignment="1">
      <alignment horizontal="left" wrapText="1"/>
    </xf>
    <xf numFmtId="0" fontId="11" fillId="0" borderId="0" xfId="9" quotePrefix="1" applyFont="1" applyAlignment="1">
      <alignment horizontal="left" vertical="top" wrapText="1"/>
    </xf>
    <xf numFmtId="0" fontId="11" fillId="0" borderId="0" xfId="9" applyFont="1" applyAlignment="1">
      <alignment horizontal="left" vertical="top" wrapText="1"/>
    </xf>
    <xf numFmtId="0" fontId="11" fillId="0" borderId="0" xfId="9" applyFont="1" applyAlignment="1">
      <alignment horizontal="center" wrapText="1"/>
    </xf>
    <xf numFmtId="0" fontId="16" fillId="0" borderId="0" xfId="9" applyFont="1" applyAlignment="1">
      <alignment horizontal="center" vertical="center" wrapText="1"/>
    </xf>
    <xf numFmtId="0" fontId="12" fillId="0" borderId="0" xfId="9" quotePrefix="1" applyFont="1" applyAlignment="1">
      <alignment horizontal="left" vertical="top" wrapText="1"/>
    </xf>
    <xf numFmtId="0" fontId="12" fillId="0" borderId="0" xfId="9" applyFont="1" applyAlignment="1">
      <alignment horizontal="left" vertical="top" wrapText="1"/>
    </xf>
    <xf numFmtId="49" fontId="14" fillId="0" borderId="15" xfId="0" applyNumberFormat="1" applyFont="1" applyBorder="1" applyAlignment="1">
      <alignment horizontal="left" vertical="center" wrapText="1"/>
    </xf>
    <xf numFmtId="0" fontId="11" fillId="0" borderId="0" xfId="17" applyFont="1" applyAlignment="1" applyProtection="1">
      <alignment horizontal="left" vertical="center" wrapText="1"/>
      <protection locked="0"/>
    </xf>
    <xf numFmtId="0" fontId="12" fillId="0" borderId="0" xfId="17" applyFont="1" applyAlignment="1">
      <alignment horizontal="left" vertical="center" wrapText="1"/>
    </xf>
    <xf numFmtId="14" fontId="12" fillId="0" borderId="0" xfId="17" applyNumberFormat="1" applyFont="1" applyAlignment="1">
      <alignment horizontal="left" vertical="center" wrapText="1"/>
    </xf>
    <xf numFmtId="0" fontId="15" fillId="0" borderId="0" xfId="3" applyFont="1" applyAlignment="1">
      <alignment horizontal="left" vertical="center" wrapText="1"/>
    </xf>
    <xf numFmtId="0" fontId="11" fillId="0" borderId="0" xfId="17" applyFont="1" applyAlignment="1" applyProtection="1">
      <alignment horizontal="left" vertical="top" wrapText="1"/>
      <protection locked="0"/>
    </xf>
    <xf numFmtId="0" fontId="12" fillId="0" borderId="0" xfId="17" applyFont="1" applyAlignment="1" applyProtection="1">
      <alignment horizontal="left" vertical="center" wrapText="1"/>
      <protection locked="0"/>
    </xf>
    <xf numFmtId="0" fontId="11" fillId="0" borderId="0" xfId="17" applyFont="1" applyAlignment="1" applyProtection="1">
      <alignment horizontal="left" wrapText="1"/>
      <protection locked="0"/>
    </xf>
    <xf numFmtId="0" fontId="12" fillId="0" borderId="0" xfId="17" applyFont="1" applyAlignment="1" applyProtection="1">
      <alignment horizontal="left" vertical="top" wrapText="1"/>
      <protection locked="0"/>
    </xf>
    <xf numFmtId="0" fontId="16" fillId="0" borderId="0" xfId="17" applyFont="1" applyAlignment="1" applyProtection="1">
      <alignment horizontal="center" vertical="center" wrapText="1"/>
      <protection locked="0"/>
    </xf>
    <xf numFmtId="49" fontId="17" fillId="3" borderId="12" xfId="18" applyNumberFormat="1" applyFont="1" applyFill="1" applyBorder="1" applyAlignment="1">
      <alignment horizontal="left" vertical="center" wrapText="1"/>
    </xf>
    <xf numFmtId="49" fontId="17" fillId="7" borderId="19" xfId="18" applyNumberFormat="1" applyFont="1" applyFill="1" applyBorder="1" applyAlignment="1">
      <alignment horizontal="left" vertical="center" wrapText="1"/>
    </xf>
    <xf numFmtId="49" fontId="17" fillId="7" borderId="24" xfId="18" applyNumberFormat="1" applyFont="1" applyFill="1" applyBorder="1" applyAlignment="1">
      <alignment horizontal="left" vertical="center" wrapText="1"/>
    </xf>
    <xf numFmtId="49" fontId="15" fillId="7" borderId="20" xfId="18" applyNumberFormat="1" applyFont="1" applyFill="1" applyBorder="1" applyAlignment="1">
      <alignment horizontal="center" vertical="top" wrapText="1"/>
    </xf>
    <xf numFmtId="49" fontId="15" fillId="7" borderId="21" xfId="18" applyNumberFormat="1" applyFont="1" applyFill="1" applyBorder="1" applyAlignment="1">
      <alignment horizontal="center" vertical="top" wrapText="1"/>
    </xf>
    <xf numFmtId="49" fontId="17" fillId="7" borderId="26" xfId="18" applyNumberFormat="1" applyFont="1" applyFill="1" applyBorder="1" applyAlignment="1">
      <alignment horizontal="left" vertical="center" wrapText="1"/>
    </xf>
    <xf numFmtId="49" fontId="17" fillId="7" borderId="27" xfId="18" applyNumberFormat="1" applyFont="1" applyFill="1" applyBorder="1" applyAlignment="1">
      <alignment horizontal="left" vertical="center" wrapText="1"/>
    </xf>
    <xf numFmtId="49" fontId="17" fillId="7" borderId="28" xfId="18" applyNumberFormat="1" applyFont="1" applyFill="1" applyBorder="1" applyAlignment="1">
      <alignment horizontal="left" vertical="center" wrapText="1"/>
    </xf>
    <xf numFmtId="49" fontId="17" fillId="8" borderId="30" xfId="18" applyNumberFormat="1" applyFont="1" applyFill="1" applyBorder="1" applyAlignment="1">
      <alignment horizontal="left" vertical="center" wrapText="1"/>
    </xf>
    <xf numFmtId="49" fontId="17" fillId="8" borderId="29" xfId="18" applyNumberFormat="1" applyFont="1" applyFill="1" applyBorder="1" applyAlignment="1">
      <alignment horizontal="left" vertical="center" wrapText="1"/>
    </xf>
    <xf numFmtId="49" fontId="17" fillId="8" borderId="31" xfId="18" applyNumberFormat="1" applyFont="1" applyFill="1" applyBorder="1" applyAlignment="1">
      <alignment horizontal="left" vertical="center" wrapText="1"/>
    </xf>
    <xf numFmtId="49" fontId="15" fillId="7" borderId="9" xfId="18" applyNumberFormat="1" applyFont="1" applyFill="1" applyBorder="1" applyAlignment="1">
      <alignment horizontal="center" vertical="top" wrapText="1"/>
    </xf>
    <xf numFmtId="49" fontId="15" fillId="7" borderId="85" xfId="18" applyNumberFormat="1" applyFont="1" applyFill="1" applyBorder="1" applyAlignment="1">
      <alignment horizontal="center" vertical="top" wrapText="1"/>
    </xf>
    <xf numFmtId="0" fontId="15" fillId="0" borderId="0" xfId="8" applyFont="1" applyAlignment="1" applyProtection="1">
      <alignment horizontal="left" wrapText="1"/>
      <protection locked="0"/>
    </xf>
    <xf numFmtId="0" fontId="17" fillId="0" borderId="0" xfId="8" applyFont="1" applyAlignment="1" applyProtection="1">
      <alignment horizontal="left" wrapText="1"/>
      <protection locked="0"/>
    </xf>
    <xf numFmtId="0" fontId="27" fillId="0" borderId="0" xfId="8" applyFont="1" applyAlignment="1" applyProtection="1">
      <alignment horizontal="center" wrapText="1"/>
      <protection locked="0"/>
    </xf>
    <xf numFmtId="0" fontId="12" fillId="0" borderId="15" xfId="8" applyFont="1" applyBorder="1" applyAlignment="1" applyProtection="1">
      <alignment horizontal="center" vertical="top" wrapText="1"/>
      <protection locked="0"/>
    </xf>
    <xf numFmtId="0" fontId="12" fillId="0" borderId="24" xfId="8" applyFont="1" applyBorder="1" applyAlignment="1" applyProtection="1">
      <alignment horizontal="center" vertical="top" wrapText="1"/>
      <protection locked="0"/>
    </xf>
    <xf numFmtId="0" fontId="12" fillId="0" borderId="15" xfId="8" applyFont="1" applyBorder="1" applyAlignment="1" applyProtection="1">
      <alignment horizontal="left" vertical="top" wrapText="1"/>
      <protection locked="0"/>
    </xf>
    <xf numFmtId="0" fontId="12" fillId="0" borderId="24" xfId="8" applyFont="1" applyBorder="1" applyAlignment="1" applyProtection="1">
      <alignment horizontal="left" vertical="top" wrapText="1"/>
      <protection locked="0"/>
    </xf>
    <xf numFmtId="3" fontId="12" fillId="0" borderId="15" xfId="8" applyNumberFormat="1" applyFont="1" applyBorder="1" applyAlignment="1" applyProtection="1">
      <alignment horizontal="center" vertical="top" wrapText="1"/>
      <protection locked="0"/>
    </xf>
    <xf numFmtId="3" fontId="12" fillId="0" borderId="24" xfId="8" applyNumberFormat="1" applyFont="1" applyBorder="1" applyAlignment="1" applyProtection="1">
      <alignment horizontal="center" vertical="top" wrapText="1"/>
      <protection locked="0"/>
    </xf>
    <xf numFmtId="0" fontId="12" fillId="0" borderId="0" xfId="8" applyFont="1" applyAlignment="1" applyProtection="1">
      <alignment horizontal="center" vertical="center" wrapText="1"/>
      <protection locked="0"/>
    </xf>
    <xf numFmtId="0" fontId="12" fillId="0" borderId="0" xfId="8" applyFont="1" applyBorder="1" applyAlignment="1" applyProtection="1">
      <alignment horizontal="left" vertical="center" wrapText="1"/>
      <protection locked="0"/>
    </xf>
    <xf numFmtId="0" fontId="11" fillId="0" borderId="0" xfId="8" applyFont="1" applyAlignment="1" applyProtection="1">
      <alignment horizontal="left" vertical="center" wrapText="1"/>
      <protection locked="0"/>
    </xf>
    <xf numFmtId="0" fontId="11" fillId="0" borderId="0" xfId="8" applyFont="1" applyAlignment="1" applyProtection="1">
      <alignment horizontal="left" vertical="top" wrapText="1"/>
      <protection locked="0"/>
    </xf>
    <xf numFmtId="0" fontId="11" fillId="0" borderId="0" xfId="8" applyFont="1" applyAlignment="1" applyProtection="1">
      <alignment horizontal="left"/>
      <protection locked="0"/>
    </xf>
    <xf numFmtId="0" fontId="11" fillId="0" borderId="0" xfId="17" applyFont="1" applyAlignment="1">
      <alignment horizontal="left" vertical="center" wrapText="1"/>
    </xf>
    <xf numFmtId="0" fontId="11" fillId="0" borderId="0" xfId="1" applyFont="1" applyAlignment="1" applyProtection="1">
      <alignment horizontal="left" wrapText="1"/>
      <protection locked="0"/>
    </xf>
    <xf numFmtId="0" fontId="12" fillId="0" borderId="0" xfId="1" applyFont="1" applyAlignment="1" applyProtection="1">
      <alignment horizontal="left" vertical="top" wrapText="1"/>
      <protection locked="0"/>
    </xf>
    <xf numFmtId="0" fontId="11" fillId="0" borderId="0" xfId="1" applyFont="1" applyAlignment="1" applyProtection="1">
      <alignment horizontal="left" vertical="top" wrapText="1"/>
      <protection locked="0"/>
    </xf>
    <xf numFmtId="0" fontId="31" fillId="0" borderId="35" xfId="0" applyFont="1" applyBorder="1" applyAlignment="1" applyProtection="1">
      <alignment horizontal="center" vertical="top" wrapText="1"/>
      <protection locked="0"/>
    </xf>
    <xf numFmtId="0" fontId="31" fillId="0" borderId="44" xfId="0" applyFont="1" applyBorder="1" applyAlignment="1" applyProtection="1">
      <alignment horizontal="center" vertical="top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49" fontId="30" fillId="0" borderId="0" xfId="3" applyNumberFormat="1" applyFont="1" applyAlignment="1" applyProtection="1">
      <alignment horizontal="left" vertical="center" wrapText="1"/>
      <protection locked="0"/>
    </xf>
    <xf numFmtId="0" fontId="31" fillId="0" borderId="8" xfId="0" applyFont="1" applyBorder="1" applyAlignment="1" applyProtection="1">
      <alignment horizontal="center" vertical="top" wrapText="1"/>
      <protection locked="0"/>
    </xf>
    <xf numFmtId="0" fontId="31" fillId="0" borderId="40" xfId="0" applyFont="1" applyBorder="1" applyAlignment="1" applyProtection="1">
      <alignment horizontal="center" vertical="top" wrapText="1"/>
      <protection locked="0"/>
    </xf>
    <xf numFmtId="0" fontId="31" fillId="0" borderId="27" xfId="0" applyFont="1" applyBorder="1" applyAlignment="1" applyProtection="1">
      <alignment horizontal="left" vertical="top" wrapText="1"/>
      <protection locked="0"/>
    </xf>
    <xf numFmtId="0" fontId="31" fillId="0" borderId="0" xfId="0" applyFont="1" applyBorder="1" applyAlignment="1" applyProtection="1">
      <alignment horizontal="left" vertical="top" wrapText="1"/>
      <protection locked="0"/>
    </xf>
    <xf numFmtId="0" fontId="31" fillId="0" borderId="3" xfId="0" applyFont="1" applyBorder="1" applyAlignment="1" applyProtection="1">
      <alignment horizontal="left" vertical="top" wrapText="1"/>
      <protection locked="0"/>
    </xf>
    <xf numFmtId="0" fontId="31" fillId="0" borderId="41" xfId="0" applyFont="1" applyBorder="1" applyAlignment="1" applyProtection="1">
      <alignment horizontal="left" vertical="top" wrapText="1"/>
      <protection locked="0"/>
    </xf>
    <xf numFmtId="0" fontId="31" fillId="0" borderId="33" xfId="0" applyFont="1" applyBorder="1" applyAlignment="1" applyProtection="1">
      <alignment horizontal="center" vertical="top" wrapText="1"/>
      <protection locked="0"/>
    </xf>
    <xf numFmtId="0" fontId="31" fillId="0" borderId="42" xfId="0" applyFont="1" applyBorder="1" applyAlignment="1" applyProtection="1">
      <alignment horizontal="center" vertical="top" wrapText="1"/>
      <protection locked="0"/>
    </xf>
    <xf numFmtId="0" fontId="31" fillId="0" borderId="34" xfId="0" applyFont="1" applyBorder="1" applyAlignment="1" applyProtection="1">
      <alignment horizontal="center" vertical="top" wrapText="1"/>
      <protection locked="0"/>
    </xf>
    <xf numFmtId="0" fontId="31" fillId="0" borderId="43" xfId="0" applyFont="1" applyBorder="1" applyAlignment="1" applyProtection="1">
      <alignment horizontal="center" vertical="top" wrapText="1"/>
      <protection locked="0"/>
    </xf>
    <xf numFmtId="0" fontId="31" fillId="0" borderId="36" xfId="0" applyFont="1" applyBorder="1" applyAlignment="1" applyProtection="1">
      <alignment horizontal="center" vertical="top" wrapText="1"/>
      <protection locked="0"/>
    </xf>
    <xf numFmtId="0" fontId="31" fillId="0" borderId="45" xfId="0" applyFont="1" applyBorder="1" applyAlignment="1" applyProtection="1">
      <alignment horizontal="center" vertical="top" wrapText="1"/>
      <protection locked="0"/>
    </xf>
    <xf numFmtId="0" fontId="31" fillId="0" borderId="28" xfId="0" applyFont="1" applyBorder="1" applyAlignment="1" applyProtection="1">
      <alignment horizontal="center" vertical="top" wrapText="1"/>
      <protection locked="0"/>
    </xf>
    <xf numFmtId="0" fontId="31" fillId="0" borderId="32" xfId="0" applyFont="1" applyBorder="1" applyAlignment="1" applyProtection="1">
      <alignment horizontal="center" vertical="top" wrapText="1"/>
      <protection locked="0"/>
    </xf>
    <xf numFmtId="3" fontId="31" fillId="0" borderId="37" xfId="0" applyNumberFormat="1" applyFont="1" applyBorder="1" applyAlignment="1" applyProtection="1">
      <alignment horizontal="center" vertical="top" wrapText="1"/>
      <protection locked="0"/>
    </xf>
    <xf numFmtId="3" fontId="31" fillId="0" borderId="38" xfId="0" applyNumberFormat="1" applyFont="1" applyBorder="1" applyAlignment="1" applyProtection="1">
      <alignment horizontal="center" vertical="top" wrapText="1"/>
      <protection locked="0"/>
    </xf>
    <xf numFmtId="3" fontId="31" fillId="0" borderId="39" xfId="0" applyNumberFormat="1" applyFont="1" applyBorder="1" applyAlignment="1" applyProtection="1">
      <alignment horizontal="center" vertical="top" wrapText="1"/>
      <protection locked="0"/>
    </xf>
    <xf numFmtId="0" fontId="31" fillId="0" borderId="97" xfId="0" applyFont="1" applyBorder="1" applyAlignment="1" applyProtection="1">
      <alignment horizontal="center" vertical="top" wrapText="1"/>
      <protection locked="0"/>
    </xf>
    <xf numFmtId="0" fontId="31" fillId="0" borderId="98" xfId="0" applyFont="1" applyBorder="1" applyAlignment="1" applyProtection="1">
      <alignment horizontal="center" vertical="top" wrapText="1"/>
      <protection locked="0"/>
    </xf>
    <xf numFmtId="49" fontId="19" fillId="0" borderId="99" xfId="0" applyNumberFormat="1" applyFont="1" applyBorder="1" applyAlignment="1" applyProtection="1">
      <alignment horizontal="center" vertical="center" wrapText="1"/>
      <protection locked="0"/>
    </xf>
    <xf numFmtId="49" fontId="19" fillId="0" borderId="98" xfId="0" applyNumberFormat="1" applyFont="1" applyBorder="1" applyAlignment="1" applyProtection="1">
      <alignment horizontal="center" vertical="center" wrapText="1"/>
      <protection locked="0"/>
    </xf>
    <xf numFmtId="49" fontId="19" fillId="0" borderId="100" xfId="0" applyNumberFormat="1" applyFont="1" applyBorder="1" applyAlignment="1" applyProtection="1">
      <alignment horizontal="center" vertical="center" wrapText="1"/>
      <protection locked="0"/>
    </xf>
    <xf numFmtId="0" fontId="30" fillId="0" borderId="0" xfId="3" applyFont="1" applyAlignment="1">
      <alignment horizontal="left" vertical="center" wrapText="1"/>
    </xf>
    <xf numFmtId="0" fontId="31" fillId="0" borderId="90" xfId="0" applyFont="1" applyBorder="1" applyAlignment="1" applyProtection="1">
      <alignment horizontal="center" vertical="top" wrapText="1"/>
      <protection locked="0"/>
    </xf>
    <xf numFmtId="0" fontId="31" fillId="0" borderId="95" xfId="0" applyFont="1" applyBorder="1" applyAlignment="1" applyProtection="1">
      <alignment horizontal="center" vertical="top" wrapText="1"/>
      <protection locked="0"/>
    </xf>
    <xf numFmtId="166" fontId="19" fillId="0" borderId="96" xfId="0" applyNumberFormat="1" applyFont="1" applyBorder="1" applyAlignment="1" applyProtection="1">
      <alignment horizontal="center" vertical="center" wrapText="1"/>
      <protection locked="0"/>
    </xf>
    <xf numFmtId="166" fontId="19" fillId="0" borderId="91" xfId="0" applyNumberFormat="1" applyFont="1" applyBorder="1" applyAlignment="1" applyProtection="1">
      <alignment horizontal="center" vertical="center" wrapText="1"/>
      <protection locked="0"/>
    </xf>
    <xf numFmtId="166" fontId="19" fillId="0" borderId="93" xfId="0" applyNumberFormat="1" applyFont="1" applyBorder="1" applyAlignment="1" applyProtection="1">
      <alignment horizontal="center" vertical="center" wrapText="1"/>
      <protection locked="0"/>
    </xf>
    <xf numFmtId="0" fontId="12" fillId="0" borderId="22" xfId="23" applyFont="1" applyBorder="1" applyAlignment="1">
      <alignment horizontal="left" vertical="top" wrapText="1"/>
    </xf>
    <xf numFmtId="0" fontId="11" fillId="0" borderId="0" xfId="23" applyFont="1" applyAlignment="1">
      <alignment horizontal="left"/>
    </xf>
    <xf numFmtId="49" fontId="11" fillId="0" borderId="0" xfId="23" applyNumberFormat="1" applyFont="1" applyAlignment="1">
      <alignment horizontal="left" vertical="center" wrapText="1"/>
    </xf>
    <xf numFmtId="0" fontId="11" fillId="0" borderId="0" xfId="23" applyFont="1" applyAlignment="1">
      <alignment horizontal="left" vertical="center" wrapText="1"/>
    </xf>
    <xf numFmtId="0" fontId="33" fillId="0" borderId="0" xfId="23" applyFont="1" applyAlignment="1">
      <alignment horizontal="left" vertical="top" wrapText="1"/>
    </xf>
    <xf numFmtId="0" fontId="12" fillId="0" borderId="0" xfId="23" applyFont="1" applyAlignment="1">
      <alignment horizontal="left" vertical="center" wrapText="1"/>
    </xf>
    <xf numFmtId="0" fontId="34" fillId="0" borderId="0" xfId="23" applyFont="1" applyAlignment="1">
      <alignment horizontal="left" vertical="center" wrapText="1"/>
    </xf>
    <xf numFmtId="0" fontId="11" fillId="0" borderId="0" xfId="23" applyFont="1" applyAlignment="1">
      <alignment horizontal="left" wrapText="1"/>
    </xf>
    <xf numFmtId="0" fontId="17" fillId="0" borderId="0" xfId="23" applyFont="1" applyAlignment="1" applyProtection="1">
      <alignment horizontal="left" vertical="top" wrapText="1"/>
      <protection locked="0"/>
    </xf>
    <xf numFmtId="0" fontId="11" fillId="0" borderId="0" xfId="23" applyFont="1" applyAlignment="1">
      <alignment horizontal="center" wrapText="1"/>
    </xf>
    <xf numFmtId="0" fontId="16" fillId="0" borderId="0" xfId="23" applyFont="1" applyAlignment="1">
      <alignment horizontal="center" wrapText="1"/>
    </xf>
  </cellXfs>
  <cellStyles count="24">
    <cellStyle name="Hypertextové prepojenie" xfId="2" builtinId="8"/>
    <cellStyle name="Normálna" xfId="0" builtinId="0"/>
    <cellStyle name="Normálna 2" xfId="1" xr:uid="{00000000-0005-0000-0000-000001000000}"/>
    <cellStyle name="Normálna 2 2" xfId="7" xr:uid="{00000000-0005-0000-0000-000002000000}"/>
    <cellStyle name="Normálna 2 3" xfId="9" xr:uid="{00000000-0005-0000-0000-000003000000}"/>
    <cellStyle name="Normálna 2 3 2" xfId="17" xr:uid="{00000000-0005-0000-0000-000004000000}"/>
    <cellStyle name="Normálna 2 3 3" xfId="21" xr:uid="{00000000-0005-0000-0000-000005000000}"/>
    <cellStyle name="Normálna 2 4" xfId="13" xr:uid="{00000000-0005-0000-0000-000006000000}"/>
    <cellStyle name="Normálna 2 5" xfId="19" xr:uid="{00000000-0005-0000-0000-000007000000}"/>
    <cellStyle name="Normálna 2 6" xfId="23" xr:uid="{590FD4D1-A898-48F0-8AD8-A8214CAD94AA}"/>
    <cellStyle name="Normálna 3" xfId="4" xr:uid="{00000000-0005-0000-0000-000008000000}"/>
    <cellStyle name="Normálna 3 2" xfId="20" xr:uid="{00000000-0005-0000-0000-000009000000}"/>
    <cellStyle name="Normálna 4" xfId="5" xr:uid="{00000000-0005-0000-0000-00000A000000}"/>
    <cellStyle name="Normálna 4 2" xfId="10" xr:uid="{00000000-0005-0000-0000-00000B000000}"/>
    <cellStyle name="Normálna 4 2 2" xfId="18" xr:uid="{00000000-0005-0000-0000-00000C000000}"/>
    <cellStyle name="Normálna 5" xfId="8" xr:uid="{00000000-0005-0000-0000-00000D000000}"/>
    <cellStyle name="Normálna 6" xfId="11" xr:uid="{00000000-0005-0000-0000-00000E000000}"/>
    <cellStyle name="Normálna 6 2" xfId="15" xr:uid="{00000000-0005-0000-0000-00000F000000}"/>
    <cellStyle name="Normálna 7" xfId="14" xr:uid="{00000000-0005-0000-0000-000010000000}"/>
    <cellStyle name="Normálna 8" xfId="22" xr:uid="{00000000-0005-0000-0000-000011000000}"/>
    <cellStyle name="Normálne 2" xfId="12" xr:uid="{00000000-0005-0000-0000-000013000000}"/>
    <cellStyle name="normálne 2 2" xfId="3" xr:uid="{00000000-0005-0000-0000-000014000000}"/>
    <cellStyle name="Normálne 2 3" xfId="16" xr:uid="{00000000-0005-0000-0000-000015000000}"/>
    <cellStyle name="Normálne 4" xfId="6" xr:uid="{00000000-0005-0000-0000-000016000000}"/>
  </cellStyles>
  <dxfs count="3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142875</xdr:rowOff>
        </xdr:from>
        <xdr:to>
          <xdr:col>0</xdr:col>
          <xdr:colOff>285750</xdr:colOff>
          <xdr:row>9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A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19</xdr:row>
          <xdr:rowOff>171450</xdr:rowOff>
        </xdr:from>
        <xdr:to>
          <xdr:col>0</xdr:col>
          <xdr:colOff>285750</xdr:colOff>
          <xdr:row>21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A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J97"/>
  <sheetViews>
    <sheetView showGridLines="0" zoomScaleNormal="100" workbookViewId="0">
      <selection sqref="A1:B1"/>
    </sheetView>
  </sheetViews>
  <sheetFormatPr defaultRowHeight="12" x14ac:dyDescent="0.2"/>
  <cols>
    <col min="1" max="1" width="5.140625" style="1" bestFit="1" customWidth="1"/>
    <col min="2" max="2" width="22.42578125" style="1" customWidth="1"/>
    <col min="3" max="4" width="29.7109375" style="1" customWidth="1"/>
    <col min="5" max="256" width="9.140625" style="1"/>
    <col min="257" max="257" width="5.140625" style="1" bestFit="1" customWidth="1"/>
    <col min="258" max="258" width="22.42578125" style="1" customWidth="1"/>
    <col min="259" max="260" width="29.7109375" style="1" customWidth="1"/>
    <col min="261" max="512" width="9.140625" style="1"/>
    <col min="513" max="513" width="5.140625" style="1" bestFit="1" customWidth="1"/>
    <col min="514" max="514" width="22.42578125" style="1" customWidth="1"/>
    <col min="515" max="516" width="29.7109375" style="1" customWidth="1"/>
    <col min="517" max="768" width="9.140625" style="1"/>
    <col min="769" max="769" width="5.140625" style="1" bestFit="1" customWidth="1"/>
    <col min="770" max="770" width="22.42578125" style="1" customWidth="1"/>
    <col min="771" max="772" width="29.7109375" style="1" customWidth="1"/>
    <col min="773" max="1024" width="9.140625" style="1"/>
    <col min="1025" max="1025" width="5.140625" style="1" bestFit="1" customWidth="1"/>
    <col min="1026" max="1026" width="22.42578125" style="1" customWidth="1"/>
    <col min="1027" max="1028" width="29.7109375" style="1" customWidth="1"/>
    <col min="1029" max="1280" width="9.140625" style="1"/>
    <col min="1281" max="1281" width="5.140625" style="1" bestFit="1" customWidth="1"/>
    <col min="1282" max="1282" width="22.42578125" style="1" customWidth="1"/>
    <col min="1283" max="1284" width="29.7109375" style="1" customWidth="1"/>
    <col min="1285" max="1536" width="9.140625" style="1"/>
    <col min="1537" max="1537" width="5.140625" style="1" bestFit="1" customWidth="1"/>
    <col min="1538" max="1538" width="22.42578125" style="1" customWidth="1"/>
    <col min="1539" max="1540" width="29.7109375" style="1" customWidth="1"/>
    <col min="1541" max="1792" width="9.140625" style="1"/>
    <col min="1793" max="1793" width="5.140625" style="1" bestFit="1" customWidth="1"/>
    <col min="1794" max="1794" width="22.42578125" style="1" customWidth="1"/>
    <col min="1795" max="1796" width="29.7109375" style="1" customWidth="1"/>
    <col min="1797" max="2048" width="9.140625" style="1"/>
    <col min="2049" max="2049" width="5.140625" style="1" bestFit="1" customWidth="1"/>
    <col min="2050" max="2050" width="22.42578125" style="1" customWidth="1"/>
    <col min="2051" max="2052" width="29.7109375" style="1" customWidth="1"/>
    <col min="2053" max="2304" width="9.140625" style="1"/>
    <col min="2305" max="2305" width="5.140625" style="1" bestFit="1" customWidth="1"/>
    <col min="2306" max="2306" width="22.42578125" style="1" customWidth="1"/>
    <col min="2307" max="2308" width="29.7109375" style="1" customWidth="1"/>
    <col min="2309" max="2560" width="9.140625" style="1"/>
    <col min="2561" max="2561" width="5.140625" style="1" bestFit="1" customWidth="1"/>
    <col min="2562" max="2562" width="22.42578125" style="1" customWidth="1"/>
    <col min="2563" max="2564" width="29.7109375" style="1" customWidth="1"/>
    <col min="2565" max="2816" width="9.140625" style="1"/>
    <col min="2817" max="2817" width="5.140625" style="1" bestFit="1" customWidth="1"/>
    <col min="2818" max="2818" width="22.42578125" style="1" customWidth="1"/>
    <col min="2819" max="2820" width="29.7109375" style="1" customWidth="1"/>
    <col min="2821" max="3072" width="9.140625" style="1"/>
    <col min="3073" max="3073" width="5.140625" style="1" bestFit="1" customWidth="1"/>
    <col min="3074" max="3074" width="22.42578125" style="1" customWidth="1"/>
    <col min="3075" max="3076" width="29.7109375" style="1" customWidth="1"/>
    <col min="3077" max="3328" width="9.140625" style="1"/>
    <col min="3329" max="3329" width="5.140625" style="1" bestFit="1" customWidth="1"/>
    <col min="3330" max="3330" width="22.42578125" style="1" customWidth="1"/>
    <col min="3331" max="3332" width="29.7109375" style="1" customWidth="1"/>
    <col min="3333" max="3584" width="9.140625" style="1"/>
    <col min="3585" max="3585" width="5.140625" style="1" bestFit="1" customWidth="1"/>
    <col min="3586" max="3586" width="22.42578125" style="1" customWidth="1"/>
    <col min="3587" max="3588" width="29.7109375" style="1" customWidth="1"/>
    <col min="3589" max="3840" width="9.140625" style="1"/>
    <col min="3841" max="3841" width="5.140625" style="1" bestFit="1" customWidth="1"/>
    <col min="3842" max="3842" width="22.42578125" style="1" customWidth="1"/>
    <col min="3843" max="3844" width="29.7109375" style="1" customWidth="1"/>
    <col min="3845" max="4096" width="9.140625" style="1"/>
    <col min="4097" max="4097" width="5.140625" style="1" bestFit="1" customWidth="1"/>
    <col min="4098" max="4098" width="22.42578125" style="1" customWidth="1"/>
    <col min="4099" max="4100" width="29.7109375" style="1" customWidth="1"/>
    <col min="4101" max="4352" width="9.140625" style="1"/>
    <col min="4353" max="4353" width="5.140625" style="1" bestFit="1" customWidth="1"/>
    <col min="4354" max="4354" width="22.42578125" style="1" customWidth="1"/>
    <col min="4355" max="4356" width="29.7109375" style="1" customWidth="1"/>
    <col min="4357" max="4608" width="9.140625" style="1"/>
    <col min="4609" max="4609" width="5.140625" style="1" bestFit="1" customWidth="1"/>
    <col min="4610" max="4610" width="22.42578125" style="1" customWidth="1"/>
    <col min="4611" max="4612" width="29.7109375" style="1" customWidth="1"/>
    <col min="4613" max="4864" width="9.140625" style="1"/>
    <col min="4865" max="4865" width="5.140625" style="1" bestFit="1" customWidth="1"/>
    <col min="4866" max="4866" width="22.42578125" style="1" customWidth="1"/>
    <col min="4867" max="4868" width="29.7109375" style="1" customWidth="1"/>
    <col min="4869" max="5120" width="9.140625" style="1"/>
    <col min="5121" max="5121" width="5.140625" style="1" bestFit="1" customWidth="1"/>
    <col min="5122" max="5122" width="22.42578125" style="1" customWidth="1"/>
    <col min="5123" max="5124" width="29.7109375" style="1" customWidth="1"/>
    <col min="5125" max="5376" width="9.140625" style="1"/>
    <col min="5377" max="5377" width="5.140625" style="1" bestFit="1" customWidth="1"/>
    <col min="5378" max="5378" width="22.42578125" style="1" customWidth="1"/>
    <col min="5379" max="5380" width="29.7109375" style="1" customWidth="1"/>
    <col min="5381" max="5632" width="9.140625" style="1"/>
    <col min="5633" max="5633" width="5.140625" style="1" bestFit="1" customWidth="1"/>
    <col min="5634" max="5634" width="22.42578125" style="1" customWidth="1"/>
    <col min="5635" max="5636" width="29.7109375" style="1" customWidth="1"/>
    <col min="5637" max="5888" width="9.140625" style="1"/>
    <col min="5889" max="5889" width="5.140625" style="1" bestFit="1" customWidth="1"/>
    <col min="5890" max="5890" width="22.42578125" style="1" customWidth="1"/>
    <col min="5891" max="5892" width="29.7109375" style="1" customWidth="1"/>
    <col min="5893" max="6144" width="9.140625" style="1"/>
    <col min="6145" max="6145" width="5.140625" style="1" bestFit="1" customWidth="1"/>
    <col min="6146" max="6146" width="22.42578125" style="1" customWidth="1"/>
    <col min="6147" max="6148" width="29.7109375" style="1" customWidth="1"/>
    <col min="6149" max="6400" width="9.140625" style="1"/>
    <col min="6401" max="6401" width="5.140625" style="1" bestFit="1" customWidth="1"/>
    <col min="6402" max="6402" width="22.42578125" style="1" customWidth="1"/>
    <col min="6403" max="6404" width="29.7109375" style="1" customWidth="1"/>
    <col min="6405" max="6656" width="9.140625" style="1"/>
    <col min="6657" max="6657" width="5.140625" style="1" bestFit="1" customWidth="1"/>
    <col min="6658" max="6658" width="22.42578125" style="1" customWidth="1"/>
    <col min="6659" max="6660" width="29.7109375" style="1" customWidth="1"/>
    <col min="6661" max="6912" width="9.140625" style="1"/>
    <col min="6913" max="6913" width="5.140625" style="1" bestFit="1" customWidth="1"/>
    <col min="6914" max="6914" width="22.42578125" style="1" customWidth="1"/>
    <col min="6915" max="6916" width="29.7109375" style="1" customWidth="1"/>
    <col min="6917" max="7168" width="9.140625" style="1"/>
    <col min="7169" max="7169" width="5.140625" style="1" bestFit="1" customWidth="1"/>
    <col min="7170" max="7170" width="22.42578125" style="1" customWidth="1"/>
    <col min="7171" max="7172" width="29.7109375" style="1" customWidth="1"/>
    <col min="7173" max="7424" width="9.140625" style="1"/>
    <col min="7425" max="7425" width="5.140625" style="1" bestFit="1" customWidth="1"/>
    <col min="7426" max="7426" width="22.42578125" style="1" customWidth="1"/>
    <col min="7427" max="7428" width="29.7109375" style="1" customWidth="1"/>
    <col min="7429" max="7680" width="9.140625" style="1"/>
    <col min="7681" max="7681" width="5.140625" style="1" bestFit="1" customWidth="1"/>
    <col min="7682" max="7682" width="22.42578125" style="1" customWidth="1"/>
    <col min="7683" max="7684" width="29.7109375" style="1" customWidth="1"/>
    <col min="7685" max="7936" width="9.140625" style="1"/>
    <col min="7937" max="7937" width="5.140625" style="1" bestFit="1" customWidth="1"/>
    <col min="7938" max="7938" width="22.42578125" style="1" customWidth="1"/>
    <col min="7939" max="7940" width="29.7109375" style="1" customWidth="1"/>
    <col min="7941" max="8192" width="9.140625" style="1"/>
    <col min="8193" max="8193" width="5.140625" style="1" bestFit="1" customWidth="1"/>
    <col min="8194" max="8194" width="22.42578125" style="1" customWidth="1"/>
    <col min="8195" max="8196" width="29.7109375" style="1" customWidth="1"/>
    <col min="8197" max="8448" width="9.140625" style="1"/>
    <col min="8449" max="8449" width="5.140625" style="1" bestFit="1" customWidth="1"/>
    <col min="8450" max="8450" width="22.42578125" style="1" customWidth="1"/>
    <col min="8451" max="8452" width="29.7109375" style="1" customWidth="1"/>
    <col min="8453" max="8704" width="9.140625" style="1"/>
    <col min="8705" max="8705" width="5.140625" style="1" bestFit="1" customWidth="1"/>
    <col min="8706" max="8706" width="22.42578125" style="1" customWidth="1"/>
    <col min="8707" max="8708" width="29.7109375" style="1" customWidth="1"/>
    <col min="8709" max="8960" width="9.140625" style="1"/>
    <col min="8961" max="8961" width="5.140625" style="1" bestFit="1" customWidth="1"/>
    <col min="8962" max="8962" width="22.42578125" style="1" customWidth="1"/>
    <col min="8963" max="8964" width="29.7109375" style="1" customWidth="1"/>
    <col min="8965" max="9216" width="9.140625" style="1"/>
    <col min="9217" max="9217" width="5.140625" style="1" bestFit="1" customWidth="1"/>
    <col min="9218" max="9218" width="22.42578125" style="1" customWidth="1"/>
    <col min="9219" max="9220" width="29.7109375" style="1" customWidth="1"/>
    <col min="9221" max="9472" width="9.140625" style="1"/>
    <col min="9473" max="9473" width="5.140625" style="1" bestFit="1" customWidth="1"/>
    <col min="9474" max="9474" width="22.42578125" style="1" customWidth="1"/>
    <col min="9475" max="9476" width="29.7109375" style="1" customWidth="1"/>
    <col min="9477" max="9728" width="9.140625" style="1"/>
    <col min="9729" max="9729" width="5.140625" style="1" bestFit="1" customWidth="1"/>
    <col min="9730" max="9730" width="22.42578125" style="1" customWidth="1"/>
    <col min="9731" max="9732" width="29.7109375" style="1" customWidth="1"/>
    <col min="9733" max="9984" width="9.140625" style="1"/>
    <col min="9985" max="9985" width="5.140625" style="1" bestFit="1" customWidth="1"/>
    <col min="9986" max="9986" width="22.42578125" style="1" customWidth="1"/>
    <col min="9987" max="9988" width="29.7109375" style="1" customWidth="1"/>
    <col min="9989" max="10240" width="9.140625" style="1"/>
    <col min="10241" max="10241" width="5.140625" style="1" bestFit="1" customWidth="1"/>
    <col min="10242" max="10242" width="22.42578125" style="1" customWidth="1"/>
    <col min="10243" max="10244" width="29.7109375" style="1" customWidth="1"/>
    <col min="10245" max="10496" width="9.140625" style="1"/>
    <col min="10497" max="10497" width="5.140625" style="1" bestFit="1" customWidth="1"/>
    <col min="10498" max="10498" width="22.42578125" style="1" customWidth="1"/>
    <col min="10499" max="10500" width="29.7109375" style="1" customWidth="1"/>
    <col min="10501" max="10752" width="9.140625" style="1"/>
    <col min="10753" max="10753" width="5.140625" style="1" bestFit="1" customWidth="1"/>
    <col min="10754" max="10754" width="22.42578125" style="1" customWidth="1"/>
    <col min="10755" max="10756" width="29.7109375" style="1" customWidth="1"/>
    <col min="10757" max="11008" width="9.140625" style="1"/>
    <col min="11009" max="11009" width="5.140625" style="1" bestFit="1" customWidth="1"/>
    <col min="11010" max="11010" width="22.42578125" style="1" customWidth="1"/>
    <col min="11011" max="11012" width="29.7109375" style="1" customWidth="1"/>
    <col min="11013" max="11264" width="9.140625" style="1"/>
    <col min="11265" max="11265" width="5.140625" style="1" bestFit="1" customWidth="1"/>
    <col min="11266" max="11266" width="22.42578125" style="1" customWidth="1"/>
    <col min="11267" max="11268" width="29.7109375" style="1" customWidth="1"/>
    <col min="11269" max="11520" width="9.140625" style="1"/>
    <col min="11521" max="11521" width="5.140625" style="1" bestFit="1" customWidth="1"/>
    <col min="11522" max="11522" width="22.42578125" style="1" customWidth="1"/>
    <col min="11523" max="11524" width="29.7109375" style="1" customWidth="1"/>
    <col min="11525" max="11776" width="9.140625" style="1"/>
    <col min="11777" max="11777" width="5.140625" style="1" bestFit="1" customWidth="1"/>
    <col min="11778" max="11778" width="22.42578125" style="1" customWidth="1"/>
    <col min="11779" max="11780" width="29.7109375" style="1" customWidth="1"/>
    <col min="11781" max="12032" width="9.140625" style="1"/>
    <col min="12033" max="12033" width="5.140625" style="1" bestFit="1" customWidth="1"/>
    <col min="12034" max="12034" width="22.42578125" style="1" customWidth="1"/>
    <col min="12035" max="12036" width="29.7109375" style="1" customWidth="1"/>
    <col min="12037" max="12288" width="9.140625" style="1"/>
    <col min="12289" max="12289" width="5.140625" style="1" bestFit="1" customWidth="1"/>
    <col min="12290" max="12290" width="22.42578125" style="1" customWidth="1"/>
    <col min="12291" max="12292" width="29.7109375" style="1" customWidth="1"/>
    <col min="12293" max="12544" width="9.140625" style="1"/>
    <col min="12545" max="12545" width="5.140625" style="1" bestFit="1" customWidth="1"/>
    <col min="12546" max="12546" width="22.42578125" style="1" customWidth="1"/>
    <col min="12547" max="12548" width="29.7109375" style="1" customWidth="1"/>
    <col min="12549" max="12800" width="9.140625" style="1"/>
    <col min="12801" max="12801" width="5.140625" style="1" bestFit="1" customWidth="1"/>
    <col min="12802" max="12802" width="22.42578125" style="1" customWidth="1"/>
    <col min="12803" max="12804" width="29.7109375" style="1" customWidth="1"/>
    <col min="12805" max="13056" width="9.140625" style="1"/>
    <col min="13057" max="13057" width="5.140625" style="1" bestFit="1" customWidth="1"/>
    <col min="13058" max="13058" width="22.42578125" style="1" customWidth="1"/>
    <col min="13059" max="13060" width="29.7109375" style="1" customWidth="1"/>
    <col min="13061" max="13312" width="9.140625" style="1"/>
    <col min="13313" max="13313" width="5.140625" style="1" bestFit="1" customWidth="1"/>
    <col min="13314" max="13314" width="22.42578125" style="1" customWidth="1"/>
    <col min="13315" max="13316" width="29.7109375" style="1" customWidth="1"/>
    <col min="13317" max="13568" width="9.140625" style="1"/>
    <col min="13569" max="13569" width="5.140625" style="1" bestFit="1" customWidth="1"/>
    <col min="13570" max="13570" width="22.42578125" style="1" customWidth="1"/>
    <col min="13571" max="13572" width="29.7109375" style="1" customWidth="1"/>
    <col min="13573" max="13824" width="9.140625" style="1"/>
    <col min="13825" max="13825" width="5.140625" style="1" bestFit="1" customWidth="1"/>
    <col min="13826" max="13826" width="22.42578125" style="1" customWidth="1"/>
    <col min="13827" max="13828" width="29.7109375" style="1" customWidth="1"/>
    <col min="13829" max="14080" width="9.140625" style="1"/>
    <col min="14081" max="14081" width="5.140625" style="1" bestFit="1" customWidth="1"/>
    <col min="14082" max="14082" width="22.42578125" style="1" customWidth="1"/>
    <col min="14083" max="14084" width="29.7109375" style="1" customWidth="1"/>
    <col min="14085" max="14336" width="9.140625" style="1"/>
    <col min="14337" max="14337" width="5.140625" style="1" bestFit="1" customWidth="1"/>
    <col min="14338" max="14338" width="22.42578125" style="1" customWidth="1"/>
    <col min="14339" max="14340" width="29.7109375" style="1" customWidth="1"/>
    <col min="14341" max="14592" width="9.140625" style="1"/>
    <col min="14593" max="14593" width="5.140625" style="1" bestFit="1" customWidth="1"/>
    <col min="14594" max="14594" width="22.42578125" style="1" customWidth="1"/>
    <col min="14595" max="14596" width="29.7109375" style="1" customWidth="1"/>
    <col min="14597" max="14848" width="9.140625" style="1"/>
    <col min="14849" max="14849" width="5.140625" style="1" bestFit="1" customWidth="1"/>
    <col min="14850" max="14850" width="22.42578125" style="1" customWidth="1"/>
    <col min="14851" max="14852" width="29.7109375" style="1" customWidth="1"/>
    <col min="14853" max="15104" width="9.140625" style="1"/>
    <col min="15105" max="15105" width="5.140625" style="1" bestFit="1" customWidth="1"/>
    <col min="15106" max="15106" width="22.42578125" style="1" customWidth="1"/>
    <col min="15107" max="15108" width="29.7109375" style="1" customWidth="1"/>
    <col min="15109" max="15360" width="9.140625" style="1"/>
    <col min="15361" max="15361" width="5.140625" style="1" bestFit="1" customWidth="1"/>
    <col min="15362" max="15362" width="22.42578125" style="1" customWidth="1"/>
    <col min="15363" max="15364" width="29.7109375" style="1" customWidth="1"/>
    <col min="15365" max="15616" width="9.140625" style="1"/>
    <col min="15617" max="15617" width="5.140625" style="1" bestFit="1" customWidth="1"/>
    <col min="15618" max="15618" width="22.42578125" style="1" customWidth="1"/>
    <col min="15619" max="15620" width="29.7109375" style="1" customWidth="1"/>
    <col min="15621" max="15872" width="9.140625" style="1"/>
    <col min="15873" max="15873" width="5.140625" style="1" bestFit="1" customWidth="1"/>
    <col min="15874" max="15874" width="22.42578125" style="1" customWidth="1"/>
    <col min="15875" max="15876" width="29.7109375" style="1" customWidth="1"/>
    <col min="15877" max="16128" width="9.140625" style="1"/>
    <col min="16129" max="16129" width="5.140625" style="1" bestFit="1" customWidth="1"/>
    <col min="16130" max="16130" width="22.42578125" style="1" customWidth="1"/>
    <col min="16131" max="16132" width="29.7109375" style="1" customWidth="1"/>
    <col min="16133" max="16384" width="9.140625" style="1"/>
  </cols>
  <sheetData>
    <row r="1" spans="1:10" ht="20.100000000000001" customHeight="1" x14ac:dyDescent="0.2">
      <c r="A1" s="221" t="s">
        <v>5</v>
      </c>
      <c r="B1" s="221"/>
    </row>
    <row r="2" spans="1:10" ht="30" customHeight="1" x14ac:dyDescent="0.2">
      <c r="A2" s="222" t="s">
        <v>78</v>
      </c>
      <c r="B2" s="222"/>
      <c r="C2" s="222"/>
      <c r="D2" s="222"/>
    </row>
    <row r="3" spans="1:10" ht="24.95" customHeight="1" x14ac:dyDescent="0.2">
      <c r="A3" s="223"/>
      <c r="B3" s="223"/>
      <c r="C3" s="223"/>
    </row>
    <row r="4" spans="1:10" ht="15" x14ac:dyDescent="0.25">
      <c r="A4" s="224" t="s">
        <v>6</v>
      </c>
      <c r="B4" s="224"/>
      <c r="C4" s="224"/>
      <c r="D4" s="224"/>
      <c r="E4" s="2"/>
      <c r="F4" s="2"/>
      <c r="G4" s="2"/>
      <c r="H4" s="2"/>
      <c r="I4" s="2"/>
      <c r="J4" s="2"/>
    </row>
    <row r="6" spans="1:10" s="3" customFormat="1" ht="15" customHeight="1" x14ac:dyDescent="0.25">
      <c r="A6" s="225" t="s">
        <v>7</v>
      </c>
      <c r="B6" s="225"/>
      <c r="C6" s="226"/>
      <c r="D6" s="226"/>
      <c r="F6" s="4"/>
    </row>
    <row r="7" spans="1:10" s="3" customFormat="1" ht="15" customHeight="1" x14ac:dyDescent="0.25">
      <c r="A7" s="225" t="s">
        <v>8</v>
      </c>
      <c r="B7" s="225"/>
      <c r="C7" s="225"/>
      <c r="D7" s="225"/>
    </row>
    <row r="8" spans="1:10" s="3" customFormat="1" ht="15" customHeight="1" x14ac:dyDescent="0.25">
      <c r="A8" s="225" t="s">
        <v>9</v>
      </c>
      <c r="B8" s="225"/>
      <c r="C8" s="229"/>
      <c r="D8" s="229"/>
    </row>
    <row r="9" spans="1:10" s="3" customFormat="1" ht="15" customHeight="1" x14ac:dyDescent="0.25">
      <c r="A9" s="225" t="s">
        <v>10</v>
      </c>
      <c r="B9" s="225"/>
      <c r="C9" s="229"/>
      <c r="D9" s="229"/>
    </row>
    <row r="10" spans="1:10" x14ac:dyDescent="0.2">
      <c r="A10" s="5"/>
      <c r="B10" s="5"/>
      <c r="C10" s="5"/>
    </row>
    <row r="11" spans="1:10" x14ac:dyDescent="0.2">
      <c r="A11" s="230" t="s">
        <v>11</v>
      </c>
      <c r="B11" s="230"/>
      <c r="C11" s="230"/>
      <c r="D11" s="2"/>
      <c r="E11" s="2"/>
      <c r="F11" s="2"/>
      <c r="G11" s="2"/>
      <c r="H11" s="2"/>
      <c r="I11" s="2"/>
      <c r="J11" s="2"/>
    </row>
    <row r="12" spans="1:10" s="3" customFormat="1" ht="15" customHeight="1" x14ac:dyDescent="0.25">
      <c r="A12" s="225" t="s">
        <v>12</v>
      </c>
      <c r="B12" s="225"/>
      <c r="C12" s="231"/>
      <c r="D12" s="231"/>
    </row>
    <row r="13" spans="1:10" s="3" customFormat="1" ht="15" customHeight="1" x14ac:dyDescent="0.25">
      <c r="A13" s="225" t="s">
        <v>13</v>
      </c>
      <c r="B13" s="225"/>
      <c r="C13" s="232"/>
      <c r="D13" s="232"/>
    </row>
    <row r="14" spans="1:10" s="3" customFormat="1" ht="15" customHeight="1" x14ac:dyDescent="0.25">
      <c r="A14" s="225" t="s">
        <v>14</v>
      </c>
      <c r="B14" s="225"/>
      <c r="C14" s="227"/>
      <c r="D14" s="228"/>
    </row>
    <row r="15" spans="1:10" x14ac:dyDescent="0.2">
      <c r="A15" s="5"/>
      <c r="B15" s="5"/>
      <c r="C15" s="5"/>
    </row>
    <row r="16" spans="1:10" x14ac:dyDescent="0.2">
      <c r="A16" s="230" t="s">
        <v>15</v>
      </c>
      <c r="B16" s="230"/>
      <c r="C16" s="230"/>
      <c r="D16" s="2"/>
      <c r="E16" s="2"/>
      <c r="F16" s="2"/>
      <c r="G16" s="2"/>
      <c r="H16" s="2"/>
      <c r="I16" s="2"/>
      <c r="J16" s="2"/>
    </row>
    <row r="17" spans="1:5" s="3" customFormat="1" ht="15" customHeight="1" x14ac:dyDescent="0.25">
      <c r="A17" s="225" t="s">
        <v>12</v>
      </c>
      <c r="B17" s="225"/>
      <c r="C17" s="231"/>
      <c r="D17" s="231"/>
    </row>
    <row r="18" spans="1:5" s="3" customFormat="1" ht="15" customHeight="1" x14ac:dyDescent="0.25">
      <c r="A18" s="225" t="s">
        <v>16</v>
      </c>
      <c r="B18" s="225"/>
      <c r="C18" s="232"/>
      <c r="D18" s="232"/>
    </row>
    <row r="19" spans="1:5" s="3" customFormat="1" ht="15" customHeight="1" x14ac:dyDescent="0.25">
      <c r="A19" s="225" t="s">
        <v>14</v>
      </c>
      <c r="B19" s="225"/>
      <c r="C19" s="227"/>
      <c r="D19" s="228"/>
    </row>
    <row r="20" spans="1:5" x14ac:dyDescent="0.2">
      <c r="B20" s="221"/>
      <c r="C20" s="221"/>
    </row>
    <row r="21" spans="1:5" ht="15" customHeight="1" x14ac:dyDescent="0.2"/>
    <row r="22" spans="1:5" ht="15" customHeight="1" x14ac:dyDescent="0.2"/>
    <row r="23" spans="1:5" s="3" customFormat="1" x14ac:dyDescent="0.25">
      <c r="A23" s="3" t="s">
        <v>17</v>
      </c>
      <c r="B23" s="18"/>
      <c r="C23" s="6"/>
    </row>
    <row r="24" spans="1:5" s="3" customFormat="1" x14ac:dyDescent="0.25">
      <c r="A24" s="3" t="s">
        <v>18</v>
      </c>
      <c r="B24" s="19"/>
      <c r="C24" s="6"/>
    </row>
    <row r="26" spans="1:5" ht="15" customHeight="1" x14ac:dyDescent="0.2">
      <c r="D26" s="7"/>
    </row>
    <row r="27" spans="1:5" ht="15" customHeight="1" x14ac:dyDescent="0.2">
      <c r="C27" s="21" t="s">
        <v>28</v>
      </c>
      <c r="D27" s="18"/>
    </row>
    <row r="28" spans="1:5" x14ac:dyDescent="0.2">
      <c r="D28" s="9" t="s">
        <v>29</v>
      </c>
    </row>
    <row r="29" spans="1:5" x14ac:dyDescent="0.2">
      <c r="A29" s="221" t="s">
        <v>19</v>
      </c>
      <c r="B29" s="221"/>
    </row>
    <row r="30" spans="1:5" ht="12" customHeight="1" x14ac:dyDescent="0.2">
      <c r="A30" s="8"/>
      <c r="B30" s="233" t="s">
        <v>20</v>
      </c>
      <c r="C30" s="233"/>
      <c r="D30" s="9"/>
      <c r="E30" s="10"/>
    </row>
    <row r="97" spans="4:4" x14ac:dyDescent="0.2">
      <c r="D97" s="1" t="str">
        <f>IF('Príloha č.1'!C8="","",'Príloha č.1'!C8:D8)</f>
        <v/>
      </c>
    </row>
  </sheetData>
  <mergeCells count="29">
    <mergeCell ref="B20:C20"/>
    <mergeCell ref="A29:B29"/>
    <mergeCell ref="B30:C30"/>
    <mergeCell ref="A16:C16"/>
    <mergeCell ref="A17:B17"/>
    <mergeCell ref="C17:D17"/>
    <mergeCell ref="A18:B18"/>
    <mergeCell ref="C18:D18"/>
    <mergeCell ref="A19:B19"/>
    <mergeCell ref="C19:D19"/>
    <mergeCell ref="A14:B14"/>
    <mergeCell ref="C14:D14"/>
    <mergeCell ref="A7:B7"/>
    <mergeCell ref="C7:D7"/>
    <mergeCell ref="A8:B8"/>
    <mergeCell ref="C8:D8"/>
    <mergeCell ref="A9:B9"/>
    <mergeCell ref="C9:D9"/>
    <mergeCell ref="A11:C11"/>
    <mergeCell ref="A12:B12"/>
    <mergeCell ref="C12:D12"/>
    <mergeCell ref="A13:B13"/>
    <mergeCell ref="C13:D13"/>
    <mergeCell ref="A1:B1"/>
    <mergeCell ref="A2:D2"/>
    <mergeCell ref="A3:C3"/>
    <mergeCell ref="A4:D4"/>
    <mergeCell ref="A6:B6"/>
    <mergeCell ref="C6:D6"/>
  </mergeCells>
  <conditionalFormatting sqref="A30:B30">
    <cfRule type="containsBlanks" dxfId="38" priority="6">
      <formula>LEN(TRIM(A30))=0</formula>
    </cfRule>
  </conditionalFormatting>
  <conditionalFormatting sqref="B23:B24">
    <cfRule type="containsBlanks" dxfId="37" priority="5">
      <formula>LEN(TRIM(B23))=0</formula>
    </cfRule>
  </conditionalFormatting>
  <conditionalFormatting sqref="C6:D9">
    <cfRule type="containsBlanks" dxfId="36" priority="7">
      <formula>LEN(TRIM(C6))=0</formula>
    </cfRule>
  </conditionalFormatting>
  <conditionalFormatting sqref="C12:D14">
    <cfRule type="containsBlanks" dxfId="35" priority="8">
      <formula>LEN(TRIM(C12))=0</formula>
    </cfRule>
  </conditionalFormatting>
  <conditionalFormatting sqref="C17:D19">
    <cfRule type="containsBlanks" dxfId="34" priority="9">
      <formula>LEN(TRIM(C17))=0</formula>
    </cfRule>
  </conditionalFormatting>
  <conditionalFormatting sqref="D27">
    <cfRule type="containsBlanks" dxfId="33" priority="1">
      <formula>LEN(TRIM(D27))=0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
&amp;"Arial,Normálne"Identifikačné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59999389629810485"/>
  </sheetPr>
  <dimension ref="A1:L32"/>
  <sheetViews>
    <sheetView showGridLines="0" zoomScaleNormal="100" workbookViewId="0">
      <selection sqref="A1:F1"/>
    </sheetView>
  </sheetViews>
  <sheetFormatPr defaultRowHeight="15" x14ac:dyDescent="0.25"/>
  <cols>
    <col min="1" max="1" width="4.85546875" customWidth="1"/>
    <col min="2" max="2" width="24.140625" customWidth="1"/>
    <col min="3" max="3" width="32.85546875" customWidth="1"/>
    <col min="4" max="4" width="22.5703125" customWidth="1"/>
    <col min="5" max="5" width="19.42578125" customWidth="1"/>
    <col min="6" max="6" width="16.7109375" customWidth="1"/>
    <col min="12" max="12" width="13.140625" customWidth="1"/>
  </cols>
  <sheetData>
    <row r="1" spans="1:12" s="15" customFormat="1" ht="19.5" customHeight="1" x14ac:dyDescent="0.2">
      <c r="A1" s="287" t="s">
        <v>5</v>
      </c>
      <c r="B1" s="287"/>
      <c r="C1" s="287"/>
      <c r="D1" s="287"/>
      <c r="E1" s="287"/>
      <c r="F1" s="287"/>
    </row>
    <row r="2" spans="1:12" s="15" customFormat="1" ht="39" customHeight="1" x14ac:dyDescent="0.2">
      <c r="A2" s="288" t="str">
        <f>'Príloha č.1'!A2:D2</f>
        <v>Špeciálny zdravotnícky materiál pre rádiofrekvenčnú abláciu</v>
      </c>
      <c r="B2" s="288"/>
      <c r="C2" s="288"/>
      <c r="D2" s="288"/>
      <c r="E2" s="288"/>
      <c r="F2" s="288"/>
      <c r="G2" s="16"/>
      <c r="H2" s="16"/>
      <c r="I2" s="16"/>
    </row>
    <row r="3" spans="1:12" s="15" customFormat="1" ht="22.5" customHeight="1" x14ac:dyDescent="0.2">
      <c r="A3" s="292" t="s">
        <v>96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144"/>
    </row>
    <row r="4" spans="1:12" ht="15.75" thickBot="1" x14ac:dyDescent="0.3">
      <c r="A4" s="293" t="s">
        <v>110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145"/>
    </row>
    <row r="5" spans="1:12" ht="30" customHeight="1" x14ac:dyDescent="0.25">
      <c r="A5" s="294" t="s">
        <v>36</v>
      </c>
      <c r="B5" s="296" t="s">
        <v>97</v>
      </c>
      <c r="C5" s="298" t="s">
        <v>98</v>
      </c>
      <c r="D5" s="300" t="s">
        <v>99</v>
      </c>
      <c r="E5" s="302" t="s">
        <v>100</v>
      </c>
      <c r="F5" s="290" t="s">
        <v>101</v>
      </c>
      <c r="G5" s="304" t="s">
        <v>102</v>
      </c>
      <c r="H5" s="306" t="s">
        <v>103</v>
      </c>
      <c r="I5" s="308" t="s">
        <v>104</v>
      </c>
      <c r="J5" s="309"/>
      <c r="K5" s="309"/>
      <c r="L5" s="317" t="s">
        <v>106</v>
      </c>
    </row>
    <row r="6" spans="1:12" ht="30" customHeight="1" x14ac:dyDescent="0.25">
      <c r="A6" s="295"/>
      <c r="B6" s="297"/>
      <c r="C6" s="299"/>
      <c r="D6" s="301"/>
      <c r="E6" s="303"/>
      <c r="F6" s="291"/>
      <c r="G6" s="305"/>
      <c r="H6" s="307"/>
      <c r="I6" s="102" t="s">
        <v>68</v>
      </c>
      <c r="J6" s="103" t="s">
        <v>105</v>
      </c>
      <c r="K6" s="148" t="s">
        <v>71</v>
      </c>
      <c r="L6" s="318"/>
    </row>
    <row r="7" spans="1:12" s="181" customFormat="1" x14ac:dyDescent="0.25">
      <c r="A7" s="175" t="s">
        <v>0</v>
      </c>
      <c r="B7" s="176" t="s">
        <v>1</v>
      </c>
      <c r="C7" s="176" t="s">
        <v>2</v>
      </c>
      <c r="D7" s="177" t="s">
        <v>3</v>
      </c>
      <c r="E7" s="178" t="s">
        <v>4</v>
      </c>
      <c r="F7" s="177" t="s">
        <v>27</v>
      </c>
      <c r="G7" s="178" t="s">
        <v>35</v>
      </c>
      <c r="H7" s="176" t="s">
        <v>55</v>
      </c>
      <c r="I7" s="177" t="s">
        <v>34</v>
      </c>
      <c r="J7" s="179" t="s">
        <v>33</v>
      </c>
      <c r="K7" s="182" t="s">
        <v>32</v>
      </c>
      <c r="L7" s="184" t="s">
        <v>31</v>
      </c>
    </row>
    <row r="8" spans="1:12" ht="39.950000000000003" customHeight="1" x14ac:dyDescent="0.25">
      <c r="A8" s="105"/>
      <c r="B8" s="106"/>
      <c r="C8" s="107"/>
      <c r="D8" s="108"/>
      <c r="E8" s="109"/>
      <c r="F8" s="110"/>
      <c r="G8" s="111"/>
      <c r="H8" s="112"/>
      <c r="I8" s="113"/>
      <c r="J8" s="114"/>
      <c r="K8" s="149"/>
      <c r="L8" s="319" t="s">
        <v>124</v>
      </c>
    </row>
    <row r="9" spans="1:12" ht="39.950000000000003" customHeight="1" x14ac:dyDescent="0.25">
      <c r="A9" s="116"/>
      <c r="B9" s="117"/>
      <c r="C9" s="118"/>
      <c r="D9" s="119"/>
      <c r="E9" s="120"/>
      <c r="F9" s="121"/>
      <c r="G9" s="122"/>
      <c r="H9" s="123"/>
      <c r="I9" s="124"/>
      <c r="J9" s="125"/>
      <c r="K9" s="150"/>
      <c r="L9" s="320"/>
    </row>
    <row r="10" spans="1:12" ht="39.950000000000003" customHeight="1" thickBot="1" x14ac:dyDescent="0.3">
      <c r="A10" s="127"/>
      <c r="B10" s="128"/>
      <c r="C10" s="129"/>
      <c r="D10" s="130"/>
      <c r="E10" s="131"/>
      <c r="F10" s="132"/>
      <c r="G10" s="133"/>
      <c r="H10" s="134"/>
      <c r="I10" s="135"/>
      <c r="J10" s="136"/>
      <c r="K10" s="151"/>
      <c r="L10" s="321"/>
    </row>
    <row r="11" spans="1:12" ht="20.100000000000001" customHeight="1" x14ac:dyDescent="0.25">
      <c r="A11" s="138"/>
      <c r="B11" s="139"/>
      <c r="C11" s="139"/>
      <c r="D11" s="138"/>
      <c r="E11" s="138"/>
      <c r="F11" s="138"/>
      <c r="G11" s="138"/>
      <c r="H11" s="138"/>
      <c r="I11" s="140"/>
      <c r="J11" s="141"/>
      <c r="K11" s="140"/>
      <c r="L11" s="146"/>
    </row>
    <row r="12" spans="1:12" ht="39.950000000000003" customHeight="1" x14ac:dyDescent="0.25">
      <c r="A12" s="316" t="s">
        <v>42</v>
      </c>
      <c r="B12" s="316"/>
      <c r="C12" s="316"/>
      <c r="D12" s="316"/>
      <c r="E12" s="142"/>
      <c r="F12" s="142"/>
      <c r="G12" s="142"/>
      <c r="H12" s="142"/>
      <c r="I12" s="142"/>
      <c r="J12" s="142"/>
      <c r="K12" s="143"/>
      <c r="L12" s="143"/>
    </row>
    <row r="13" spans="1:12" x14ac:dyDescent="0.25">
      <c r="A13" s="147"/>
      <c r="B13" s="147"/>
      <c r="C13" s="147"/>
      <c r="D13" s="147"/>
      <c r="E13" s="142"/>
      <c r="F13" s="142"/>
      <c r="G13" s="142"/>
      <c r="H13" s="142"/>
      <c r="I13" s="142"/>
      <c r="J13" s="142"/>
      <c r="K13" s="143"/>
      <c r="L13" s="143"/>
    </row>
    <row r="14" spans="1:12" ht="15" customHeight="1" x14ac:dyDescent="0.25">
      <c r="A14" s="289" t="s">
        <v>7</v>
      </c>
      <c r="B14" s="289"/>
      <c r="C14" s="18" t="str">
        <f>IF('Príloha č.1'!$C$6="","",'Príloha č.1'!$C$6)</f>
        <v/>
      </c>
      <c r="D14" s="22"/>
    </row>
    <row r="15" spans="1:12" ht="15" customHeight="1" x14ac:dyDescent="0.25">
      <c r="A15" s="289" t="s">
        <v>8</v>
      </c>
      <c r="B15" s="289"/>
      <c r="C15" s="18" t="str">
        <f>IF('Príloha č.1'!$C$7="","",'Príloha č.1'!$C$7)</f>
        <v/>
      </c>
      <c r="D15" s="17"/>
    </row>
    <row r="16" spans="1:12" x14ac:dyDescent="0.25">
      <c r="A16" s="289" t="s">
        <v>9</v>
      </c>
      <c r="B16" s="289"/>
      <c r="C16" s="18" t="str">
        <f>IF('Príloha č.1'!$C$8="","",'Príloha č.1'!$C$8)</f>
        <v/>
      </c>
      <c r="D16" s="17"/>
    </row>
    <row r="17" spans="1:5" x14ac:dyDescent="0.25">
      <c r="A17" s="289" t="s">
        <v>10</v>
      </c>
      <c r="B17" s="289"/>
      <c r="C17" s="18" t="str">
        <f>IF('Príloha č.1'!$C$9="","",'Príloha č.1'!$C$9)</f>
        <v/>
      </c>
      <c r="D17" s="17"/>
    </row>
    <row r="21" spans="1:5" x14ac:dyDescent="0.25">
      <c r="A21" s="3" t="s">
        <v>17</v>
      </c>
      <c r="B21" s="18" t="str">
        <f>IF('Príloha č.1'!B23:B23="","",'Príloha č.1'!B23:B23)</f>
        <v/>
      </c>
      <c r="C21" s="5"/>
      <c r="D21" s="5"/>
    </row>
    <row r="22" spans="1:5" x14ac:dyDescent="0.25">
      <c r="A22" s="3" t="s">
        <v>18</v>
      </c>
      <c r="B22" s="19" t="str">
        <f>IF('Príloha č.1'!B24:B24="","",'Príloha č.1'!B24:B24)</f>
        <v/>
      </c>
      <c r="C22" s="14"/>
      <c r="D22" s="11"/>
    </row>
    <row r="23" spans="1:5" x14ac:dyDescent="0.25">
      <c r="A23" s="5"/>
      <c r="B23" s="5"/>
      <c r="C23" s="5"/>
      <c r="D23" s="5"/>
    </row>
    <row r="24" spans="1:5" x14ac:dyDescent="0.25">
      <c r="A24" s="5"/>
      <c r="B24" s="5"/>
      <c r="C24" s="5"/>
      <c r="D24" s="5"/>
    </row>
    <row r="25" spans="1:5" x14ac:dyDescent="0.25">
      <c r="A25" s="5"/>
      <c r="B25" s="5"/>
      <c r="C25" s="5"/>
      <c r="D25" s="5"/>
      <c r="E25" s="23"/>
    </row>
    <row r="26" spans="1:5" x14ac:dyDescent="0.25">
      <c r="A26" s="5"/>
      <c r="B26" s="5"/>
      <c r="C26" s="5"/>
      <c r="D26" s="21" t="s">
        <v>28</v>
      </c>
      <c r="E26" s="18" t="str">
        <f>IF('Príloha č.1'!D27="","",'Príloha č.1'!D27)</f>
        <v/>
      </c>
    </row>
    <row r="27" spans="1:5" x14ac:dyDescent="0.25">
      <c r="A27" s="5"/>
      <c r="B27" s="5"/>
      <c r="D27" s="1"/>
      <c r="E27" s="9" t="s">
        <v>29</v>
      </c>
    </row>
    <row r="28" spans="1:5" x14ac:dyDescent="0.25">
      <c r="A28" s="5"/>
      <c r="B28" s="5"/>
    </row>
    <row r="29" spans="1:5" x14ac:dyDescent="0.25">
      <c r="A29" s="5"/>
      <c r="B29" s="5"/>
      <c r="C29" s="5"/>
      <c r="D29" s="5"/>
    </row>
    <row r="30" spans="1:5" x14ac:dyDescent="0.25">
      <c r="A30" s="221" t="s">
        <v>19</v>
      </c>
      <c r="B30" s="221"/>
      <c r="C30" s="1"/>
    </row>
    <row r="31" spans="1:5" x14ac:dyDescent="0.25">
      <c r="A31" s="20"/>
      <c r="B31" s="225" t="s">
        <v>20</v>
      </c>
      <c r="C31" s="225"/>
    </row>
    <row r="32" spans="1:5" x14ac:dyDescent="0.25">
      <c r="A32" s="5"/>
      <c r="B32" s="5"/>
      <c r="C32" s="5"/>
      <c r="D32" s="5"/>
    </row>
  </sheetData>
  <mergeCells count="22">
    <mergeCell ref="B31:C31"/>
    <mergeCell ref="I5:K5"/>
    <mergeCell ref="L5:L6"/>
    <mergeCell ref="L8:L10"/>
    <mergeCell ref="A17:B17"/>
    <mergeCell ref="A30:B30"/>
    <mergeCell ref="A1:F1"/>
    <mergeCell ref="A2:F2"/>
    <mergeCell ref="A14:B14"/>
    <mergeCell ref="A15:B15"/>
    <mergeCell ref="A16:B16"/>
    <mergeCell ref="F5:F6"/>
    <mergeCell ref="A12:D12"/>
    <mergeCell ref="A3:K3"/>
    <mergeCell ref="A4:K4"/>
    <mergeCell ref="A5:A6"/>
    <mergeCell ref="B5:B6"/>
    <mergeCell ref="C5:C6"/>
    <mergeCell ref="D5:D6"/>
    <mergeCell ref="E5:E6"/>
    <mergeCell ref="G5:G6"/>
    <mergeCell ref="H5:H6"/>
  </mergeCells>
  <conditionalFormatting sqref="B21:B22">
    <cfRule type="containsBlanks" dxfId="4" priority="3">
      <formula>LEN(TRIM(B21))=0</formula>
    </cfRule>
  </conditionalFormatting>
  <conditionalFormatting sqref="C14:C17">
    <cfRule type="containsBlanks" dxfId="3" priority="1">
      <formula>LEN(TRIM(C14))=0</formula>
    </cfRule>
  </conditionalFormatting>
  <conditionalFormatting sqref="E26">
    <cfRule type="containsBlanks" dxfId="2" priority="2">
      <formula>LEN(TRIM(E26))=0</formula>
    </cfRule>
  </conditionalFormatting>
  <pageMargins left="0.7" right="0.7" top="0.75" bottom="0.75" header="0.3" footer="0.3"/>
  <pageSetup paperSize="9" scale="65" orientation="landscape" r:id="rId1"/>
  <headerFooter>
    <oddHeader>&amp;L&amp;"Arial,Tučné"&amp;9Príloha č. 7 SP (Príloha č. 2 k RD)
&amp;"Arial,Normálne"Sortiment ponúkaného tovaru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FA1F7-9E9F-4815-A483-7C59C944A693}">
  <sheetPr>
    <pageSetUpPr fitToPage="1"/>
  </sheetPr>
  <dimension ref="A1:M32"/>
  <sheetViews>
    <sheetView showGridLines="0" tabSelected="1" zoomScaleNormal="100" workbookViewId="0">
      <selection sqref="A1:B1"/>
    </sheetView>
  </sheetViews>
  <sheetFormatPr defaultColWidth="9.140625" defaultRowHeight="12" x14ac:dyDescent="0.2"/>
  <cols>
    <col min="1" max="1" width="5.28515625" style="153" customWidth="1"/>
    <col min="2" max="2" width="26.7109375" style="153" customWidth="1"/>
    <col min="3" max="3" width="23.85546875" style="153" customWidth="1"/>
    <col min="4" max="4" width="20" style="153" customWidth="1"/>
    <col min="5" max="5" width="17" style="153" customWidth="1"/>
    <col min="6" max="6" width="16.5703125" style="153" customWidth="1"/>
    <col min="7" max="16384" width="9.140625" style="153"/>
  </cols>
  <sheetData>
    <row r="1" spans="1:13" ht="20.100000000000001" customHeight="1" x14ac:dyDescent="0.2">
      <c r="A1" s="329" t="s">
        <v>5</v>
      </c>
      <c r="B1" s="329"/>
      <c r="C1" s="152"/>
      <c r="D1" s="152"/>
      <c r="E1" s="152"/>
      <c r="F1" s="152"/>
    </row>
    <row r="2" spans="1:13" s="157" customFormat="1" ht="30" customHeight="1" x14ac:dyDescent="0.25">
      <c r="A2" s="330" t="str">
        <f>'Príloha č.1'!A2:D2</f>
        <v>Špeciálny zdravotnícky materiál pre rádiofrekvenčnú abláciu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</row>
    <row r="3" spans="1:13" ht="24.95" customHeight="1" x14ac:dyDescent="0.2">
      <c r="A3" s="331"/>
      <c r="B3" s="331"/>
      <c r="C3" s="331"/>
      <c r="D3" s="331"/>
      <c r="E3" s="331"/>
      <c r="F3" s="331"/>
    </row>
    <row r="4" spans="1:13" ht="15" x14ac:dyDescent="0.25">
      <c r="A4" s="332" t="s">
        <v>112</v>
      </c>
      <c r="B4" s="332"/>
      <c r="C4" s="332"/>
      <c r="D4" s="332"/>
      <c r="E4" s="332"/>
      <c r="F4" s="332"/>
      <c r="G4" s="154"/>
      <c r="H4" s="154"/>
      <c r="I4" s="154"/>
      <c r="J4" s="154"/>
      <c r="K4" s="154"/>
      <c r="L4" s="154"/>
      <c r="M4" s="154"/>
    </row>
    <row r="8" spans="1:13" ht="17.25" customHeight="1" x14ac:dyDescent="0.2">
      <c r="A8" s="327" t="s">
        <v>113</v>
      </c>
      <c r="B8" s="327"/>
      <c r="C8" s="327"/>
      <c r="D8" s="327"/>
      <c r="E8" s="327"/>
      <c r="F8" s="327"/>
    </row>
    <row r="9" spans="1:13" ht="17.25" customHeight="1" x14ac:dyDescent="0.2">
      <c r="A9" s="196"/>
      <c r="B9" s="328" t="s">
        <v>114</v>
      </c>
      <c r="C9" s="328"/>
      <c r="D9" s="328"/>
      <c r="E9" s="196"/>
      <c r="F9" s="196"/>
    </row>
    <row r="10" spans="1:13" ht="9.9499999999999993" customHeight="1" thickBot="1" x14ac:dyDescent="0.25">
      <c r="A10" s="196"/>
      <c r="B10" s="196"/>
      <c r="C10" s="196"/>
      <c r="D10" s="196"/>
      <c r="E10" s="196"/>
      <c r="F10" s="196"/>
    </row>
    <row r="11" spans="1:13" ht="90.75" customHeight="1" x14ac:dyDescent="0.2">
      <c r="A11" s="197" t="s">
        <v>30</v>
      </c>
      <c r="B11" s="198" t="s">
        <v>125</v>
      </c>
      <c r="C11" s="198" t="s">
        <v>115</v>
      </c>
      <c r="D11" s="198" t="s">
        <v>116</v>
      </c>
      <c r="E11" s="199" t="s">
        <v>117</v>
      </c>
      <c r="F11" s="200" t="s">
        <v>118</v>
      </c>
    </row>
    <row r="12" spans="1:13" s="185" customFormat="1" ht="15" customHeight="1" x14ac:dyDescent="0.2">
      <c r="A12" s="201" t="s">
        <v>0</v>
      </c>
      <c r="B12" s="202" t="s">
        <v>1</v>
      </c>
      <c r="C12" s="202" t="s">
        <v>2</v>
      </c>
      <c r="D12" s="202" t="s">
        <v>3</v>
      </c>
      <c r="E12" s="202" t="s">
        <v>4</v>
      </c>
      <c r="F12" s="203" t="s">
        <v>27</v>
      </c>
    </row>
    <row r="13" spans="1:13" ht="24.95" customHeight="1" x14ac:dyDescent="0.2">
      <c r="A13" s="204"/>
      <c r="B13" s="205"/>
      <c r="C13" s="206"/>
      <c r="D13" s="207"/>
      <c r="E13" s="208"/>
      <c r="F13" s="209"/>
    </row>
    <row r="14" spans="1:13" ht="24.95" customHeight="1" x14ac:dyDescent="0.2">
      <c r="A14" s="204"/>
      <c r="B14" s="205"/>
      <c r="C14" s="206"/>
      <c r="D14" s="207"/>
      <c r="E14" s="208"/>
      <c r="F14" s="209"/>
    </row>
    <row r="15" spans="1:13" s="155" customFormat="1" ht="24.95" customHeight="1" x14ac:dyDescent="0.25">
      <c r="A15" s="204"/>
      <c r="B15" s="205"/>
      <c r="C15" s="206"/>
      <c r="D15" s="207"/>
      <c r="E15" s="208"/>
      <c r="F15" s="209"/>
    </row>
    <row r="16" spans="1:13" s="155" customFormat="1" ht="24.95" customHeight="1" thickBot="1" x14ac:dyDescent="0.3">
      <c r="A16" s="210"/>
      <c r="B16" s="211"/>
      <c r="C16" s="212"/>
      <c r="D16" s="213"/>
      <c r="E16" s="214"/>
      <c r="F16" s="215"/>
    </row>
    <row r="17" spans="1:13" s="155" customFormat="1" ht="15" customHeight="1" x14ac:dyDescent="0.25">
      <c r="A17" s="325"/>
      <c r="B17" s="325"/>
      <c r="C17" s="325"/>
      <c r="D17" s="325"/>
      <c r="E17" s="325"/>
      <c r="F17" s="325"/>
    </row>
    <row r="18" spans="1:13" s="157" customFormat="1" ht="49.5" customHeight="1" x14ac:dyDescent="0.25">
      <c r="A18" s="326" t="s">
        <v>119</v>
      </c>
      <c r="B18" s="326"/>
      <c r="C18" s="326"/>
      <c r="D18" s="326"/>
      <c r="E18" s="326"/>
      <c r="F18" s="326"/>
      <c r="G18" s="156"/>
      <c r="H18" s="156"/>
      <c r="I18" s="156"/>
      <c r="J18" s="156"/>
      <c r="K18" s="156"/>
      <c r="L18" s="156"/>
      <c r="M18" s="156"/>
    </row>
    <row r="19" spans="1:13" s="157" customFormat="1" ht="9.9499999999999993" customHeight="1" x14ac:dyDescent="0.25">
      <c r="B19" s="326"/>
      <c r="C19" s="326"/>
      <c r="D19" s="326"/>
      <c r="E19" s="326"/>
      <c r="F19" s="326"/>
      <c r="G19" s="158"/>
      <c r="H19" s="158"/>
      <c r="I19" s="158"/>
      <c r="J19" s="158"/>
      <c r="K19" s="158"/>
      <c r="L19" s="158"/>
      <c r="M19" s="158"/>
    </row>
    <row r="20" spans="1:13" s="157" customFormat="1" ht="20.100000000000001" customHeight="1" x14ac:dyDescent="0.25">
      <c r="A20" s="327" t="s">
        <v>120</v>
      </c>
      <c r="B20" s="327"/>
      <c r="C20" s="327"/>
      <c r="D20" s="327"/>
      <c r="E20" s="327"/>
      <c r="F20" s="327"/>
      <c r="G20" s="158"/>
      <c r="H20" s="158"/>
      <c r="I20" s="158"/>
      <c r="J20" s="158"/>
      <c r="K20" s="158"/>
      <c r="L20" s="158"/>
      <c r="M20" s="158"/>
    </row>
    <row r="21" spans="1:13" s="157" customFormat="1" ht="20.100000000000001" customHeight="1" x14ac:dyDescent="0.25">
      <c r="A21" s="196"/>
      <c r="B21" s="328" t="s">
        <v>121</v>
      </c>
      <c r="C21" s="328"/>
      <c r="D21" s="328"/>
      <c r="E21" s="328"/>
      <c r="F21" s="328"/>
      <c r="G21" s="158"/>
      <c r="H21" s="158"/>
      <c r="I21" s="158"/>
      <c r="J21" s="158"/>
      <c r="K21" s="158"/>
      <c r="L21" s="158"/>
      <c r="M21" s="158"/>
    </row>
    <row r="22" spans="1:13" s="157" customFormat="1" ht="20.100000000000001" customHeight="1" x14ac:dyDescent="0.25">
      <c r="B22" s="216"/>
      <c r="C22" s="216"/>
      <c r="D22" s="216"/>
      <c r="E22" s="216"/>
      <c r="F22" s="216"/>
      <c r="G22" s="158"/>
      <c r="H22" s="158"/>
      <c r="I22" s="158"/>
      <c r="J22" s="158"/>
      <c r="K22" s="158"/>
      <c r="L22" s="158"/>
      <c r="M22" s="158"/>
    </row>
    <row r="23" spans="1:13" ht="15" customHeight="1" x14ac:dyDescent="0.2">
      <c r="A23" s="157"/>
      <c r="B23" s="216"/>
      <c r="C23" s="216"/>
      <c r="D23" s="216"/>
      <c r="E23" s="216"/>
      <c r="F23" s="216"/>
    </row>
    <row r="24" spans="1:13" s="217" customFormat="1" ht="15" customHeight="1" x14ac:dyDescent="0.2">
      <c r="A24" s="157"/>
      <c r="B24" s="216"/>
      <c r="C24" s="216"/>
      <c r="D24" s="216"/>
      <c r="E24" s="216"/>
      <c r="F24" s="216"/>
    </row>
    <row r="25" spans="1:13" s="217" customFormat="1" ht="15" customHeight="1" x14ac:dyDescent="0.2">
      <c r="A25" s="153"/>
      <c r="B25" s="153"/>
      <c r="C25" s="153"/>
      <c r="D25" s="153"/>
      <c r="E25" s="153"/>
      <c r="F25" s="153"/>
    </row>
    <row r="26" spans="1:13" s="217" customFormat="1" ht="12" customHeight="1" x14ac:dyDescent="0.2">
      <c r="A26" s="217" t="s">
        <v>17</v>
      </c>
      <c r="B26" s="18" t="str">
        <f>IF('Príloha č.1'!B23:B23="","",'Príloha č.1'!B23:B23)</f>
        <v/>
      </c>
      <c r="C26" s="216"/>
    </row>
    <row r="27" spans="1:13" s="217" customFormat="1" ht="12" customHeight="1" x14ac:dyDescent="0.2">
      <c r="A27" s="217" t="s">
        <v>26</v>
      </c>
      <c r="B27" s="19" t="str">
        <f>IF('Príloha č.1'!B24:B24="","",'Príloha č.1'!B24:B24)</f>
        <v/>
      </c>
      <c r="C27" s="153"/>
    </row>
    <row r="28" spans="1:13" ht="15" customHeight="1" x14ac:dyDescent="0.2">
      <c r="A28" s="217"/>
      <c r="B28" s="217"/>
      <c r="C28" s="217"/>
      <c r="D28" s="217"/>
      <c r="E28" s="217"/>
      <c r="F28" s="217"/>
    </row>
    <row r="29" spans="1:13" s="159" customFormat="1" x14ac:dyDescent="0.2">
      <c r="A29" s="217"/>
      <c r="B29" s="217"/>
      <c r="C29" s="217"/>
      <c r="D29" s="218" t="s">
        <v>122</v>
      </c>
      <c r="E29" s="219"/>
      <c r="F29" s="217"/>
    </row>
    <row r="30" spans="1:13" s="159" customFormat="1" ht="15" customHeight="1" x14ac:dyDescent="0.2">
      <c r="A30" s="153"/>
      <c r="B30" s="153"/>
      <c r="C30" s="220"/>
      <c r="D30" s="218" t="s">
        <v>123</v>
      </c>
      <c r="E30" s="322" t="str">
        <f>IF('Príloha č.1'!D27="","",'Príloha č.1'!D27)</f>
        <v/>
      </c>
      <c r="F30" s="322"/>
      <c r="G30" s="160"/>
    </row>
    <row r="31" spans="1:13" x14ac:dyDescent="0.2">
      <c r="A31" s="323" t="s">
        <v>19</v>
      </c>
      <c r="B31" s="323"/>
      <c r="C31" s="159"/>
      <c r="D31" s="159"/>
      <c r="E31" s="159"/>
      <c r="F31" s="159"/>
    </row>
    <row r="32" spans="1:13" x14ac:dyDescent="0.2">
      <c r="A32" s="161"/>
      <c r="B32" s="324" t="s">
        <v>20</v>
      </c>
      <c r="C32" s="324"/>
      <c r="D32" s="324"/>
      <c r="E32" s="324"/>
      <c r="F32" s="324"/>
    </row>
  </sheetData>
  <mergeCells count="14">
    <mergeCell ref="B9:D9"/>
    <mergeCell ref="A1:B1"/>
    <mergeCell ref="A2:L2"/>
    <mergeCell ref="A3:F3"/>
    <mergeCell ref="A4:F4"/>
    <mergeCell ref="A8:F8"/>
    <mergeCell ref="E30:F30"/>
    <mergeCell ref="A31:B31"/>
    <mergeCell ref="B32:F32"/>
    <mergeCell ref="A17:F17"/>
    <mergeCell ref="A18:F18"/>
    <mergeCell ref="B19:F19"/>
    <mergeCell ref="A20:F20"/>
    <mergeCell ref="B21:F21"/>
  </mergeCells>
  <conditionalFormatting sqref="E30:F30">
    <cfRule type="containsBlanks" dxfId="1" priority="3">
      <formula>LEN(TRIM(E30))=0</formula>
    </cfRule>
  </conditionalFormatting>
  <conditionalFormatting sqref="B26:B27">
    <cfRule type="containsBlanks" dxfId="0" priority="1">
      <formula>LEN(TRIM(B26))=0</formula>
    </cfRule>
  </conditionalFormatting>
  <pageMargins left="0.78740157480314965" right="0.39370078740157483" top="0.98425196850393704" bottom="0.19685039370078741" header="0.31496062992125984" footer="0.31496062992125984"/>
  <pageSetup paperSize="9" scale="82" orientation="portrait" copies="5" r:id="rId1"/>
  <headerFooter>
    <oddHeader>&amp;L&amp;"Arial,Tučné"&amp;9Príloha č. 8  SP (Príloha č. 3 k RD)&amp;10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7</xdr:row>
                    <xdr:rowOff>142875</xdr:rowOff>
                  </from>
                  <to>
                    <xdr:col>0</xdr:col>
                    <xdr:colOff>285750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19</xdr:row>
                    <xdr:rowOff>171450</xdr:rowOff>
                  </from>
                  <to>
                    <xdr:col>0</xdr:col>
                    <xdr:colOff>285750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CC"/>
  </sheetPr>
  <dimension ref="A1:J24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234" t="s">
        <v>5</v>
      </c>
      <c r="B1" s="234"/>
    </row>
    <row r="2" spans="1:10" s="11" customFormat="1" ht="30" customHeight="1" x14ac:dyDescent="0.25">
      <c r="A2" s="222" t="str">
        <f>'Príloha č.1'!A2:D2</f>
        <v>Špeciálny zdravotnícky materiál pre rádiofrekvenčnú abláciu</v>
      </c>
      <c r="B2" s="222"/>
      <c r="C2" s="222"/>
      <c r="D2" s="222"/>
    </row>
    <row r="3" spans="1:10" ht="24.95" customHeight="1" x14ac:dyDescent="0.2">
      <c r="A3" s="235"/>
      <c r="B3" s="235"/>
      <c r="C3" s="235"/>
    </row>
    <row r="4" spans="1:10" ht="15" customHeight="1" x14ac:dyDescent="0.25">
      <c r="A4" s="236" t="s">
        <v>21</v>
      </c>
      <c r="B4" s="236"/>
      <c r="C4" s="236"/>
      <c r="D4" s="236"/>
      <c r="E4" s="12"/>
      <c r="F4" s="12"/>
      <c r="G4" s="12"/>
      <c r="H4" s="12"/>
      <c r="I4" s="12"/>
      <c r="J4" s="12"/>
    </row>
    <row r="6" spans="1:10" s="11" customFormat="1" ht="15" customHeight="1" x14ac:dyDescent="0.25">
      <c r="A6" s="237" t="s">
        <v>7</v>
      </c>
      <c r="B6" s="237"/>
      <c r="C6" s="238" t="str">
        <f>IF('Príloha č.1'!$C$6="","",'Príloha č.1'!$C$6)</f>
        <v/>
      </c>
      <c r="D6" s="222"/>
    </row>
    <row r="7" spans="1:10" s="11" customFormat="1" ht="15" customHeight="1" x14ac:dyDescent="0.25">
      <c r="A7" s="237" t="s">
        <v>8</v>
      </c>
      <c r="B7" s="237"/>
      <c r="C7" s="239" t="str">
        <f>IF('Príloha č.1'!$C$7="","",'Príloha č.1'!$C$7)</f>
        <v/>
      </c>
      <c r="D7" s="237"/>
    </row>
    <row r="8" spans="1:10" ht="15" customHeight="1" x14ac:dyDescent="0.2">
      <c r="A8" s="234" t="s">
        <v>9</v>
      </c>
      <c r="B8" s="234"/>
      <c r="C8" s="239" t="str">
        <f>IF('Príloha č.1'!$C$8="","",'Príloha č.1'!$C$8)</f>
        <v/>
      </c>
      <c r="D8" s="237"/>
    </row>
    <row r="9" spans="1:10" ht="15" customHeight="1" x14ac:dyDescent="0.2">
      <c r="A9" s="234" t="s">
        <v>10</v>
      </c>
      <c r="B9" s="234"/>
      <c r="C9" s="239" t="str">
        <f>IF('Príloha č.1'!$C$9="","",'Príloha č.1'!$C$9)</f>
        <v/>
      </c>
      <c r="D9" s="237"/>
    </row>
    <row r="10" spans="1:10" ht="20.100000000000001" customHeight="1" x14ac:dyDescent="0.2">
      <c r="C10" s="13"/>
    </row>
    <row r="11" spans="1:10" s="6" customFormat="1" ht="20.100000000000001" customHeight="1" x14ac:dyDescent="0.25">
      <c r="A11" s="225" t="s">
        <v>22</v>
      </c>
      <c r="B11" s="225"/>
      <c r="C11" s="225"/>
      <c r="D11" s="225"/>
    </row>
    <row r="12" spans="1:10" ht="26.25" customHeight="1" x14ac:dyDescent="0.2">
      <c r="A12" s="11" t="s">
        <v>23</v>
      </c>
      <c r="B12" s="237" t="s">
        <v>46</v>
      </c>
      <c r="C12" s="237"/>
      <c r="D12" s="237"/>
    </row>
    <row r="13" spans="1:10" ht="28.5" customHeight="1" x14ac:dyDescent="0.2">
      <c r="A13" s="11" t="s">
        <v>23</v>
      </c>
      <c r="B13" s="237" t="s">
        <v>47</v>
      </c>
      <c r="C13" s="237"/>
      <c r="D13" s="237"/>
    </row>
    <row r="14" spans="1:10" ht="28.5" customHeight="1" x14ac:dyDescent="0.2">
      <c r="A14" s="11" t="s">
        <v>23</v>
      </c>
      <c r="B14" s="237" t="s">
        <v>24</v>
      </c>
      <c r="C14" s="237"/>
      <c r="D14" s="237"/>
    </row>
    <row r="15" spans="1:10" ht="49.5" customHeight="1" x14ac:dyDescent="0.2">
      <c r="A15" s="11" t="s">
        <v>23</v>
      </c>
      <c r="B15" s="237" t="s">
        <v>48</v>
      </c>
      <c r="C15" s="237"/>
      <c r="D15" s="237"/>
    </row>
    <row r="16" spans="1:10" ht="18" customHeight="1" x14ac:dyDescent="0.2">
      <c r="A16" s="11" t="s">
        <v>23</v>
      </c>
      <c r="B16" s="237" t="s">
        <v>25</v>
      </c>
      <c r="C16" s="237"/>
      <c r="D16" s="237"/>
    </row>
    <row r="17" spans="1:5" ht="20.100000000000001" customHeight="1" x14ac:dyDescent="0.2"/>
    <row r="18" spans="1:5" s="6" customFormat="1" x14ac:dyDescent="0.25">
      <c r="A18" s="6" t="s">
        <v>17</v>
      </c>
      <c r="B18" s="18" t="str">
        <f>IF('Príloha č.1'!B23:B23="","",'Príloha č.1'!B23:B23)</f>
        <v/>
      </c>
    </row>
    <row r="19" spans="1:5" s="6" customFormat="1" x14ac:dyDescent="0.25">
      <c r="A19" s="6" t="s">
        <v>26</v>
      </c>
      <c r="B19" s="19" t="str">
        <f>IF('Príloha č.1'!B24:B24="","",'Príloha č.1'!B24:B24)</f>
        <v/>
      </c>
    </row>
    <row r="20" spans="1:5" ht="13.5" customHeight="1" x14ac:dyDescent="0.2">
      <c r="D20" s="7"/>
    </row>
    <row r="21" spans="1:5" ht="15" customHeight="1" x14ac:dyDescent="0.2">
      <c r="C21" s="21" t="s">
        <v>28</v>
      </c>
      <c r="D21" s="18" t="str">
        <f>IF('Príloha č.1'!D27="","",'Príloha č.1'!D27)</f>
        <v/>
      </c>
    </row>
    <row r="22" spans="1:5" x14ac:dyDescent="0.2">
      <c r="C22" s="1"/>
      <c r="D22" s="9" t="s">
        <v>29</v>
      </c>
    </row>
    <row r="23" spans="1:5" s="1" customFormat="1" x14ac:dyDescent="0.2">
      <c r="A23" s="221" t="s">
        <v>19</v>
      </c>
      <c r="B23" s="221"/>
    </row>
    <row r="24" spans="1:5" s="1" customFormat="1" ht="12" customHeight="1" x14ac:dyDescent="0.2">
      <c r="A24" s="8"/>
      <c r="B24" s="234" t="s">
        <v>20</v>
      </c>
      <c r="C24" s="234"/>
      <c r="D24" s="9"/>
      <c r="E24" s="10"/>
    </row>
  </sheetData>
  <mergeCells count="20">
    <mergeCell ref="B24:C24"/>
    <mergeCell ref="A7:B7"/>
    <mergeCell ref="C7:D7"/>
    <mergeCell ref="A8:B8"/>
    <mergeCell ref="A9:B9"/>
    <mergeCell ref="A11:D11"/>
    <mergeCell ref="B12:D12"/>
    <mergeCell ref="B13:D13"/>
    <mergeCell ref="B14:D14"/>
    <mergeCell ref="B15:D15"/>
    <mergeCell ref="B16:D16"/>
    <mergeCell ref="A23:B23"/>
    <mergeCell ref="C8:D8"/>
    <mergeCell ref="C9:D9"/>
    <mergeCell ref="A1:B1"/>
    <mergeCell ref="A2:D2"/>
    <mergeCell ref="A3:C3"/>
    <mergeCell ref="A4:D4"/>
    <mergeCell ref="A6:B6"/>
    <mergeCell ref="C6:D6"/>
  </mergeCells>
  <conditionalFormatting sqref="A24">
    <cfRule type="containsBlanks" dxfId="32" priority="13">
      <formula>LEN(TRIM(A24))=0</formula>
    </cfRule>
  </conditionalFormatting>
  <conditionalFormatting sqref="B18:B19">
    <cfRule type="containsBlanks" dxfId="31" priority="14">
      <formula>LEN(TRIM(B18))=0</formula>
    </cfRule>
  </conditionalFormatting>
  <conditionalFormatting sqref="C6:D9">
    <cfRule type="containsBlanks" dxfId="30" priority="15">
      <formula>LEN(TRIM(C6))=0</formula>
    </cfRule>
  </conditionalFormatting>
  <conditionalFormatting sqref="D21">
    <cfRule type="containsBlanks" dxfId="29" priority="1">
      <formula>LEN(TRIM(D21))=0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J26"/>
  <sheetViews>
    <sheetView showGridLines="0" zoomScaleNormal="100" workbookViewId="0">
      <selection sqref="A1:B1"/>
    </sheetView>
  </sheetViews>
  <sheetFormatPr defaultColWidth="9.140625" defaultRowHeight="14.25" x14ac:dyDescent="0.2"/>
  <cols>
    <col min="1" max="1" width="5.28515625" style="26" customWidth="1"/>
    <col min="2" max="2" width="19.7109375" style="26" customWidth="1"/>
    <col min="3" max="3" width="28.7109375" style="26" customWidth="1"/>
    <col min="4" max="4" width="30" style="26" customWidth="1"/>
    <col min="5" max="5" width="10.42578125" style="26" bestFit="1" customWidth="1"/>
    <col min="6" max="16384" width="9.140625" style="26"/>
  </cols>
  <sheetData>
    <row r="1" spans="1:10" s="25" customFormat="1" ht="19.5" customHeight="1" x14ac:dyDescent="0.2">
      <c r="A1" s="242" t="s">
        <v>5</v>
      </c>
      <c r="B1" s="242"/>
      <c r="C1" s="24"/>
      <c r="D1" s="24"/>
    </row>
    <row r="2" spans="1:10" s="25" customFormat="1" ht="15.75" customHeight="1" x14ac:dyDescent="0.2">
      <c r="A2" s="222" t="str">
        <f>'Príloha č.1'!A2:D2</f>
        <v>Špeciálny zdravotnícky materiál pre rádiofrekvenčnú abláciu</v>
      </c>
      <c r="B2" s="222"/>
      <c r="C2" s="222"/>
      <c r="D2" s="222"/>
    </row>
    <row r="3" spans="1:10" ht="15" customHeight="1" x14ac:dyDescent="0.2">
      <c r="A3" s="245"/>
      <c r="B3" s="245"/>
      <c r="C3" s="245"/>
      <c r="D3" s="24"/>
    </row>
    <row r="4" spans="1:10" s="28" customFormat="1" ht="35.1" customHeight="1" x14ac:dyDescent="0.25">
      <c r="A4" s="246" t="s">
        <v>37</v>
      </c>
      <c r="B4" s="246"/>
      <c r="C4" s="246"/>
      <c r="D4" s="246"/>
      <c r="E4" s="27"/>
      <c r="F4" s="27"/>
      <c r="G4" s="27"/>
      <c r="H4" s="27"/>
      <c r="I4" s="27"/>
      <c r="J4" s="27"/>
    </row>
    <row r="5" spans="1:10" s="25" customFormat="1" ht="15" customHeight="1" x14ac:dyDescent="0.2">
      <c r="A5" s="24"/>
      <c r="B5" s="24"/>
      <c r="C5" s="24"/>
      <c r="D5" s="24"/>
    </row>
    <row r="6" spans="1:10" s="25" customFormat="1" ht="15" customHeight="1" x14ac:dyDescent="0.2">
      <c r="A6" s="242" t="s">
        <v>7</v>
      </c>
      <c r="B6" s="242"/>
      <c r="C6" s="247" t="str">
        <f>IF('Príloha č.1'!$C$6="","",'Príloha č.1'!$C$6)</f>
        <v/>
      </c>
      <c r="D6" s="248"/>
    </row>
    <row r="7" spans="1:10" s="25" customFormat="1" ht="15" customHeight="1" x14ac:dyDescent="0.2">
      <c r="A7" s="242" t="s">
        <v>8</v>
      </c>
      <c r="B7" s="242"/>
      <c r="C7" s="243" t="str">
        <f>IF('Príloha č.1'!$C$7="","",'Príloha č.1'!$C$7)</f>
        <v/>
      </c>
      <c r="D7" s="244"/>
    </row>
    <row r="8" spans="1:10" s="25" customFormat="1" ht="15" customHeight="1" x14ac:dyDescent="0.2">
      <c r="A8" s="242" t="s">
        <v>9</v>
      </c>
      <c r="B8" s="242"/>
      <c r="C8" s="243" t="str">
        <f>IF('Príloha č.1'!$C$8="","",'Príloha č.1'!$C$8)</f>
        <v/>
      </c>
      <c r="D8" s="244"/>
    </row>
    <row r="9" spans="1:10" s="25" customFormat="1" ht="15" customHeight="1" x14ac:dyDescent="0.2">
      <c r="A9" s="242" t="s">
        <v>10</v>
      </c>
      <c r="B9" s="242"/>
      <c r="C9" s="243" t="str">
        <f>IF('Príloha č.1'!$C$9="","",'Príloha č.1'!$C$9)</f>
        <v/>
      </c>
      <c r="D9" s="244"/>
    </row>
    <row r="10" spans="1:10" s="25" customFormat="1" ht="15" customHeight="1" x14ac:dyDescent="0.2">
      <c r="A10" s="24"/>
      <c r="B10" s="24"/>
      <c r="C10" s="29"/>
      <c r="D10" s="24"/>
    </row>
    <row r="11" spans="1:10" s="30" customFormat="1" ht="30" customHeight="1" x14ac:dyDescent="0.25">
      <c r="A11" s="240" t="s">
        <v>77</v>
      </c>
      <c r="B11" s="240"/>
      <c r="C11" s="240"/>
      <c r="D11" s="240"/>
    </row>
    <row r="12" spans="1:10" x14ac:dyDescent="0.2">
      <c r="A12" s="24"/>
      <c r="B12" s="24"/>
      <c r="C12" s="24"/>
      <c r="D12" s="24"/>
    </row>
    <row r="13" spans="1:10" x14ac:dyDescent="0.2">
      <c r="A13" s="24"/>
      <c r="B13" s="24"/>
      <c r="C13" s="24"/>
      <c r="D13" s="24"/>
    </row>
    <row r="14" spans="1:10" s="25" customFormat="1" ht="15" customHeight="1" x14ac:dyDescent="0.2">
      <c r="A14" s="24"/>
      <c r="B14" s="24"/>
      <c r="C14" s="24"/>
      <c r="D14" s="24"/>
    </row>
    <row r="15" spans="1:10" s="25" customFormat="1" ht="15" customHeight="1" x14ac:dyDescent="0.2">
      <c r="A15" s="31" t="s">
        <v>17</v>
      </c>
      <c r="B15" s="32" t="str">
        <f>IF('Príloha č.1'!B23:B23="","",'Príloha č.1'!B23:B23)</f>
        <v/>
      </c>
      <c r="C15" s="24"/>
      <c r="D15" s="24"/>
    </row>
    <row r="16" spans="1:10" s="36" customFormat="1" ht="15" customHeight="1" x14ac:dyDescent="0.25">
      <c r="A16" s="31" t="s">
        <v>18</v>
      </c>
      <c r="B16" s="33" t="str">
        <f>IF('Príloha č.1'!B24:B24="","",'Príloha č.1'!B24:B24)</f>
        <v/>
      </c>
      <c r="C16" s="34"/>
      <c r="D16" s="35"/>
    </row>
    <row r="17" spans="1:5" s="25" customFormat="1" ht="15" customHeight="1" x14ac:dyDescent="0.2">
      <c r="A17" s="24"/>
      <c r="B17" s="24"/>
      <c r="C17" s="24"/>
      <c r="D17" s="24"/>
    </row>
    <row r="18" spans="1:5" s="25" customFormat="1" ht="15" customHeight="1" x14ac:dyDescent="0.2">
      <c r="A18" s="24"/>
      <c r="B18" s="24"/>
      <c r="C18" s="24"/>
      <c r="D18" s="24"/>
    </row>
    <row r="19" spans="1:5" s="25" customFormat="1" ht="15" customHeight="1" x14ac:dyDescent="0.2">
      <c r="A19" s="24"/>
      <c r="B19" s="24"/>
      <c r="C19" s="24"/>
      <c r="D19" s="24"/>
    </row>
    <row r="20" spans="1:5" ht="39.950000000000003" customHeight="1" x14ac:dyDescent="0.2">
      <c r="A20" s="24"/>
      <c r="B20" s="24"/>
      <c r="C20" s="24"/>
      <c r="D20" s="37"/>
    </row>
    <row r="21" spans="1:5" ht="15" customHeight="1" x14ac:dyDescent="0.2">
      <c r="A21" s="24"/>
      <c r="B21" s="24"/>
      <c r="C21" s="38" t="s">
        <v>28</v>
      </c>
      <c r="D21" s="32" t="str">
        <f>IF('Príloha č.1'!D27="","",'Príloha č.1'!D27)</f>
        <v/>
      </c>
    </row>
    <row r="22" spans="1:5" x14ac:dyDescent="0.2">
      <c r="A22" s="24"/>
      <c r="B22" s="24"/>
      <c r="C22" s="39"/>
      <c r="D22" s="40" t="s">
        <v>29</v>
      </c>
    </row>
    <row r="23" spans="1:5" x14ac:dyDescent="0.2">
      <c r="A23" s="24"/>
      <c r="B23" s="24"/>
      <c r="C23" s="24"/>
      <c r="D23" s="24"/>
    </row>
    <row r="24" spans="1:5" s="41" customFormat="1" ht="12" x14ac:dyDescent="0.2">
      <c r="A24" s="241" t="s">
        <v>19</v>
      </c>
      <c r="B24" s="241"/>
      <c r="C24" s="39"/>
      <c r="D24" s="39"/>
    </row>
    <row r="25" spans="1:5" s="41" customFormat="1" ht="12" customHeight="1" x14ac:dyDescent="0.2">
      <c r="A25" s="42"/>
      <c r="B25" s="240" t="s">
        <v>20</v>
      </c>
      <c r="C25" s="240"/>
      <c r="D25" s="40"/>
      <c r="E25" s="43"/>
    </row>
    <row r="26" spans="1:5" x14ac:dyDescent="0.2">
      <c r="A26" s="24"/>
      <c r="B26" s="24"/>
      <c r="C26" s="24"/>
      <c r="D26" s="24"/>
    </row>
  </sheetData>
  <mergeCells count="15">
    <mergeCell ref="A1:B1"/>
    <mergeCell ref="A2:D2"/>
    <mergeCell ref="A3:C3"/>
    <mergeCell ref="A4:D4"/>
    <mergeCell ref="A6:B6"/>
    <mergeCell ref="C6:D6"/>
    <mergeCell ref="A11:D11"/>
    <mergeCell ref="A24:B24"/>
    <mergeCell ref="B25:C25"/>
    <mergeCell ref="A7:B7"/>
    <mergeCell ref="C7:D7"/>
    <mergeCell ref="A8:B8"/>
    <mergeCell ref="C8:D8"/>
    <mergeCell ref="A9:B9"/>
    <mergeCell ref="C9:D9"/>
  </mergeCells>
  <conditionalFormatting sqref="B15:B16">
    <cfRule type="containsBlanks" dxfId="28" priority="2">
      <formula>LEN(TRIM(B15))=0</formula>
    </cfRule>
  </conditionalFormatting>
  <conditionalFormatting sqref="C6:D9">
    <cfRule type="containsBlanks" dxfId="27" priority="3">
      <formula>LEN(TRIM(C6))=0</formula>
    </cfRule>
  </conditionalFormatting>
  <conditionalFormatting sqref="D21">
    <cfRule type="containsBlanks" dxfId="26" priority="1">
      <formula>LEN(TRIM(D21))=0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J22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234" t="s">
        <v>5</v>
      </c>
      <c r="B1" s="234"/>
    </row>
    <row r="2" spans="1:10" s="11" customFormat="1" ht="30" customHeight="1" x14ac:dyDescent="0.25">
      <c r="A2" s="222" t="str">
        <f>'Príloha č.1'!A2:D2</f>
        <v>Špeciálny zdravotnícky materiál pre rádiofrekvenčnú abláciu</v>
      </c>
      <c r="B2" s="222"/>
      <c r="C2" s="222"/>
      <c r="D2" s="222"/>
    </row>
    <row r="3" spans="1:10" s="11" customFormat="1" ht="15" customHeight="1" x14ac:dyDescent="0.25">
      <c r="A3" s="79"/>
      <c r="B3" s="79"/>
      <c r="C3" s="79"/>
      <c r="D3" s="79"/>
    </row>
    <row r="4" spans="1:10" ht="15" customHeight="1" x14ac:dyDescent="0.25">
      <c r="A4" s="236" t="s">
        <v>60</v>
      </c>
      <c r="B4" s="236"/>
      <c r="C4" s="236"/>
      <c r="D4" s="236"/>
      <c r="E4" s="12"/>
      <c r="F4" s="12"/>
      <c r="G4" s="12"/>
      <c r="H4" s="12"/>
      <c r="I4" s="12"/>
      <c r="J4" s="12"/>
    </row>
    <row r="6" spans="1:10" s="11" customFormat="1" ht="15" customHeight="1" x14ac:dyDescent="0.25">
      <c r="A6" s="237" t="s">
        <v>7</v>
      </c>
      <c r="B6" s="237"/>
      <c r="C6" s="238" t="str">
        <f>IF('Príloha č.1'!$C$6="","",'Príloha č.1'!$C$6)</f>
        <v/>
      </c>
      <c r="D6" s="222"/>
    </row>
    <row r="7" spans="1:10" s="11" customFormat="1" ht="15" customHeight="1" x14ac:dyDescent="0.25">
      <c r="A7" s="237" t="s">
        <v>8</v>
      </c>
      <c r="B7" s="237"/>
      <c r="C7" s="239" t="str">
        <f>IF('Príloha č.1'!$C$7="","",'Príloha č.1'!$C$7)</f>
        <v/>
      </c>
      <c r="D7" s="237"/>
    </row>
    <row r="8" spans="1:10" ht="15" customHeight="1" x14ac:dyDescent="0.2">
      <c r="A8" s="234" t="s">
        <v>9</v>
      </c>
      <c r="B8" s="234"/>
      <c r="C8" s="239" t="str">
        <f>IF('Príloha č.1'!$C$8="","",'Príloha č.1'!$C$8)</f>
        <v/>
      </c>
      <c r="D8" s="237"/>
    </row>
    <row r="9" spans="1:10" ht="15" customHeight="1" x14ac:dyDescent="0.2">
      <c r="A9" s="234" t="s">
        <v>10</v>
      </c>
      <c r="B9" s="234"/>
      <c r="C9" s="239" t="str">
        <f>IF('Príloha č.1'!$C$9="","",'Príloha č.1'!$C$9)</f>
        <v/>
      </c>
      <c r="D9" s="237"/>
    </row>
    <row r="10" spans="1:10" ht="20.100000000000001" customHeight="1" x14ac:dyDescent="0.2">
      <c r="C10" s="13"/>
    </row>
    <row r="11" spans="1:10" s="6" customFormat="1" ht="20.100000000000001" customHeight="1" x14ac:dyDescent="0.25">
      <c r="A11" s="225" t="s">
        <v>22</v>
      </c>
      <c r="B11" s="225"/>
      <c r="C11" s="225"/>
      <c r="D11" s="225"/>
    </row>
    <row r="12" spans="1:10" ht="52.5" customHeight="1" x14ac:dyDescent="0.2">
      <c r="A12" s="11" t="s">
        <v>23</v>
      </c>
      <c r="B12" s="237" t="s">
        <v>51</v>
      </c>
      <c r="C12" s="237"/>
      <c r="D12" s="237"/>
    </row>
    <row r="13" spans="1:10" ht="36.75" customHeight="1" x14ac:dyDescent="0.2">
      <c r="A13" s="11" t="s">
        <v>23</v>
      </c>
      <c r="B13" s="237" t="s">
        <v>50</v>
      </c>
      <c r="C13" s="237"/>
      <c r="D13" s="237"/>
    </row>
    <row r="14" spans="1:10" ht="37.5" customHeight="1" x14ac:dyDescent="0.2">
      <c r="A14" s="11" t="s">
        <v>23</v>
      </c>
      <c r="B14" s="237" t="s">
        <v>52</v>
      </c>
      <c r="C14" s="237"/>
      <c r="D14" s="237"/>
    </row>
    <row r="15" spans="1:10" ht="20.100000000000001" customHeight="1" x14ac:dyDescent="0.2"/>
    <row r="16" spans="1:10" s="6" customFormat="1" x14ac:dyDescent="0.25">
      <c r="A16" s="6" t="s">
        <v>17</v>
      </c>
      <c r="B16" s="18" t="str">
        <f>IF('Príloha č.1'!B23:B23="","",'Príloha č.1'!B23:B23)</f>
        <v/>
      </c>
    </row>
    <row r="17" spans="1:5" s="6" customFormat="1" x14ac:dyDescent="0.25">
      <c r="A17" s="6" t="s">
        <v>26</v>
      </c>
      <c r="B17" s="19" t="str">
        <f>IF('Príloha č.1'!B24:B24="","",'Príloha č.1'!B24:B24)</f>
        <v/>
      </c>
    </row>
    <row r="18" spans="1:5" ht="13.5" customHeight="1" x14ac:dyDescent="0.2">
      <c r="D18" s="7"/>
    </row>
    <row r="19" spans="1:5" ht="15" customHeight="1" x14ac:dyDescent="0.2">
      <c r="C19" s="21" t="s">
        <v>28</v>
      </c>
      <c r="D19" s="18" t="str">
        <f>IF('Príloha č.1'!D27="","",'Príloha č.1'!D27)</f>
        <v/>
      </c>
    </row>
    <row r="20" spans="1:5" x14ac:dyDescent="0.2">
      <c r="C20" s="1"/>
      <c r="D20" s="9" t="s">
        <v>29</v>
      </c>
    </row>
    <row r="21" spans="1:5" s="1" customFormat="1" x14ac:dyDescent="0.2">
      <c r="A21" s="221" t="s">
        <v>19</v>
      </c>
      <c r="B21" s="221"/>
    </row>
    <row r="22" spans="1:5" s="1" customFormat="1" ht="12" customHeight="1" x14ac:dyDescent="0.2">
      <c r="A22" s="8"/>
      <c r="B22" s="234" t="s">
        <v>20</v>
      </c>
      <c r="C22" s="234"/>
      <c r="D22" s="9"/>
      <c r="E22" s="10"/>
    </row>
  </sheetData>
  <mergeCells count="17">
    <mergeCell ref="A1:B1"/>
    <mergeCell ref="A2:D2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21:B21"/>
    <mergeCell ref="B22:C22"/>
    <mergeCell ref="A11:D11"/>
    <mergeCell ref="B12:D12"/>
    <mergeCell ref="B13:D13"/>
    <mergeCell ref="B14:D14"/>
  </mergeCells>
  <conditionalFormatting sqref="A22">
    <cfRule type="containsBlanks" dxfId="25" priority="2">
      <formula>LEN(TRIM(A22))=0</formula>
    </cfRule>
  </conditionalFormatting>
  <conditionalFormatting sqref="B16:B17">
    <cfRule type="containsBlanks" dxfId="24" priority="3">
      <formula>LEN(TRIM(B16))=0</formula>
    </cfRule>
  </conditionalFormatting>
  <conditionalFormatting sqref="C6:D9">
    <cfRule type="containsBlanks" dxfId="23" priority="4">
      <formula>LEN(TRIM(C6))=0</formula>
    </cfRule>
  </conditionalFormatting>
  <conditionalFormatting sqref="D19">
    <cfRule type="containsBlanks" dxfId="22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4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I35"/>
  <sheetViews>
    <sheetView showGridLines="0" zoomScaleNormal="100" workbookViewId="0">
      <selection sqref="A1:G1"/>
    </sheetView>
  </sheetViews>
  <sheetFormatPr defaultColWidth="9.140625" defaultRowHeight="12" x14ac:dyDescent="0.2"/>
  <cols>
    <col min="1" max="1" width="10.7109375" style="54" customWidth="1"/>
    <col min="2" max="2" width="6.140625" style="55" bestFit="1" customWidth="1"/>
    <col min="3" max="3" width="6.7109375" style="54" bestFit="1" customWidth="1"/>
    <col min="4" max="4" width="8.28515625" style="55" bestFit="1" customWidth="1"/>
    <col min="5" max="5" width="45.7109375" style="54" customWidth="1"/>
    <col min="6" max="6" width="25.7109375" style="56" customWidth="1"/>
    <col min="7" max="7" width="25.7109375" style="54" customWidth="1"/>
    <col min="8" max="8" width="13.42578125" style="54" customWidth="1"/>
    <col min="9" max="9" width="11.7109375" style="54" bestFit="1" customWidth="1"/>
    <col min="10" max="16384" width="9.140625" style="54"/>
  </cols>
  <sheetData>
    <row r="1" spans="1:9" s="45" customFormat="1" ht="19.5" customHeight="1" x14ac:dyDescent="0.2">
      <c r="A1" s="256" t="s">
        <v>5</v>
      </c>
      <c r="B1" s="256"/>
      <c r="C1" s="256"/>
      <c r="D1" s="256"/>
      <c r="E1" s="256"/>
      <c r="F1" s="256"/>
      <c r="G1" s="256"/>
    </row>
    <row r="2" spans="1:9" s="45" customFormat="1" ht="21.75" customHeight="1" x14ac:dyDescent="0.2">
      <c r="A2" s="257" t="str">
        <f>'Príloha č.1'!A2:D2</f>
        <v>Špeciálny zdravotnícky materiál pre rádiofrekvenčnú abláciu</v>
      </c>
      <c r="B2" s="257"/>
      <c r="C2" s="257"/>
      <c r="D2" s="257"/>
      <c r="E2" s="257"/>
      <c r="F2" s="257"/>
      <c r="G2" s="257"/>
      <c r="H2" s="46"/>
      <c r="I2" s="46"/>
    </row>
    <row r="3" spans="1:9" s="45" customFormat="1" ht="15" customHeight="1" x14ac:dyDescent="0.2">
      <c r="A3" s="47"/>
      <c r="B3" s="47"/>
      <c r="C3" s="47"/>
      <c r="D3" s="47"/>
      <c r="E3" s="47"/>
      <c r="F3" s="47"/>
      <c r="G3" s="47"/>
      <c r="H3" s="46"/>
      <c r="I3" s="46"/>
    </row>
    <row r="4" spans="1:9" s="49" customFormat="1" ht="18.95" customHeight="1" x14ac:dyDescent="0.25">
      <c r="A4" s="258" t="s">
        <v>38</v>
      </c>
      <c r="B4" s="258"/>
      <c r="C4" s="258"/>
      <c r="D4" s="258"/>
      <c r="E4" s="258"/>
      <c r="F4" s="258"/>
      <c r="G4" s="258"/>
      <c r="H4" s="48"/>
      <c r="I4" s="48"/>
    </row>
    <row r="5" spans="1:9" s="50" customFormat="1" ht="12" customHeight="1" thickBot="1" x14ac:dyDescent="0.3">
      <c r="A5" s="74"/>
      <c r="B5" s="75"/>
      <c r="D5" s="75"/>
      <c r="F5" s="99"/>
    </row>
    <row r="6" spans="1:9" s="52" customFormat="1" ht="68.25" customHeight="1" x14ac:dyDescent="0.25">
      <c r="A6" s="264" t="s">
        <v>53</v>
      </c>
      <c r="B6" s="265"/>
      <c r="C6" s="265"/>
      <c r="D6" s="265"/>
      <c r="E6" s="266"/>
      <c r="F6" s="262" t="s">
        <v>76</v>
      </c>
      <c r="G6" s="263"/>
      <c r="H6" s="51"/>
    </row>
    <row r="7" spans="1:9" s="52" customFormat="1" ht="24.95" customHeight="1" x14ac:dyDescent="0.25">
      <c r="A7" s="260" t="s">
        <v>54</v>
      </c>
      <c r="B7" s="261"/>
      <c r="C7" s="261"/>
      <c r="D7" s="261"/>
      <c r="E7" s="261"/>
      <c r="F7" s="100" t="s">
        <v>39</v>
      </c>
      <c r="G7" s="101" t="s">
        <v>40</v>
      </c>
      <c r="H7" s="51"/>
    </row>
    <row r="8" spans="1:9" s="52" customFormat="1" ht="24.95" customHeight="1" thickBot="1" x14ac:dyDescent="0.3">
      <c r="A8" s="267" t="s">
        <v>93</v>
      </c>
      <c r="B8" s="268"/>
      <c r="C8" s="268"/>
      <c r="D8" s="268"/>
      <c r="E8" s="268"/>
      <c r="F8" s="268"/>
      <c r="G8" s="269"/>
      <c r="H8" s="51"/>
    </row>
    <row r="9" spans="1:9" s="53" customFormat="1" ht="30" customHeight="1" x14ac:dyDescent="0.25">
      <c r="A9" s="259" t="s">
        <v>81</v>
      </c>
      <c r="B9" s="259"/>
      <c r="C9" s="259"/>
      <c r="D9" s="259"/>
      <c r="E9" s="259"/>
      <c r="F9" s="259"/>
      <c r="G9" s="259"/>
    </row>
    <row r="10" spans="1:9" s="53" customFormat="1" ht="37.5" customHeight="1" x14ac:dyDescent="0.25">
      <c r="A10" s="76" t="s">
        <v>0</v>
      </c>
      <c r="B10" s="249" t="s">
        <v>80</v>
      </c>
      <c r="C10" s="249"/>
      <c r="D10" s="249"/>
      <c r="E10" s="249"/>
      <c r="F10" s="77" t="s">
        <v>111</v>
      </c>
      <c r="G10" s="78"/>
    </row>
    <row r="11" spans="1:9" s="53" customFormat="1" ht="37.5" customHeight="1" x14ac:dyDescent="0.25">
      <c r="A11" s="76" t="s">
        <v>1</v>
      </c>
      <c r="B11" s="249" t="s">
        <v>82</v>
      </c>
      <c r="C11" s="249"/>
      <c r="D11" s="249"/>
      <c r="E11" s="249"/>
      <c r="F11" s="77" t="s">
        <v>111</v>
      </c>
      <c r="G11" s="78"/>
    </row>
    <row r="12" spans="1:9" s="53" customFormat="1" ht="37.5" customHeight="1" x14ac:dyDescent="0.25">
      <c r="A12" s="76" t="s">
        <v>2</v>
      </c>
      <c r="B12" s="249" t="s">
        <v>83</v>
      </c>
      <c r="C12" s="249"/>
      <c r="D12" s="249"/>
      <c r="E12" s="249"/>
      <c r="F12" s="77" t="s">
        <v>111</v>
      </c>
      <c r="G12" s="78"/>
    </row>
    <row r="13" spans="1:9" s="53" customFormat="1" ht="37.5" customHeight="1" x14ac:dyDescent="0.25">
      <c r="A13" s="76" t="s">
        <v>3</v>
      </c>
      <c r="B13" s="249" t="s">
        <v>84</v>
      </c>
      <c r="C13" s="249"/>
      <c r="D13" s="249"/>
      <c r="E13" s="249"/>
      <c r="F13" s="77" t="s">
        <v>111</v>
      </c>
      <c r="G13" s="78"/>
    </row>
    <row r="14" spans="1:9" s="53" customFormat="1" ht="37.5" customHeight="1" x14ac:dyDescent="0.25">
      <c r="A14" s="76" t="s">
        <v>4</v>
      </c>
      <c r="B14" s="249" t="s">
        <v>85</v>
      </c>
      <c r="C14" s="249"/>
      <c r="D14" s="249"/>
      <c r="E14" s="249"/>
      <c r="F14" s="77" t="s">
        <v>111</v>
      </c>
      <c r="G14" s="78"/>
    </row>
    <row r="15" spans="1:9" s="49" customFormat="1" ht="29.25" customHeight="1" x14ac:dyDescent="0.2">
      <c r="A15" s="54"/>
      <c r="B15" s="55"/>
      <c r="C15" s="54"/>
      <c r="D15" s="55"/>
      <c r="E15" s="54"/>
      <c r="F15" s="56"/>
      <c r="G15" s="54"/>
    </row>
    <row r="16" spans="1:9" s="49" customFormat="1" ht="15" customHeight="1" x14ac:dyDescent="0.25">
      <c r="A16" s="253" t="s">
        <v>42</v>
      </c>
      <c r="B16" s="253"/>
      <c r="C16" s="253"/>
      <c r="D16" s="253"/>
      <c r="E16" s="253"/>
      <c r="F16" s="253"/>
      <c r="G16" s="253"/>
    </row>
    <row r="17" spans="1:7" s="49" customFormat="1" ht="15" customHeight="1" x14ac:dyDescent="0.25">
      <c r="A17" s="254" t="s">
        <v>7</v>
      </c>
      <c r="B17" s="254"/>
      <c r="C17" s="254"/>
      <c r="D17" s="254"/>
      <c r="E17" s="57" t="str">
        <f>IF('Príloha č.1'!$C$6="","",'Príloha č.1'!$C$6)</f>
        <v/>
      </c>
      <c r="F17" s="58"/>
    </row>
    <row r="18" spans="1:7" s="49" customFormat="1" ht="15" customHeight="1" x14ac:dyDescent="0.25">
      <c r="A18" s="250" t="s">
        <v>8</v>
      </c>
      <c r="B18" s="250"/>
      <c r="C18" s="250"/>
      <c r="D18" s="250"/>
      <c r="E18" s="57" t="str">
        <f>IF('Príloha č.1'!$C$7="","",'Príloha č.1'!$C$7)</f>
        <v/>
      </c>
      <c r="F18" s="60"/>
    </row>
    <row r="19" spans="1:7" s="49" customFormat="1" ht="15" customHeight="1" x14ac:dyDescent="0.25">
      <c r="A19" s="250" t="s">
        <v>9</v>
      </c>
      <c r="B19" s="250"/>
      <c r="C19" s="250"/>
      <c r="D19" s="250"/>
      <c r="E19" s="57" t="str">
        <f>IF('Príloha č.1'!$C$8="","",'Príloha č.1'!$C$8)</f>
        <v/>
      </c>
      <c r="F19" s="60"/>
    </row>
    <row r="20" spans="1:7" s="49" customFormat="1" ht="15" customHeight="1" x14ac:dyDescent="0.25">
      <c r="A20" s="250" t="s">
        <v>10</v>
      </c>
      <c r="B20" s="250"/>
      <c r="C20" s="250"/>
      <c r="D20" s="250"/>
      <c r="E20" s="57" t="str">
        <f>IF('Príloha č.1'!$C$9="","",'Príloha č.1'!$C$9)</f>
        <v/>
      </c>
      <c r="F20" s="60"/>
    </row>
    <row r="21" spans="1:7" s="45" customFormat="1" ht="15" customHeight="1" x14ac:dyDescent="0.2">
      <c r="A21" s="61"/>
      <c r="B21" s="61"/>
      <c r="C21" s="61"/>
      <c r="D21" s="61"/>
      <c r="E21" s="49"/>
      <c r="F21" s="49"/>
      <c r="G21" s="49"/>
    </row>
    <row r="22" spans="1:7" s="45" customFormat="1" ht="15" customHeight="1" x14ac:dyDescent="0.2">
      <c r="A22" s="255" t="s">
        <v>43</v>
      </c>
      <c r="B22" s="255"/>
      <c r="C22" s="255"/>
      <c r="D22" s="255"/>
      <c r="E22" s="255"/>
      <c r="F22" s="49"/>
      <c r="G22" s="49"/>
    </row>
    <row r="23" spans="1:7" s="45" customFormat="1" ht="15" customHeight="1" x14ac:dyDescent="0.2">
      <c r="A23" s="250" t="s">
        <v>44</v>
      </c>
      <c r="B23" s="250"/>
      <c r="C23" s="250"/>
      <c r="D23" s="250"/>
      <c r="E23" s="59"/>
      <c r="F23" s="60"/>
      <c r="G23" s="49"/>
    </row>
    <row r="24" spans="1:7" s="45" customFormat="1" ht="15" customHeight="1" x14ac:dyDescent="0.2">
      <c r="B24" s="62"/>
      <c r="D24" s="62"/>
    </row>
    <row r="25" spans="1:7" s="64" customFormat="1" ht="15" customHeight="1" x14ac:dyDescent="0.2">
      <c r="A25" s="45" t="s">
        <v>17</v>
      </c>
      <c r="B25" s="251" t="str">
        <f>IF('Príloha č.1'!B23:B23="","",'Príloha č.1'!B23:B23)</f>
        <v/>
      </c>
      <c r="C25" s="251" t="s">
        <v>45</v>
      </c>
      <c r="D25" s="251" t="s">
        <v>45</v>
      </c>
      <c r="E25" s="45"/>
      <c r="F25" s="45"/>
      <c r="G25" s="45"/>
    </row>
    <row r="26" spans="1:7" s="64" customFormat="1" ht="15" customHeight="1" x14ac:dyDescent="0.2">
      <c r="A26" s="45" t="s">
        <v>26</v>
      </c>
      <c r="B26" s="252" t="str">
        <f>IF('Príloha č.1'!B24:B24="","",'Príloha č.1'!B24:B24)</f>
        <v/>
      </c>
      <c r="C26" s="252" t="s">
        <v>45</v>
      </c>
      <c r="D26" s="252" t="s">
        <v>45</v>
      </c>
      <c r="E26" s="45"/>
      <c r="F26" s="63"/>
      <c r="G26" s="44"/>
    </row>
    <row r="27" spans="1:7" s="68" customFormat="1" ht="15" customHeight="1" x14ac:dyDescent="0.2">
      <c r="A27" s="45"/>
      <c r="B27" s="62"/>
      <c r="C27" s="45"/>
      <c r="D27" s="62"/>
      <c r="E27" s="65" t="s">
        <v>28</v>
      </c>
      <c r="F27" s="57" t="str">
        <f>IF('Príloha č.1'!D27="","",'Príloha č.1'!D27)</f>
        <v/>
      </c>
      <c r="G27" s="45"/>
    </row>
    <row r="28" spans="1:7" ht="15" customHeight="1" x14ac:dyDescent="0.2">
      <c r="A28" s="64" t="s">
        <v>19</v>
      </c>
      <c r="B28" s="64"/>
      <c r="C28" s="64"/>
      <c r="D28" s="64"/>
      <c r="E28" s="66"/>
      <c r="F28" s="67" t="s">
        <v>29</v>
      </c>
      <c r="G28" s="64"/>
    </row>
    <row r="29" spans="1:7" ht="12" customHeight="1" x14ac:dyDescent="0.2">
      <c r="A29" s="69"/>
      <c r="B29" s="70" t="s">
        <v>20</v>
      </c>
      <c r="C29" s="61"/>
      <c r="D29" s="61"/>
      <c r="E29" s="61"/>
      <c r="F29" s="61"/>
      <c r="G29" s="61"/>
    </row>
    <row r="30" spans="1:7" x14ac:dyDescent="0.2">
      <c r="A30" s="71"/>
      <c r="B30" s="72"/>
      <c r="C30" s="68"/>
      <c r="D30" s="72"/>
      <c r="E30" s="68"/>
      <c r="F30" s="73"/>
      <c r="G30" s="68"/>
    </row>
    <row r="35" spans="7:7" x14ac:dyDescent="0.2">
      <c r="G35" s="54" t="s">
        <v>41</v>
      </c>
    </row>
  </sheetData>
  <mergeCells count="22">
    <mergeCell ref="B10:E10"/>
    <mergeCell ref="B11:E11"/>
    <mergeCell ref="B12:E12"/>
    <mergeCell ref="A1:G1"/>
    <mergeCell ref="A2:G2"/>
    <mergeCell ref="A4:G4"/>
    <mergeCell ref="A9:G9"/>
    <mergeCell ref="A7:E7"/>
    <mergeCell ref="F6:G6"/>
    <mergeCell ref="A6:E6"/>
    <mergeCell ref="A8:G8"/>
    <mergeCell ref="B13:E13"/>
    <mergeCell ref="B14:E14"/>
    <mergeCell ref="A23:D23"/>
    <mergeCell ref="B25:D25"/>
    <mergeCell ref="B26:D26"/>
    <mergeCell ref="A16:G16"/>
    <mergeCell ref="A17:D17"/>
    <mergeCell ref="A18:D18"/>
    <mergeCell ref="A19:D19"/>
    <mergeCell ref="A20:D20"/>
    <mergeCell ref="A22:E22"/>
  </mergeCells>
  <conditionalFormatting sqref="B25:D26">
    <cfRule type="containsBlanks" dxfId="21" priority="23">
      <formula>LEN(TRIM(B25))=0</formula>
    </cfRule>
  </conditionalFormatting>
  <conditionalFormatting sqref="E17:E20 E23">
    <cfRule type="containsBlanks" dxfId="20" priority="21">
      <formula>LEN(TRIM(E17))=0</formula>
    </cfRule>
  </conditionalFormatting>
  <conditionalFormatting sqref="F27">
    <cfRule type="containsBlanks" dxfId="19" priority="20">
      <formula>LEN(TRIM(F27))=0</formula>
    </cfRule>
  </conditionalFormatting>
  <conditionalFormatting sqref="G10:G14">
    <cfRule type="containsBlanks" dxfId="18" priority="7">
      <formula>LEN(TRIM(G10))=0</formula>
    </cfRule>
  </conditionalFormatting>
  <pageMargins left="0.59055118110236227" right="0.39370078740157483" top="0.59055118110236227" bottom="0.31496062992125984" header="0.31496062992125984" footer="0.11811023622047245"/>
  <pageSetup paperSize="9" scale="71" fitToHeight="0" orientation="portrait" r:id="rId1"/>
  <headerFooter>
    <oddHeader>&amp;L&amp;"Arial,Tučné"&amp;9Príloha č. 5 SP&amp;"Arial,Normálne" (Príloha č. 1 k RD)
Špecifikácia predmetu zákazky</oddHeader>
    <oddFooter>&amp;C&amp;"Arial,Normálne"&amp;8Strana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A1:I35"/>
  <sheetViews>
    <sheetView showGridLines="0" zoomScaleNormal="100" workbookViewId="0">
      <selection sqref="A1:G1"/>
    </sheetView>
  </sheetViews>
  <sheetFormatPr defaultColWidth="9.140625" defaultRowHeight="12" x14ac:dyDescent="0.2"/>
  <cols>
    <col min="1" max="1" width="10.7109375" style="54" customWidth="1"/>
    <col min="2" max="2" width="6.140625" style="55" bestFit="1" customWidth="1"/>
    <col min="3" max="3" width="6.7109375" style="54" bestFit="1" customWidth="1"/>
    <col min="4" max="4" width="8.28515625" style="55" bestFit="1" customWidth="1"/>
    <col min="5" max="5" width="45.7109375" style="54" customWidth="1"/>
    <col min="6" max="6" width="25.7109375" style="56" customWidth="1"/>
    <col min="7" max="7" width="25.7109375" style="54" customWidth="1"/>
    <col min="8" max="8" width="13.42578125" style="54" customWidth="1"/>
    <col min="9" max="9" width="11.7109375" style="54" bestFit="1" customWidth="1"/>
    <col min="10" max="16384" width="9.140625" style="54"/>
  </cols>
  <sheetData>
    <row r="1" spans="1:9" s="45" customFormat="1" ht="19.5" customHeight="1" x14ac:dyDescent="0.2">
      <c r="A1" s="256" t="s">
        <v>5</v>
      </c>
      <c r="B1" s="256"/>
      <c r="C1" s="256"/>
      <c r="D1" s="256"/>
      <c r="E1" s="256"/>
      <c r="F1" s="256"/>
      <c r="G1" s="256"/>
    </row>
    <row r="2" spans="1:9" s="45" customFormat="1" ht="21.75" customHeight="1" x14ac:dyDescent="0.2">
      <c r="A2" s="257" t="str">
        <f>'Príloha č.1'!A2:D2</f>
        <v>Špeciálny zdravotnícky materiál pre rádiofrekvenčnú abláciu</v>
      </c>
      <c r="B2" s="257"/>
      <c r="C2" s="257"/>
      <c r="D2" s="257"/>
      <c r="E2" s="257"/>
      <c r="F2" s="257"/>
      <c r="G2" s="257"/>
      <c r="H2" s="46"/>
      <c r="I2" s="46"/>
    </row>
    <row r="3" spans="1:9" s="45" customFormat="1" ht="15" customHeight="1" x14ac:dyDescent="0.2">
      <c r="A3" s="47"/>
      <c r="B3" s="47"/>
      <c r="C3" s="47"/>
      <c r="D3" s="47"/>
      <c r="E3" s="47"/>
      <c r="F3" s="47"/>
      <c r="G3" s="47"/>
      <c r="H3" s="46"/>
      <c r="I3" s="46"/>
    </row>
    <row r="4" spans="1:9" s="49" customFormat="1" ht="18.95" customHeight="1" x14ac:dyDescent="0.25">
      <c r="A4" s="258" t="s">
        <v>38</v>
      </c>
      <c r="B4" s="258"/>
      <c r="C4" s="258"/>
      <c r="D4" s="258"/>
      <c r="E4" s="258"/>
      <c r="F4" s="258"/>
      <c r="G4" s="258"/>
      <c r="H4" s="48"/>
      <c r="I4" s="48"/>
    </row>
    <row r="5" spans="1:9" s="50" customFormat="1" ht="12" customHeight="1" thickBot="1" x14ac:dyDescent="0.3">
      <c r="A5" s="74"/>
      <c r="B5" s="75"/>
      <c r="D5" s="75"/>
      <c r="F5" s="99"/>
    </row>
    <row r="6" spans="1:9" s="52" customFormat="1" ht="68.25" customHeight="1" x14ac:dyDescent="0.25">
      <c r="A6" s="264" t="s">
        <v>53</v>
      </c>
      <c r="B6" s="265"/>
      <c r="C6" s="265"/>
      <c r="D6" s="265"/>
      <c r="E6" s="266"/>
      <c r="F6" s="270" t="s">
        <v>76</v>
      </c>
      <c r="G6" s="271"/>
      <c r="H6" s="51"/>
    </row>
    <row r="7" spans="1:9" s="52" customFormat="1" ht="24.95" customHeight="1" x14ac:dyDescent="0.25">
      <c r="A7" s="260" t="s">
        <v>54</v>
      </c>
      <c r="B7" s="261"/>
      <c r="C7" s="261"/>
      <c r="D7" s="261"/>
      <c r="E7" s="261"/>
      <c r="F7" s="100" t="s">
        <v>39</v>
      </c>
      <c r="G7" s="101" t="s">
        <v>40</v>
      </c>
      <c r="H7" s="51"/>
    </row>
    <row r="8" spans="1:9" s="52" customFormat="1" ht="24.95" customHeight="1" thickBot="1" x14ac:dyDescent="0.3">
      <c r="A8" s="267" t="s">
        <v>108</v>
      </c>
      <c r="B8" s="268"/>
      <c r="C8" s="268"/>
      <c r="D8" s="268"/>
      <c r="E8" s="268"/>
      <c r="F8" s="268"/>
      <c r="G8" s="269"/>
      <c r="H8" s="51"/>
    </row>
    <row r="9" spans="1:9" s="53" customFormat="1" ht="30" customHeight="1" x14ac:dyDescent="0.25">
      <c r="A9" s="259" t="s">
        <v>109</v>
      </c>
      <c r="B9" s="259"/>
      <c r="C9" s="259"/>
      <c r="D9" s="259"/>
      <c r="E9" s="259"/>
      <c r="F9" s="259"/>
      <c r="G9" s="259"/>
    </row>
    <row r="10" spans="1:9" s="53" customFormat="1" ht="37.5" customHeight="1" x14ac:dyDescent="0.25">
      <c r="A10" s="76" t="s">
        <v>0</v>
      </c>
      <c r="B10" s="249" t="s">
        <v>87</v>
      </c>
      <c r="C10" s="249"/>
      <c r="D10" s="249"/>
      <c r="E10" s="249"/>
      <c r="F10" s="77" t="s">
        <v>111</v>
      </c>
      <c r="G10" s="78"/>
    </row>
    <row r="11" spans="1:9" s="53" customFormat="1" ht="37.5" customHeight="1" x14ac:dyDescent="0.25">
      <c r="A11" s="76" t="s">
        <v>1</v>
      </c>
      <c r="B11" s="249" t="s">
        <v>88</v>
      </c>
      <c r="C11" s="249"/>
      <c r="D11" s="249"/>
      <c r="E11" s="249"/>
      <c r="F11" s="77" t="s">
        <v>111</v>
      </c>
      <c r="G11" s="78"/>
    </row>
    <row r="12" spans="1:9" s="53" customFormat="1" ht="37.5" customHeight="1" x14ac:dyDescent="0.25">
      <c r="A12" s="76" t="s">
        <v>2</v>
      </c>
      <c r="B12" s="249" t="s">
        <v>89</v>
      </c>
      <c r="C12" s="249"/>
      <c r="D12" s="249"/>
      <c r="E12" s="249"/>
      <c r="F12" s="77" t="s">
        <v>111</v>
      </c>
      <c r="G12" s="78"/>
    </row>
    <row r="13" spans="1:9" s="53" customFormat="1" ht="37.5" customHeight="1" x14ac:dyDescent="0.25">
      <c r="A13" s="76" t="s">
        <v>3</v>
      </c>
      <c r="B13" s="249" t="s">
        <v>90</v>
      </c>
      <c r="C13" s="249"/>
      <c r="D13" s="249"/>
      <c r="E13" s="249"/>
      <c r="F13" s="77" t="s">
        <v>111</v>
      </c>
      <c r="G13" s="78"/>
    </row>
    <row r="14" spans="1:9" s="53" customFormat="1" ht="37.5" customHeight="1" x14ac:dyDescent="0.25">
      <c r="A14" s="76" t="s">
        <v>4</v>
      </c>
      <c r="B14" s="249" t="s">
        <v>91</v>
      </c>
      <c r="C14" s="249"/>
      <c r="D14" s="249"/>
      <c r="E14" s="249"/>
      <c r="F14" s="77" t="s">
        <v>111</v>
      </c>
      <c r="G14" s="78"/>
    </row>
    <row r="15" spans="1:9" s="49" customFormat="1" ht="29.25" customHeight="1" x14ac:dyDescent="0.2">
      <c r="A15" s="54"/>
      <c r="B15" s="55"/>
      <c r="C15" s="54"/>
      <c r="D15" s="55"/>
      <c r="E15" s="54"/>
      <c r="F15" s="56"/>
      <c r="G15" s="54"/>
    </row>
    <row r="16" spans="1:9" s="49" customFormat="1" ht="15" customHeight="1" x14ac:dyDescent="0.25">
      <c r="A16" s="253" t="s">
        <v>42</v>
      </c>
      <c r="B16" s="253"/>
      <c r="C16" s="253"/>
      <c r="D16" s="253"/>
      <c r="E16" s="253"/>
      <c r="F16" s="253"/>
      <c r="G16" s="253"/>
    </row>
    <row r="17" spans="1:7" s="49" customFormat="1" ht="15" customHeight="1" x14ac:dyDescent="0.25">
      <c r="A17" s="254" t="s">
        <v>7</v>
      </c>
      <c r="B17" s="254"/>
      <c r="C17" s="254"/>
      <c r="D17" s="254"/>
      <c r="E17" s="57" t="str">
        <f>IF('Príloha č.1'!$C$6="","",'Príloha č.1'!$C$6)</f>
        <v/>
      </c>
      <c r="F17" s="58"/>
    </row>
    <row r="18" spans="1:7" s="49" customFormat="1" ht="15" customHeight="1" x14ac:dyDescent="0.25">
      <c r="A18" s="250" t="s">
        <v>8</v>
      </c>
      <c r="B18" s="250"/>
      <c r="C18" s="250"/>
      <c r="D18" s="250"/>
      <c r="E18" s="57" t="str">
        <f>IF('Príloha č.1'!$C$7="","",'Príloha č.1'!$C$7)</f>
        <v/>
      </c>
      <c r="F18" s="60"/>
    </row>
    <row r="19" spans="1:7" s="49" customFormat="1" ht="15" customHeight="1" x14ac:dyDescent="0.25">
      <c r="A19" s="250" t="s">
        <v>9</v>
      </c>
      <c r="B19" s="250"/>
      <c r="C19" s="250"/>
      <c r="D19" s="250"/>
      <c r="E19" s="57" t="str">
        <f>IF('Príloha č.1'!$C$8="","",'Príloha č.1'!$C$8)</f>
        <v/>
      </c>
      <c r="F19" s="60"/>
    </row>
    <row r="20" spans="1:7" s="49" customFormat="1" ht="15" customHeight="1" x14ac:dyDescent="0.25">
      <c r="A20" s="250" t="s">
        <v>10</v>
      </c>
      <c r="B20" s="250"/>
      <c r="C20" s="250"/>
      <c r="D20" s="250"/>
      <c r="E20" s="57" t="str">
        <f>IF('Príloha č.1'!$C$9="","",'Príloha č.1'!$C$9)</f>
        <v/>
      </c>
      <c r="F20" s="60"/>
    </row>
    <row r="21" spans="1:7" s="45" customFormat="1" ht="15" customHeight="1" x14ac:dyDescent="0.2">
      <c r="A21" s="61"/>
      <c r="B21" s="61"/>
      <c r="C21" s="61"/>
      <c r="D21" s="61"/>
      <c r="E21" s="49"/>
      <c r="F21" s="49"/>
      <c r="G21" s="49"/>
    </row>
    <row r="22" spans="1:7" s="45" customFormat="1" ht="15" customHeight="1" x14ac:dyDescent="0.2">
      <c r="A22" s="255" t="s">
        <v>43</v>
      </c>
      <c r="B22" s="255"/>
      <c r="C22" s="255"/>
      <c r="D22" s="255"/>
      <c r="E22" s="255"/>
      <c r="F22" s="49"/>
      <c r="G22" s="49"/>
    </row>
    <row r="23" spans="1:7" s="45" customFormat="1" ht="15" customHeight="1" x14ac:dyDescent="0.2">
      <c r="A23" s="250" t="s">
        <v>44</v>
      </c>
      <c r="B23" s="250"/>
      <c r="C23" s="250"/>
      <c r="D23" s="250"/>
      <c r="E23" s="59"/>
      <c r="F23" s="60"/>
      <c r="G23" s="49"/>
    </row>
    <row r="24" spans="1:7" s="45" customFormat="1" ht="15" customHeight="1" x14ac:dyDescent="0.2">
      <c r="B24" s="62"/>
      <c r="D24" s="62"/>
    </row>
    <row r="25" spans="1:7" s="64" customFormat="1" ht="15" customHeight="1" x14ac:dyDescent="0.2">
      <c r="A25" s="45" t="s">
        <v>17</v>
      </c>
      <c r="B25" s="251" t="str">
        <f>IF('Príloha č.1'!B23:B23="","",'Príloha č.1'!B23:B23)</f>
        <v/>
      </c>
      <c r="C25" s="251" t="s">
        <v>45</v>
      </c>
      <c r="D25" s="251" t="s">
        <v>45</v>
      </c>
      <c r="E25" s="45"/>
      <c r="F25" s="45"/>
      <c r="G25" s="45"/>
    </row>
    <row r="26" spans="1:7" s="64" customFormat="1" ht="15" customHeight="1" x14ac:dyDescent="0.2">
      <c r="A26" s="45" t="s">
        <v>26</v>
      </c>
      <c r="B26" s="252" t="str">
        <f>IF('Príloha č.1'!B24:B24="","",'Príloha č.1'!B24:B24)</f>
        <v/>
      </c>
      <c r="C26" s="252" t="s">
        <v>45</v>
      </c>
      <c r="D26" s="252" t="s">
        <v>45</v>
      </c>
      <c r="E26" s="45"/>
      <c r="F26" s="63"/>
      <c r="G26" s="44"/>
    </row>
    <row r="27" spans="1:7" s="68" customFormat="1" ht="15" customHeight="1" x14ac:dyDescent="0.2">
      <c r="A27" s="45"/>
      <c r="B27" s="62"/>
      <c r="C27" s="45"/>
      <c r="D27" s="62"/>
      <c r="E27" s="65" t="s">
        <v>28</v>
      </c>
      <c r="F27" s="57" t="str">
        <f>IF('Príloha č.1'!D27="","",'Príloha č.1'!D27)</f>
        <v/>
      </c>
      <c r="G27" s="45"/>
    </row>
    <row r="28" spans="1:7" ht="15" customHeight="1" x14ac:dyDescent="0.2">
      <c r="A28" s="64" t="s">
        <v>19</v>
      </c>
      <c r="B28" s="64"/>
      <c r="C28" s="64"/>
      <c r="D28" s="64"/>
      <c r="E28" s="66"/>
      <c r="F28" s="67" t="s">
        <v>29</v>
      </c>
      <c r="G28" s="64"/>
    </row>
    <row r="29" spans="1:7" ht="12" customHeight="1" x14ac:dyDescent="0.2">
      <c r="A29" s="69"/>
      <c r="B29" s="70" t="s">
        <v>20</v>
      </c>
      <c r="C29" s="61"/>
      <c r="D29" s="61"/>
      <c r="E29" s="61"/>
      <c r="F29" s="61"/>
      <c r="G29" s="61"/>
    </row>
    <row r="30" spans="1:7" x14ac:dyDescent="0.2">
      <c r="A30" s="71"/>
      <c r="B30" s="72"/>
      <c r="C30" s="68"/>
      <c r="D30" s="72"/>
      <c r="E30" s="68"/>
      <c r="F30" s="73"/>
      <c r="G30" s="68"/>
    </row>
    <row r="35" spans="7:7" x14ac:dyDescent="0.2">
      <c r="G35" s="54" t="s">
        <v>41</v>
      </c>
    </row>
  </sheetData>
  <mergeCells count="22">
    <mergeCell ref="A22:E22"/>
    <mergeCell ref="A23:D23"/>
    <mergeCell ref="B25:D25"/>
    <mergeCell ref="B26:D26"/>
    <mergeCell ref="B14:E14"/>
    <mergeCell ref="A16:G16"/>
    <mergeCell ref="A17:D17"/>
    <mergeCell ref="A18:D18"/>
    <mergeCell ref="A19:D19"/>
    <mergeCell ref="A20:D20"/>
    <mergeCell ref="B13:E13"/>
    <mergeCell ref="A1:G1"/>
    <mergeCell ref="A2:G2"/>
    <mergeCell ref="A4:G4"/>
    <mergeCell ref="A6:E6"/>
    <mergeCell ref="A7:E7"/>
    <mergeCell ref="A8:G8"/>
    <mergeCell ref="A9:G9"/>
    <mergeCell ref="B10:E10"/>
    <mergeCell ref="B11:E11"/>
    <mergeCell ref="B12:E12"/>
    <mergeCell ref="F6:G6"/>
  </mergeCells>
  <conditionalFormatting sqref="B25:D26">
    <cfRule type="containsBlanks" dxfId="17" priority="8">
      <formula>LEN(TRIM(B25))=0</formula>
    </cfRule>
  </conditionalFormatting>
  <conditionalFormatting sqref="E17:E20 E23">
    <cfRule type="containsBlanks" dxfId="16" priority="7">
      <formula>LEN(TRIM(E17))=0</formula>
    </cfRule>
  </conditionalFormatting>
  <conditionalFormatting sqref="F27">
    <cfRule type="containsBlanks" dxfId="15" priority="6">
      <formula>LEN(TRIM(F27))=0</formula>
    </cfRule>
  </conditionalFormatting>
  <conditionalFormatting sqref="G10:G14">
    <cfRule type="containsBlanks" dxfId="14" priority="1">
      <formula>LEN(TRIM(G10))=0</formula>
    </cfRule>
  </conditionalFormatting>
  <pageMargins left="0.59055118110236227" right="0.39370078740157483" top="0.59055118110236227" bottom="0.31496062992125984" header="0.31496062992125984" footer="0.11811023622047245"/>
  <pageSetup paperSize="9" scale="71" fitToHeight="0" orientation="portrait" r:id="rId1"/>
  <headerFooter>
    <oddHeader>&amp;L&amp;"Arial,Tučné"&amp;9Príloha č. 5 SP&amp;"Arial,Normálne"  (Príloha č. 1 k RD)
Špecifikácia predmetu zákazky</oddHeader>
    <oddFooter>&amp;C&amp;"Arial,Normálne"&amp;8Strana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  <pageSetUpPr fitToPage="1"/>
  </sheetPr>
  <dimension ref="A1:O29"/>
  <sheetViews>
    <sheetView showGridLines="0" zoomScaleNormal="100" workbookViewId="0">
      <selection sqref="A1:C1"/>
    </sheetView>
  </sheetViews>
  <sheetFormatPr defaultRowHeight="15" x14ac:dyDescent="0.25"/>
  <cols>
    <col min="1" max="1" width="5.28515625" customWidth="1"/>
    <col min="2" max="2" width="35.7109375" customWidth="1"/>
    <col min="3" max="3" width="10" customWidth="1"/>
    <col min="4" max="4" width="10.140625" customWidth="1"/>
    <col min="5" max="5" width="26.140625" customWidth="1"/>
    <col min="6" max="7" width="12.7109375" customWidth="1"/>
    <col min="8" max="8" width="13.140625" customWidth="1"/>
    <col min="9" max="9" width="13.7109375" customWidth="1"/>
    <col min="10" max="15" width="12.7109375" customWidth="1"/>
  </cols>
  <sheetData>
    <row r="1" spans="1:15" x14ac:dyDescent="0.25">
      <c r="A1" s="272" t="s">
        <v>5</v>
      </c>
      <c r="B1" s="272"/>
      <c r="C1" s="272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x14ac:dyDescent="0.25">
      <c r="A2" s="273" t="str">
        <f>'Príloha č.1'!A2:D2</f>
        <v>Špeciálny zdravotnícky materiál pre rádiofrekvenčnú abláciu</v>
      </c>
      <c r="B2" s="273"/>
      <c r="C2" s="273"/>
      <c r="D2" s="273"/>
      <c r="E2" s="273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5" x14ac:dyDescent="0.25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x14ac:dyDescent="0.25">
      <c r="A4" s="274"/>
      <c r="B4" s="274"/>
      <c r="C4" s="274"/>
      <c r="D4" s="274"/>
      <c r="E4" s="274"/>
      <c r="F4" s="83"/>
      <c r="G4" s="83"/>
      <c r="H4" s="80"/>
      <c r="I4" s="80"/>
      <c r="J4" s="80"/>
      <c r="K4" s="80"/>
      <c r="L4" s="80"/>
      <c r="M4" s="80"/>
      <c r="N4" s="80"/>
      <c r="O4" s="80"/>
    </row>
    <row r="5" spans="1:15" x14ac:dyDescent="0.25">
      <c r="A5" s="281" t="s">
        <v>61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</row>
    <row r="6" spans="1:15" x14ac:dyDescent="0.2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</row>
    <row r="7" spans="1:15" x14ac:dyDescent="0.25">
      <c r="A7" s="282" t="s">
        <v>94</v>
      </c>
      <c r="B7" s="282"/>
      <c r="C7" s="282"/>
      <c r="D7" s="282"/>
      <c r="E7" s="84"/>
      <c r="F7" s="84"/>
      <c r="G7" s="84"/>
      <c r="H7" s="84"/>
      <c r="I7" s="84"/>
      <c r="J7" s="84"/>
      <c r="K7" s="84"/>
      <c r="L7" s="84"/>
      <c r="M7" s="84"/>
      <c r="N7" s="164"/>
      <c r="O7" s="164"/>
    </row>
    <row r="8" spans="1:15" ht="24" customHeight="1" x14ac:dyDescent="0.25">
      <c r="A8" s="275" t="s">
        <v>36</v>
      </c>
      <c r="B8" s="277" t="s">
        <v>56</v>
      </c>
      <c r="C8" s="275" t="s">
        <v>49</v>
      </c>
      <c r="D8" s="279" t="s">
        <v>62</v>
      </c>
      <c r="E8" s="275" t="s">
        <v>63</v>
      </c>
      <c r="F8" s="275" t="s">
        <v>64</v>
      </c>
      <c r="G8" s="277" t="s">
        <v>65</v>
      </c>
      <c r="H8" s="275" t="s">
        <v>66</v>
      </c>
      <c r="I8" s="275"/>
      <c r="J8" s="275"/>
      <c r="K8" s="275"/>
      <c r="L8" s="275" t="s">
        <v>67</v>
      </c>
      <c r="M8" s="275"/>
      <c r="N8" s="275"/>
      <c r="O8" s="275"/>
    </row>
    <row r="9" spans="1:15" ht="24" x14ac:dyDescent="0.25">
      <c r="A9" s="276"/>
      <c r="B9" s="278"/>
      <c r="C9" s="276"/>
      <c r="D9" s="280"/>
      <c r="E9" s="276"/>
      <c r="F9" s="276"/>
      <c r="G9" s="278"/>
      <c r="H9" s="165" t="s">
        <v>68</v>
      </c>
      <c r="I9" s="165" t="s">
        <v>69</v>
      </c>
      <c r="J9" s="165" t="s">
        <v>70</v>
      </c>
      <c r="K9" s="165" t="s">
        <v>71</v>
      </c>
      <c r="L9" s="165" t="s">
        <v>68</v>
      </c>
      <c r="M9" s="165" t="s">
        <v>72</v>
      </c>
      <c r="N9" s="165" t="s">
        <v>73</v>
      </c>
      <c r="O9" s="165" t="s">
        <v>71</v>
      </c>
    </row>
    <row r="10" spans="1:15" s="174" customFormat="1" x14ac:dyDescent="0.25">
      <c r="A10" s="193" t="s">
        <v>0</v>
      </c>
      <c r="B10" s="193" t="s">
        <v>1</v>
      </c>
      <c r="C10" s="193" t="s">
        <v>2</v>
      </c>
      <c r="D10" s="194" t="s">
        <v>3</v>
      </c>
      <c r="E10" s="193" t="s">
        <v>4</v>
      </c>
      <c r="F10" s="193" t="s">
        <v>27</v>
      </c>
      <c r="G10" s="195" t="s">
        <v>35</v>
      </c>
      <c r="H10" s="172" t="s">
        <v>55</v>
      </c>
      <c r="I10" s="172" t="s">
        <v>34</v>
      </c>
      <c r="J10" s="172" t="s">
        <v>33</v>
      </c>
      <c r="K10" s="173" t="s">
        <v>32</v>
      </c>
      <c r="L10" s="172" t="s">
        <v>31</v>
      </c>
      <c r="M10" s="172" t="s">
        <v>57</v>
      </c>
      <c r="N10" s="172" t="s">
        <v>58</v>
      </c>
      <c r="O10" s="172" t="s">
        <v>59</v>
      </c>
    </row>
    <row r="11" spans="1:15" ht="30" customHeight="1" thickBot="1" x14ac:dyDescent="0.3">
      <c r="A11" s="190" t="s">
        <v>0</v>
      </c>
      <c r="B11" s="191" t="s">
        <v>79</v>
      </c>
      <c r="C11" s="190" t="s">
        <v>92</v>
      </c>
      <c r="D11" s="192">
        <v>189</v>
      </c>
      <c r="E11" s="191"/>
      <c r="F11" s="191"/>
      <c r="G11" s="191"/>
      <c r="H11" s="186"/>
      <c r="I11" s="187"/>
      <c r="J11" s="166">
        <f>H11*I11</f>
        <v>0</v>
      </c>
      <c r="K11" s="186">
        <f t="shared" ref="K11" si="0">H11+J11</f>
        <v>0</v>
      </c>
      <c r="L11" s="186">
        <f>H11*D11</f>
        <v>0</v>
      </c>
      <c r="M11" s="187">
        <f>I11</f>
        <v>0</v>
      </c>
      <c r="N11" s="186">
        <f>L11*M11</f>
        <v>0</v>
      </c>
      <c r="O11" s="188">
        <f>L11+N11</f>
        <v>0</v>
      </c>
    </row>
    <row r="12" spans="1:15" ht="30" customHeight="1" thickBot="1" x14ac:dyDescent="0.3">
      <c r="A12" s="85"/>
      <c r="B12" s="86"/>
      <c r="C12" s="86"/>
      <c r="D12" s="86"/>
      <c r="E12" s="87"/>
      <c r="F12" s="87"/>
      <c r="G12" s="87"/>
      <c r="H12" s="86"/>
      <c r="I12" s="86"/>
      <c r="J12" s="86"/>
      <c r="K12" s="86"/>
      <c r="L12" s="88"/>
      <c r="M12" s="88"/>
      <c r="N12" s="88"/>
      <c r="O12" s="168">
        <f>SUM(O11:O11)</f>
        <v>0</v>
      </c>
    </row>
    <row r="13" spans="1:15" x14ac:dyDescent="0.25">
      <c r="A13" s="85"/>
      <c r="B13" s="86"/>
      <c r="C13" s="86"/>
      <c r="D13" s="86"/>
      <c r="E13" s="87"/>
      <c r="F13" s="87"/>
      <c r="G13" s="87"/>
      <c r="H13" s="86"/>
      <c r="I13" s="86"/>
      <c r="J13" s="86"/>
      <c r="K13" s="86"/>
      <c r="L13" s="88"/>
      <c r="M13" s="88"/>
      <c r="N13" s="88"/>
      <c r="O13" s="88"/>
    </row>
    <row r="14" spans="1:15" x14ac:dyDescent="0.25">
      <c r="A14" s="85"/>
      <c r="B14" s="86"/>
      <c r="C14" s="86"/>
      <c r="D14" s="86"/>
      <c r="E14" s="87"/>
      <c r="F14" s="87"/>
      <c r="G14" s="87"/>
      <c r="H14" s="86"/>
      <c r="I14" s="86"/>
      <c r="J14" s="86"/>
      <c r="K14" s="86"/>
      <c r="L14" s="88"/>
      <c r="M14" s="88"/>
      <c r="N14" s="88"/>
      <c r="O14" s="88"/>
    </row>
    <row r="15" spans="1:15" x14ac:dyDescent="0.25">
      <c r="A15" s="284" t="s">
        <v>7</v>
      </c>
      <c r="B15" s="284"/>
      <c r="C15" s="251" t="str">
        <f>IF('Príloha č.1'!$C$6="","",'Príloha č.1'!$C$6)</f>
        <v/>
      </c>
      <c r="D15" s="251"/>
      <c r="E15" s="251"/>
      <c r="F15" s="89"/>
      <c r="G15" s="89"/>
      <c r="H15" s="89"/>
      <c r="I15" s="89"/>
      <c r="J15" s="89"/>
      <c r="K15" s="89"/>
      <c r="L15" s="82"/>
      <c r="M15" s="82"/>
      <c r="N15" s="82"/>
      <c r="O15" s="82"/>
    </row>
    <row r="16" spans="1:15" x14ac:dyDescent="0.25">
      <c r="A16" s="283" t="s">
        <v>8</v>
      </c>
      <c r="B16" s="283"/>
      <c r="C16" s="286" t="str">
        <f>IF('Príloha č.1'!$C$7="","",'Príloha č.1'!$C$7)</f>
        <v/>
      </c>
      <c r="D16" s="286"/>
      <c r="E16" s="286"/>
      <c r="F16" s="89"/>
      <c r="G16" s="89"/>
      <c r="H16" s="89"/>
      <c r="I16" s="89"/>
      <c r="J16" s="89"/>
      <c r="K16" s="89"/>
      <c r="L16" s="89"/>
      <c r="M16" s="89"/>
      <c r="N16" s="89"/>
      <c r="O16" s="82"/>
    </row>
    <row r="17" spans="1:15" x14ac:dyDescent="0.25">
      <c r="A17" s="283" t="s">
        <v>9</v>
      </c>
      <c r="B17" s="283"/>
      <c r="C17" s="286" t="str">
        <f>IF('Príloha č.1'!$C$8="","",'Príloha č.1'!$C$8)</f>
        <v/>
      </c>
      <c r="D17" s="286"/>
      <c r="E17" s="286"/>
      <c r="F17" s="89"/>
      <c r="G17" s="89"/>
      <c r="H17" s="89"/>
      <c r="I17" s="89"/>
      <c r="J17" s="89"/>
      <c r="K17" s="89"/>
      <c r="L17" s="82"/>
      <c r="M17" s="82"/>
      <c r="N17" s="82"/>
      <c r="O17" s="82"/>
    </row>
    <row r="18" spans="1:15" x14ac:dyDescent="0.25">
      <c r="A18" s="283" t="s">
        <v>10</v>
      </c>
      <c r="B18" s="283"/>
      <c r="C18" s="286" t="str">
        <f>IF('Príloha č.1'!$C$9="","",'Príloha č.1'!$C$9)</f>
        <v/>
      </c>
      <c r="D18" s="286"/>
      <c r="E18" s="286"/>
      <c r="F18" s="89"/>
      <c r="G18" s="89"/>
      <c r="H18" s="89"/>
      <c r="I18" s="89"/>
      <c r="J18" s="89"/>
      <c r="K18" s="89"/>
      <c r="L18" s="89"/>
      <c r="M18" s="89"/>
      <c r="N18" s="82"/>
      <c r="O18" s="82"/>
    </row>
    <row r="19" spans="1:15" x14ac:dyDescent="0.25">
      <c r="A19" s="82"/>
      <c r="B19" s="82"/>
      <c r="C19" s="82"/>
      <c r="D19" s="82"/>
      <c r="E19" s="81"/>
      <c r="F19" s="81"/>
      <c r="G19" s="81"/>
      <c r="H19" s="82"/>
      <c r="I19" s="82"/>
      <c r="J19" s="89"/>
      <c r="K19" s="89"/>
      <c r="L19" s="82"/>
      <c r="M19" s="82"/>
      <c r="N19" s="82"/>
      <c r="O19" s="82"/>
    </row>
    <row r="20" spans="1:15" x14ac:dyDescent="0.25">
      <c r="A20" s="82"/>
      <c r="B20" s="82"/>
      <c r="C20" s="90"/>
      <c r="D20" s="91"/>
      <c r="E20" s="91"/>
      <c r="F20" s="81"/>
      <c r="G20" s="81"/>
      <c r="H20" s="82"/>
      <c r="I20" s="82"/>
      <c r="J20" s="89"/>
      <c r="K20" s="89"/>
      <c r="L20" s="89"/>
      <c r="M20" s="89"/>
      <c r="N20" s="91"/>
      <c r="O20" s="82"/>
    </row>
    <row r="21" spans="1:15" x14ac:dyDescent="0.25">
      <c r="A21" s="82" t="s">
        <v>17</v>
      </c>
      <c r="B21" s="57" t="str">
        <f>IF('Príloha č.1'!B23="","",'Príloha č.1'!B23)</f>
        <v/>
      </c>
      <c r="C21" s="90"/>
      <c r="D21" s="91"/>
      <c r="E21" s="82"/>
      <c r="F21" s="81"/>
      <c r="G21" s="81"/>
      <c r="H21" s="82"/>
      <c r="I21" s="82"/>
      <c r="J21" s="89"/>
      <c r="K21" s="89"/>
      <c r="L21" s="91"/>
      <c r="M21" s="91"/>
      <c r="N21" s="91"/>
      <c r="O21" s="91"/>
    </row>
    <row r="22" spans="1:15" x14ac:dyDescent="0.25">
      <c r="A22" s="82" t="s">
        <v>26</v>
      </c>
      <c r="B22" s="57" t="str">
        <f>IF('Príloha č.1'!B24="","",'Príloha č.1'!B24)</f>
        <v/>
      </c>
      <c r="C22" s="90"/>
      <c r="D22" s="91"/>
      <c r="E22" s="91"/>
      <c r="F22" s="81"/>
      <c r="G22" s="81"/>
      <c r="H22" s="82"/>
      <c r="I22" s="82"/>
      <c r="J22" s="89"/>
      <c r="K22" s="89"/>
      <c r="L22" s="92"/>
      <c r="M22" s="92"/>
      <c r="N22" s="92"/>
      <c r="O22" s="91"/>
    </row>
    <row r="23" spans="1:15" x14ac:dyDescent="0.25">
      <c r="A23" s="285" t="s">
        <v>19</v>
      </c>
      <c r="B23" s="285"/>
      <c r="C23" s="90"/>
      <c r="D23" s="91"/>
      <c r="E23" s="91"/>
      <c r="F23" s="91"/>
      <c r="G23" s="91"/>
      <c r="H23" s="91"/>
      <c r="I23" s="65" t="s">
        <v>28</v>
      </c>
      <c r="J23" s="169" t="str">
        <f>IF('Príloha č.1'!D27="","",'Príloha č.1'!D27)</f>
        <v/>
      </c>
      <c r="K23" s="163"/>
      <c r="L23" s="92"/>
      <c r="M23" s="92"/>
      <c r="N23" s="92"/>
      <c r="O23" s="91"/>
    </row>
    <row r="24" spans="1:15" x14ac:dyDescent="0.25">
      <c r="A24" s="93"/>
      <c r="B24" s="283" t="s">
        <v>20</v>
      </c>
      <c r="C24" s="283"/>
      <c r="D24" s="283"/>
      <c r="E24" s="283"/>
      <c r="F24" s="94"/>
      <c r="G24" s="94"/>
      <c r="H24" s="91"/>
      <c r="I24" s="66"/>
      <c r="J24" s="67" t="s">
        <v>29</v>
      </c>
      <c r="K24" s="91"/>
      <c r="L24" s="92"/>
      <c r="M24" s="92"/>
      <c r="N24" s="92"/>
      <c r="O24" s="91"/>
    </row>
    <row r="25" spans="1:15" ht="5.0999999999999996" customHeight="1" x14ac:dyDescent="0.25">
      <c r="A25" s="82"/>
      <c r="B25" s="95"/>
      <c r="C25" s="95"/>
      <c r="D25" s="95"/>
      <c r="E25" s="96"/>
      <c r="F25" s="96"/>
      <c r="G25" s="96"/>
      <c r="H25" s="92"/>
      <c r="I25" s="85"/>
      <c r="J25" s="91"/>
      <c r="K25" s="91"/>
      <c r="L25" s="82"/>
      <c r="M25" s="82"/>
      <c r="N25" s="82"/>
      <c r="O25" s="82"/>
    </row>
    <row r="26" spans="1:15" x14ac:dyDescent="0.25">
      <c r="A26" s="97"/>
      <c r="B26" s="95" t="s">
        <v>74</v>
      </c>
      <c r="C26" s="95"/>
      <c r="D26" s="95"/>
      <c r="E26" s="96"/>
      <c r="F26" s="96"/>
      <c r="G26" s="96"/>
      <c r="H26" s="92"/>
      <c r="I26" s="85"/>
      <c r="J26" s="91"/>
      <c r="K26" s="91"/>
      <c r="L26" s="82"/>
      <c r="M26" s="82"/>
      <c r="N26" s="82"/>
      <c r="O26" s="82"/>
    </row>
    <row r="27" spans="1:15" ht="5.0999999999999996" customHeight="1" thickBot="1" x14ac:dyDescent="0.3">
      <c r="A27" s="82"/>
      <c r="B27" s="95"/>
      <c r="C27" s="95"/>
      <c r="D27" s="95"/>
      <c r="E27" s="96"/>
      <c r="F27" s="96"/>
      <c r="G27" s="96"/>
      <c r="H27" s="92"/>
      <c r="I27" s="85"/>
      <c r="J27" s="91"/>
      <c r="K27" s="91"/>
      <c r="L27" s="82"/>
      <c r="M27" s="82"/>
      <c r="N27" s="82"/>
      <c r="O27" s="82"/>
    </row>
    <row r="28" spans="1:15" ht="15.75" thickBot="1" x14ac:dyDescent="0.3">
      <c r="A28" s="98"/>
      <c r="B28" s="95" t="s">
        <v>75</v>
      </c>
      <c r="C28" s="95"/>
      <c r="D28" s="95"/>
      <c r="E28" s="96"/>
      <c r="F28" s="96"/>
      <c r="G28" s="96"/>
      <c r="H28" s="92"/>
      <c r="I28" s="85"/>
      <c r="J28" s="91"/>
      <c r="K28" s="91"/>
      <c r="L28" s="82"/>
      <c r="M28" s="82"/>
      <c r="N28" s="82"/>
      <c r="O28" s="82"/>
    </row>
    <row r="29" spans="1:15" x14ac:dyDescent="0.25">
      <c r="A29" s="283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82"/>
      <c r="M29" s="82"/>
      <c r="N29" s="82"/>
      <c r="O29" s="82"/>
    </row>
  </sheetData>
  <mergeCells count="25">
    <mergeCell ref="A29:K29"/>
    <mergeCell ref="A15:B15"/>
    <mergeCell ref="A16:B16"/>
    <mergeCell ref="A17:B17"/>
    <mergeCell ref="A18:B18"/>
    <mergeCell ref="A23:B23"/>
    <mergeCell ref="B24:E24"/>
    <mergeCell ref="C15:E15"/>
    <mergeCell ref="C16:E16"/>
    <mergeCell ref="C17:E17"/>
    <mergeCell ref="C18:E18"/>
    <mergeCell ref="A1:C1"/>
    <mergeCell ref="A2:E2"/>
    <mergeCell ref="A4:E4"/>
    <mergeCell ref="A8:A9"/>
    <mergeCell ref="B8:B9"/>
    <mergeCell ref="C8:C9"/>
    <mergeCell ref="D8:D9"/>
    <mergeCell ref="A5:O5"/>
    <mergeCell ref="E8:E9"/>
    <mergeCell ref="F8:F9"/>
    <mergeCell ref="G8:G9"/>
    <mergeCell ref="H8:K8"/>
    <mergeCell ref="L8:O8"/>
    <mergeCell ref="A7:D7"/>
  </mergeCells>
  <conditionalFormatting sqref="B21:B22">
    <cfRule type="containsBlanks" dxfId="13" priority="1">
      <formula>LEN(TRIM(B21))=0</formula>
    </cfRule>
  </conditionalFormatting>
  <conditionalFormatting sqref="C15:E18">
    <cfRule type="containsBlanks" dxfId="12" priority="2">
      <formula>LEN(TRIM(C15))=0</formula>
    </cfRule>
  </conditionalFormatting>
  <conditionalFormatting sqref="J23">
    <cfRule type="containsBlanks" dxfId="11" priority="6">
      <formula>LEN(TRIM(J23))=0</formula>
    </cfRule>
  </conditionalFormatting>
  <pageMargins left="0.7" right="0.7" top="0.75" bottom="0.75" header="0.3" footer="0.3"/>
  <pageSetup paperSize="9" scale="60" orientation="landscape" r:id="rId1"/>
  <headerFooter>
    <oddHeader>&amp;L&amp;"Arial,Tučné"&amp;9Príloha č. 6 SP &amp;"Arial,Normálne"
Kalkulácia ceny a návrh na plnenie kritéria na vyhodnotenie ponúk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  <pageSetUpPr fitToPage="1"/>
  </sheetPr>
  <dimension ref="A1:O29"/>
  <sheetViews>
    <sheetView showGridLines="0" zoomScaleNormal="100" workbookViewId="0">
      <selection sqref="A1:C1"/>
    </sheetView>
  </sheetViews>
  <sheetFormatPr defaultRowHeight="15" x14ac:dyDescent="0.25"/>
  <cols>
    <col min="1" max="1" width="5.28515625" customWidth="1"/>
    <col min="2" max="2" width="35.7109375" customWidth="1"/>
    <col min="3" max="3" width="10" customWidth="1"/>
    <col min="4" max="4" width="10.140625" customWidth="1"/>
    <col min="5" max="5" width="26.140625" customWidth="1"/>
    <col min="6" max="7" width="12.7109375" customWidth="1"/>
    <col min="8" max="8" width="13.140625" customWidth="1"/>
    <col min="9" max="9" width="13.7109375" customWidth="1"/>
    <col min="10" max="15" width="12.7109375" customWidth="1"/>
  </cols>
  <sheetData>
    <row r="1" spans="1:15" x14ac:dyDescent="0.25">
      <c r="A1" s="272" t="s">
        <v>5</v>
      </c>
      <c r="B1" s="272"/>
      <c r="C1" s="272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x14ac:dyDescent="0.25">
      <c r="A2" s="273" t="s">
        <v>78</v>
      </c>
      <c r="B2" s="273"/>
      <c r="C2" s="273"/>
      <c r="D2" s="273"/>
      <c r="E2" s="273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5" x14ac:dyDescent="0.25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x14ac:dyDescent="0.25">
      <c r="A4" s="274"/>
      <c r="B4" s="274"/>
      <c r="C4" s="274"/>
      <c r="D4" s="274"/>
      <c r="E4" s="274"/>
      <c r="F4" s="83"/>
      <c r="G4" s="83"/>
      <c r="H4" s="80"/>
      <c r="I4" s="80"/>
      <c r="J4" s="80"/>
      <c r="K4" s="80"/>
      <c r="L4" s="80"/>
      <c r="M4" s="80"/>
      <c r="N4" s="80"/>
      <c r="O4" s="80"/>
    </row>
    <row r="5" spans="1:15" x14ac:dyDescent="0.25">
      <c r="A5" s="281" t="s">
        <v>61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</row>
    <row r="6" spans="1:15" x14ac:dyDescent="0.2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</row>
    <row r="7" spans="1:15" x14ac:dyDescent="0.25">
      <c r="A7" s="282" t="s">
        <v>95</v>
      </c>
      <c r="B7" s="282"/>
      <c r="C7" s="282"/>
      <c r="D7" s="282"/>
      <c r="E7" s="84"/>
      <c r="F7" s="84"/>
      <c r="G7" s="84"/>
      <c r="H7" s="84"/>
      <c r="I7" s="84"/>
      <c r="J7" s="84"/>
      <c r="K7" s="84"/>
      <c r="L7" s="84"/>
      <c r="M7" s="84"/>
      <c r="N7" s="164"/>
      <c r="O7" s="164"/>
    </row>
    <row r="8" spans="1:15" ht="24" customHeight="1" x14ac:dyDescent="0.25">
      <c r="A8" s="275" t="s">
        <v>36</v>
      </c>
      <c r="B8" s="277" t="s">
        <v>56</v>
      </c>
      <c r="C8" s="275" t="s">
        <v>49</v>
      </c>
      <c r="D8" s="279" t="s">
        <v>62</v>
      </c>
      <c r="E8" s="275" t="s">
        <v>63</v>
      </c>
      <c r="F8" s="275" t="s">
        <v>64</v>
      </c>
      <c r="G8" s="277" t="s">
        <v>65</v>
      </c>
      <c r="H8" s="275" t="s">
        <v>66</v>
      </c>
      <c r="I8" s="275"/>
      <c r="J8" s="275"/>
      <c r="K8" s="275"/>
      <c r="L8" s="275" t="s">
        <v>67</v>
      </c>
      <c r="M8" s="275"/>
      <c r="N8" s="275"/>
      <c r="O8" s="275"/>
    </row>
    <row r="9" spans="1:15" ht="24" x14ac:dyDescent="0.25">
      <c r="A9" s="276"/>
      <c r="B9" s="278"/>
      <c r="C9" s="276"/>
      <c r="D9" s="280"/>
      <c r="E9" s="276"/>
      <c r="F9" s="276"/>
      <c r="G9" s="278"/>
      <c r="H9" s="165" t="s">
        <v>68</v>
      </c>
      <c r="I9" s="165" t="s">
        <v>69</v>
      </c>
      <c r="J9" s="165" t="s">
        <v>70</v>
      </c>
      <c r="K9" s="165" t="s">
        <v>71</v>
      </c>
      <c r="L9" s="165" t="s">
        <v>68</v>
      </c>
      <c r="M9" s="165" t="s">
        <v>72</v>
      </c>
      <c r="N9" s="165" t="s">
        <v>73</v>
      </c>
      <c r="O9" s="165" t="s">
        <v>71</v>
      </c>
    </row>
    <row r="10" spans="1:15" x14ac:dyDescent="0.25">
      <c r="A10" s="193" t="s">
        <v>0</v>
      </c>
      <c r="B10" s="193" t="s">
        <v>1</v>
      </c>
      <c r="C10" s="193" t="s">
        <v>2</v>
      </c>
      <c r="D10" s="194" t="s">
        <v>3</v>
      </c>
      <c r="E10" s="193" t="s">
        <v>4</v>
      </c>
      <c r="F10" s="193" t="s">
        <v>27</v>
      </c>
      <c r="G10" s="195" t="s">
        <v>35</v>
      </c>
      <c r="H10" s="172" t="s">
        <v>55</v>
      </c>
      <c r="I10" s="172" t="s">
        <v>34</v>
      </c>
      <c r="J10" s="172" t="s">
        <v>33</v>
      </c>
      <c r="K10" s="173" t="s">
        <v>32</v>
      </c>
      <c r="L10" s="172" t="s">
        <v>31</v>
      </c>
      <c r="M10" s="172" t="s">
        <v>57</v>
      </c>
      <c r="N10" s="172" t="s">
        <v>58</v>
      </c>
      <c r="O10" s="172" t="s">
        <v>59</v>
      </c>
    </row>
    <row r="11" spans="1:15" ht="30" customHeight="1" thickBot="1" x14ac:dyDescent="0.3">
      <c r="A11" s="190" t="s">
        <v>0</v>
      </c>
      <c r="B11" s="191" t="s">
        <v>86</v>
      </c>
      <c r="C11" s="190" t="s">
        <v>92</v>
      </c>
      <c r="D11" s="192">
        <v>189</v>
      </c>
      <c r="E11" s="191"/>
      <c r="F11" s="191"/>
      <c r="G11" s="191"/>
      <c r="H11" s="186"/>
      <c r="I11" s="167"/>
      <c r="J11" s="166">
        <f>H11*I11</f>
        <v>0</v>
      </c>
      <c r="K11" s="166">
        <f t="shared" ref="K11" si="0">H11+J11</f>
        <v>0</v>
      </c>
      <c r="L11" s="166">
        <f>H11*D11</f>
        <v>0</v>
      </c>
      <c r="M11" s="167">
        <f>I11</f>
        <v>0</v>
      </c>
      <c r="N11" s="166">
        <f>L11*M11</f>
        <v>0</v>
      </c>
      <c r="O11" s="171">
        <f>L11+N11</f>
        <v>0</v>
      </c>
    </row>
    <row r="12" spans="1:15" ht="30" customHeight="1" thickBot="1" x14ac:dyDescent="0.3">
      <c r="A12" s="85"/>
      <c r="B12" s="86"/>
      <c r="C12" s="86"/>
      <c r="D12" s="86"/>
      <c r="E12" s="87"/>
      <c r="F12" s="87"/>
      <c r="G12" s="87"/>
      <c r="H12" s="86"/>
      <c r="I12" s="86"/>
      <c r="J12" s="86"/>
      <c r="K12" s="86"/>
      <c r="L12" s="88"/>
      <c r="M12" s="88"/>
      <c r="N12" s="88"/>
      <c r="O12" s="189">
        <f>SUM(O11:O11)</f>
        <v>0</v>
      </c>
    </row>
    <row r="13" spans="1:15" x14ac:dyDescent="0.25">
      <c r="A13" s="85"/>
      <c r="B13" s="86"/>
      <c r="C13" s="86"/>
      <c r="D13" s="86"/>
      <c r="E13" s="87"/>
      <c r="F13" s="87"/>
      <c r="G13" s="87"/>
      <c r="H13" s="86"/>
      <c r="I13" s="86"/>
      <c r="J13" s="86"/>
      <c r="K13" s="86"/>
      <c r="L13" s="88"/>
      <c r="M13" s="88"/>
      <c r="N13" s="88"/>
      <c r="O13" s="88"/>
    </row>
    <row r="14" spans="1:15" x14ac:dyDescent="0.25">
      <c r="A14" s="85"/>
      <c r="B14" s="86"/>
      <c r="C14" s="86"/>
      <c r="D14" s="86"/>
      <c r="E14" s="87"/>
      <c r="F14" s="87"/>
      <c r="G14" s="87"/>
      <c r="H14" s="86"/>
      <c r="I14" s="86"/>
      <c r="J14" s="86"/>
      <c r="K14" s="86"/>
      <c r="L14" s="88"/>
      <c r="M14" s="88"/>
      <c r="N14" s="88"/>
      <c r="O14" s="88"/>
    </row>
    <row r="15" spans="1:15" x14ac:dyDescent="0.25">
      <c r="A15" s="284" t="s">
        <v>7</v>
      </c>
      <c r="B15" s="284"/>
      <c r="C15" s="251" t="str">
        <f>IF('Príloha č.1'!$C$6="","",'Príloha č.1'!$C$6)</f>
        <v/>
      </c>
      <c r="D15" s="251"/>
      <c r="E15" s="251"/>
      <c r="F15" s="89"/>
      <c r="G15" s="89"/>
      <c r="H15" s="89"/>
      <c r="I15" s="89"/>
      <c r="J15" s="89"/>
      <c r="K15" s="89"/>
      <c r="L15" s="82"/>
      <c r="M15" s="82"/>
      <c r="N15" s="82"/>
      <c r="O15" s="82"/>
    </row>
    <row r="16" spans="1:15" x14ac:dyDescent="0.25">
      <c r="A16" s="283" t="s">
        <v>8</v>
      </c>
      <c r="B16" s="283"/>
      <c r="C16" s="286" t="str">
        <f>IF('Príloha č.1'!$C$7="","",'Príloha č.1'!$C$7)</f>
        <v/>
      </c>
      <c r="D16" s="286"/>
      <c r="E16" s="286"/>
      <c r="F16" s="89"/>
      <c r="G16" s="89"/>
      <c r="H16" s="89"/>
      <c r="I16" s="89"/>
      <c r="J16" s="89"/>
      <c r="K16" s="89"/>
      <c r="L16" s="89"/>
      <c r="M16" s="89"/>
      <c r="N16" s="89"/>
      <c r="O16" s="82"/>
    </row>
    <row r="17" spans="1:15" x14ac:dyDescent="0.25">
      <c r="A17" s="283" t="s">
        <v>9</v>
      </c>
      <c r="B17" s="283"/>
      <c r="C17" s="286" t="str">
        <f>IF('Príloha č.1'!$C$8="","",'Príloha č.1'!$C$8)</f>
        <v/>
      </c>
      <c r="D17" s="286"/>
      <c r="E17" s="286"/>
      <c r="F17" s="89"/>
      <c r="G17" s="89"/>
      <c r="H17" s="89"/>
      <c r="I17" s="89"/>
      <c r="J17" s="89"/>
      <c r="K17" s="89"/>
      <c r="L17" s="89"/>
      <c r="M17" s="89"/>
      <c r="N17" s="82"/>
      <c r="O17" s="82"/>
    </row>
    <row r="18" spans="1:15" x14ac:dyDescent="0.25">
      <c r="A18" s="283" t="s">
        <v>10</v>
      </c>
      <c r="B18" s="283"/>
      <c r="C18" s="286" t="str">
        <f>IF('Príloha č.1'!$C$9="","",'Príloha č.1'!$C$9)</f>
        <v/>
      </c>
      <c r="D18" s="286"/>
      <c r="E18" s="286"/>
      <c r="F18" s="89"/>
      <c r="G18" s="89"/>
      <c r="H18" s="89"/>
      <c r="I18" s="89"/>
      <c r="J18" s="89"/>
      <c r="K18" s="89"/>
      <c r="L18" s="89"/>
      <c r="M18" s="89"/>
      <c r="N18" s="82"/>
      <c r="O18" s="82"/>
    </row>
    <row r="19" spans="1:15" x14ac:dyDescent="0.25">
      <c r="A19" s="82"/>
      <c r="B19" s="82"/>
      <c r="C19" s="82"/>
      <c r="D19" s="82"/>
      <c r="E19" s="81"/>
      <c r="F19" s="81"/>
      <c r="G19" s="81"/>
      <c r="H19" s="82"/>
      <c r="I19" s="82"/>
      <c r="J19" s="89"/>
      <c r="K19" s="89"/>
      <c r="L19" s="89"/>
      <c r="M19" s="89"/>
      <c r="N19" s="82"/>
      <c r="O19" s="82"/>
    </row>
    <row r="20" spans="1:15" x14ac:dyDescent="0.25">
      <c r="A20" s="82"/>
      <c r="B20" s="82"/>
      <c r="C20" s="90"/>
      <c r="D20" s="91"/>
      <c r="E20" s="91"/>
      <c r="F20" s="81"/>
      <c r="G20" s="81"/>
      <c r="H20" s="82"/>
      <c r="I20" s="82"/>
      <c r="J20" s="44"/>
      <c r="K20" s="44"/>
      <c r="L20" s="162"/>
      <c r="M20" s="162"/>
      <c r="N20" s="91"/>
      <c r="O20" s="82"/>
    </row>
    <row r="21" spans="1:15" x14ac:dyDescent="0.25">
      <c r="A21" s="82" t="s">
        <v>17</v>
      </c>
      <c r="B21" s="57" t="str">
        <f>IF('Príloha č.1'!B23="","",'Príloha č.1'!B23)</f>
        <v/>
      </c>
      <c r="C21" s="82"/>
      <c r="D21" s="82"/>
      <c r="E21" s="82"/>
      <c r="F21" s="81"/>
      <c r="G21" s="81"/>
      <c r="H21" s="82"/>
      <c r="I21" s="82"/>
      <c r="J21" s="89"/>
      <c r="K21" s="89"/>
      <c r="L21" s="91"/>
      <c r="M21" s="91"/>
      <c r="N21" s="91"/>
      <c r="O21" s="91"/>
    </row>
    <row r="22" spans="1:15" x14ac:dyDescent="0.25">
      <c r="A22" s="82" t="s">
        <v>26</v>
      </c>
      <c r="B22" s="57" t="str">
        <f>IF('Príloha č.1'!B24="","",'Príloha č.1'!B24)</f>
        <v/>
      </c>
      <c r="C22" s="90"/>
      <c r="D22" s="91"/>
      <c r="E22" s="91"/>
      <c r="F22" s="81"/>
      <c r="G22" s="81"/>
      <c r="H22" s="82"/>
      <c r="I22" s="65" t="s">
        <v>28</v>
      </c>
      <c r="J22" s="170" t="str">
        <f>IF('Príloha č.1'!D27="","",'Príloha č.1'!D27)</f>
        <v/>
      </c>
      <c r="K22" s="89"/>
      <c r="L22" s="92"/>
      <c r="M22" s="92"/>
      <c r="N22" s="92"/>
      <c r="O22" s="91"/>
    </row>
    <row r="23" spans="1:15" x14ac:dyDescent="0.25">
      <c r="A23" s="285" t="s">
        <v>19</v>
      </c>
      <c r="B23" s="285"/>
      <c r="C23" s="90"/>
      <c r="D23" s="91"/>
      <c r="E23" s="91"/>
      <c r="F23" s="91"/>
      <c r="G23" s="91"/>
      <c r="H23" s="91"/>
      <c r="I23" s="66"/>
      <c r="J23" s="67" t="s">
        <v>29</v>
      </c>
      <c r="K23" s="82"/>
      <c r="L23" s="92"/>
      <c r="M23" s="92"/>
      <c r="N23" s="92"/>
      <c r="O23" s="91"/>
    </row>
    <row r="24" spans="1:15" x14ac:dyDescent="0.25">
      <c r="A24" s="93"/>
      <c r="B24" s="283" t="s">
        <v>20</v>
      </c>
      <c r="C24" s="283"/>
      <c r="D24" s="283"/>
      <c r="E24" s="283"/>
      <c r="F24" s="94"/>
      <c r="G24" s="94"/>
      <c r="H24" s="91"/>
      <c r="I24" s="91"/>
      <c r="J24" s="91"/>
      <c r="K24" s="91"/>
      <c r="L24" s="92"/>
      <c r="M24" s="92"/>
      <c r="N24" s="92"/>
      <c r="O24" s="91"/>
    </row>
    <row r="25" spans="1:15" ht="5.0999999999999996" customHeight="1" x14ac:dyDescent="0.25">
      <c r="A25" s="82"/>
      <c r="B25" s="95"/>
      <c r="C25" s="95"/>
      <c r="D25" s="95"/>
      <c r="E25" s="96"/>
      <c r="F25" s="96"/>
      <c r="G25" s="96"/>
      <c r="H25" s="92"/>
      <c r="I25" s="85"/>
      <c r="J25" s="91"/>
      <c r="K25" s="91"/>
      <c r="L25" s="82"/>
      <c r="M25" s="82"/>
      <c r="N25" s="82"/>
      <c r="O25" s="82"/>
    </row>
    <row r="26" spans="1:15" x14ac:dyDescent="0.25">
      <c r="A26" s="97"/>
      <c r="B26" s="95" t="s">
        <v>74</v>
      </c>
      <c r="C26" s="95"/>
      <c r="D26" s="95"/>
      <c r="E26" s="96"/>
      <c r="F26" s="96"/>
      <c r="G26" s="96"/>
      <c r="H26" s="92"/>
      <c r="I26" s="85"/>
      <c r="J26" s="91"/>
      <c r="K26" s="91"/>
      <c r="L26" s="82"/>
      <c r="M26" s="82"/>
      <c r="N26" s="82"/>
      <c r="O26" s="82"/>
    </row>
    <row r="27" spans="1:15" ht="5.0999999999999996" customHeight="1" thickBot="1" x14ac:dyDescent="0.3">
      <c r="A27" s="82"/>
      <c r="B27" s="95"/>
      <c r="C27" s="95"/>
      <c r="D27" s="95"/>
      <c r="E27" s="96"/>
      <c r="F27" s="96"/>
      <c r="G27" s="96"/>
      <c r="H27" s="92"/>
      <c r="I27" s="85"/>
      <c r="J27" s="91"/>
      <c r="K27" s="91"/>
      <c r="L27" s="82"/>
      <c r="M27" s="82"/>
      <c r="N27" s="82"/>
      <c r="O27" s="82"/>
    </row>
    <row r="28" spans="1:15" ht="15.75" thickBot="1" x14ac:dyDescent="0.3">
      <c r="A28" s="98"/>
      <c r="B28" s="95" t="s">
        <v>75</v>
      </c>
      <c r="C28" s="95"/>
      <c r="D28" s="95"/>
      <c r="E28" s="96"/>
      <c r="F28" s="96"/>
      <c r="G28" s="96"/>
      <c r="H28" s="92"/>
      <c r="I28" s="85"/>
      <c r="J28" s="91"/>
      <c r="K28" s="91"/>
      <c r="L28" s="82"/>
      <c r="M28" s="82"/>
      <c r="N28" s="82"/>
      <c r="O28" s="82"/>
    </row>
    <row r="29" spans="1:15" x14ac:dyDescent="0.25">
      <c r="A29" s="283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82"/>
      <c r="M29" s="82"/>
      <c r="N29" s="82"/>
      <c r="O29" s="82"/>
    </row>
  </sheetData>
  <mergeCells count="25">
    <mergeCell ref="B24:E24"/>
    <mergeCell ref="A29:K29"/>
    <mergeCell ref="A15:B15"/>
    <mergeCell ref="C15:E15"/>
    <mergeCell ref="A16:B16"/>
    <mergeCell ref="C16:E16"/>
    <mergeCell ref="A17:B17"/>
    <mergeCell ref="C17:E17"/>
    <mergeCell ref="A18:B18"/>
    <mergeCell ref="C18:E18"/>
    <mergeCell ref="A23:B23"/>
    <mergeCell ref="F8:F9"/>
    <mergeCell ref="A1:C1"/>
    <mergeCell ref="A2:E2"/>
    <mergeCell ref="A4:E4"/>
    <mergeCell ref="A5:O5"/>
    <mergeCell ref="A7:D7"/>
    <mergeCell ref="G8:G9"/>
    <mergeCell ref="H8:K8"/>
    <mergeCell ref="L8:O8"/>
    <mergeCell ref="E8:E9"/>
    <mergeCell ref="A8:A9"/>
    <mergeCell ref="B8:B9"/>
    <mergeCell ref="C8:C9"/>
    <mergeCell ref="D8:D9"/>
  </mergeCells>
  <conditionalFormatting sqref="B21:B22">
    <cfRule type="containsBlanks" dxfId="10" priority="11">
      <formula>LEN(TRIM(B21))=0</formula>
    </cfRule>
  </conditionalFormatting>
  <conditionalFormatting sqref="C15:E18">
    <cfRule type="containsBlanks" dxfId="9" priority="1">
      <formula>LEN(TRIM(C15))=0</formula>
    </cfRule>
  </conditionalFormatting>
  <conditionalFormatting sqref="J22">
    <cfRule type="containsBlanks" dxfId="8" priority="5">
      <formula>LEN(TRIM(J22))=0</formula>
    </cfRule>
  </conditionalFormatting>
  <pageMargins left="0.7" right="0.7" top="0.75" bottom="0.75" header="0.3" footer="0.3"/>
  <pageSetup paperSize="9" scale="60" orientation="landscape" r:id="rId1"/>
  <headerFooter>
    <oddHeader>&amp;L&amp;"Arial,Tučné"&amp;9Príloha č. 6 SP &amp;"Arial,Normálne"
Kalkulácia ceny a návrh na plnenie kritéria na vyhodnotenie ponúk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</sheetPr>
  <dimension ref="A1:L32"/>
  <sheetViews>
    <sheetView showGridLines="0" zoomScaleNormal="100" workbookViewId="0">
      <selection sqref="A1:F1"/>
    </sheetView>
  </sheetViews>
  <sheetFormatPr defaultRowHeight="15" x14ac:dyDescent="0.25"/>
  <cols>
    <col min="1" max="1" width="4.85546875" customWidth="1"/>
    <col min="2" max="2" width="24.140625" customWidth="1"/>
    <col min="3" max="3" width="32.85546875" customWidth="1"/>
    <col min="4" max="4" width="22.140625" customWidth="1"/>
    <col min="5" max="5" width="20" customWidth="1"/>
    <col min="6" max="6" width="16.7109375" customWidth="1"/>
    <col min="12" max="12" width="12.5703125" customWidth="1"/>
  </cols>
  <sheetData>
    <row r="1" spans="1:12" s="15" customFormat="1" ht="19.5" customHeight="1" x14ac:dyDescent="0.2">
      <c r="A1" s="287" t="s">
        <v>5</v>
      </c>
      <c r="B1" s="287"/>
      <c r="C1" s="287"/>
      <c r="D1" s="287"/>
      <c r="E1" s="287"/>
      <c r="F1" s="287"/>
    </row>
    <row r="2" spans="1:12" s="15" customFormat="1" ht="39" customHeight="1" x14ac:dyDescent="0.2">
      <c r="A2" s="288" t="str">
        <f>'Príloha č.1'!A2:D2</f>
        <v>Špeciálny zdravotnícky materiál pre rádiofrekvenčnú abláciu</v>
      </c>
      <c r="B2" s="288"/>
      <c r="C2" s="288"/>
      <c r="D2" s="288"/>
      <c r="E2" s="288"/>
      <c r="F2" s="288"/>
      <c r="G2" s="16"/>
      <c r="H2" s="16"/>
      <c r="I2" s="16"/>
    </row>
    <row r="3" spans="1:12" s="15" customFormat="1" ht="20.25" customHeight="1" x14ac:dyDescent="0.2">
      <c r="A3" s="292" t="s">
        <v>96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</row>
    <row r="4" spans="1:12" s="17" customFormat="1" ht="18.95" customHeight="1" thickBot="1" x14ac:dyDescent="0.3">
      <c r="A4" s="293" t="s">
        <v>107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</row>
    <row r="5" spans="1:12" ht="30" customHeight="1" x14ac:dyDescent="0.25">
      <c r="A5" s="294" t="s">
        <v>36</v>
      </c>
      <c r="B5" s="296" t="s">
        <v>97</v>
      </c>
      <c r="C5" s="298" t="s">
        <v>98</v>
      </c>
      <c r="D5" s="300" t="s">
        <v>99</v>
      </c>
      <c r="E5" s="302" t="s">
        <v>100</v>
      </c>
      <c r="F5" s="290" t="s">
        <v>101</v>
      </c>
      <c r="G5" s="304" t="s">
        <v>102</v>
      </c>
      <c r="H5" s="306" t="s">
        <v>103</v>
      </c>
      <c r="I5" s="308" t="s">
        <v>104</v>
      </c>
      <c r="J5" s="309"/>
      <c r="K5" s="310"/>
      <c r="L5" s="311" t="s">
        <v>106</v>
      </c>
    </row>
    <row r="6" spans="1:12" ht="30" customHeight="1" x14ac:dyDescent="0.25">
      <c r="A6" s="295"/>
      <c r="B6" s="297"/>
      <c r="C6" s="299"/>
      <c r="D6" s="301"/>
      <c r="E6" s="303"/>
      <c r="F6" s="291"/>
      <c r="G6" s="305"/>
      <c r="H6" s="307"/>
      <c r="I6" s="102" t="s">
        <v>68</v>
      </c>
      <c r="J6" s="103" t="s">
        <v>105</v>
      </c>
      <c r="K6" s="104" t="s">
        <v>71</v>
      </c>
      <c r="L6" s="312"/>
    </row>
    <row r="7" spans="1:12" s="181" customFormat="1" x14ac:dyDescent="0.25">
      <c r="A7" s="175" t="s">
        <v>0</v>
      </c>
      <c r="B7" s="176" t="s">
        <v>1</v>
      </c>
      <c r="C7" s="176" t="s">
        <v>2</v>
      </c>
      <c r="D7" s="177" t="s">
        <v>3</v>
      </c>
      <c r="E7" s="178" t="s">
        <v>4</v>
      </c>
      <c r="F7" s="177" t="s">
        <v>27</v>
      </c>
      <c r="G7" s="178" t="s">
        <v>35</v>
      </c>
      <c r="H7" s="176" t="s">
        <v>55</v>
      </c>
      <c r="I7" s="177" t="s">
        <v>34</v>
      </c>
      <c r="J7" s="179" t="s">
        <v>33</v>
      </c>
      <c r="K7" s="180" t="s">
        <v>32</v>
      </c>
      <c r="L7" s="183" t="s">
        <v>31</v>
      </c>
    </row>
    <row r="8" spans="1:12" ht="39.950000000000003" customHeight="1" x14ac:dyDescent="0.25">
      <c r="A8" s="105"/>
      <c r="B8" s="106"/>
      <c r="C8" s="107"/>
      <c r="D8" s="108"/>
      <c r="E8" s="109"/>
      <c r="F8" s="110"/>
      <c r="G8" s="111"/>
      <c r="H8" s="112"/>
      <c r="I8" s="113"/>
      <c r="J8" s="114"/>
      <c r="K8" s="115"/>
      <c r="L8" s="313" t="s">
        <v>124</v>
      </c>
    </row>
    <row r="9" spans="1:12" ht="39.950000000000003" customHeight="1" x14ac:dyDescent="0.25">
      <c r="A9" s="116"/>
      <c r="B9" s="117"/>
      <c r="C9" s="118"/>
      <c r="D9" s="119"/>
      <c r="E9" s="120"/>
      <c r="F9" s="121"/>
      <c r="G9" s="122"/>
      <c r="H9" s="123"/>
      <c r="I9" s="124"/>
      <c r="J9" s="125"/>
      <c r="K9" s="126"/>
      <c r="L9" s="314"/>
    </row>
    <row r="10" spans="1:12" ht="39.950000000000003" customHeight="1" thickBot="1" x14ac:dyDescent="0.3">
      <c r="A10" s="127"/>
      <c r="B10" s="128"/>
      <c r="C10" s="129"/>
      <c r="D10" s="130"/>
      <c r="E10" s="131"/>
      <c r="F10" s="132"/>
      <c r="G10" s="133"/>
      <c r="H10" s="134"/>
      <c r="I10" s="135"/>
      <c r="J10" s="136"/>
      <c r="K10" s="137"/>
      <c r="L10" s="315"/>
    </row>
    <row r="11" spans="1:12" ht="20.25" customHeight="1" x14ac:dyDescent="0.25">
      <c r="A11" s="138"/>
      <c r="B11" s="139"/>
      <c r="C11" s="139"/>
      <c r="D11" s="138"/>
      <c r="E11" s="138"/>
      <c r="F11" s="138"/>
      <c r="G11" s="138"/>
      <c r="H11" s="138"/>
      <c r="I11" s="140"/>
      <c r="J11" s="141"/>
      <c r="K11" s="140"/>
    </row>
    <row r="12" spans="1:12" ht="39.950000000000003" customHeight="1" x14ac:dyDescent="0.25">
      <c r="A12" s="316" t="s">
        <v>42</v>
      </c>
      <c r="B12" s="316"/>
      <c r="C12" s="316"/>
      <c r="D12" s="316"/>
      <c r="E12" s="142"/>
      <c r="F12" s="142"/>
      <c r="G12" s="142"/>
      <c r="H12" s="142"/>
      <c r="I12" s="142"/>
      <c r="J12" s="142"/>
      <c r="K12" s="143"/>
    </row>
    <row r="14" spans="1:12" ht="15" customHeight="1" x14ac:dyDescent="0.25">
      <c r="A14" s="289" t="s">
        <v>7</v>
      </c>
      <c r="B14" s="289"/>
      <c r="C14" s="18" t="str">
        <f>IF('Príloha č.1'!$C$6="","",'Príloha č.1'!$C$6)</f>
        <v/>
      </c>
      <c r="D14" s="22"/>
    </row>
    <row r="15" spans="1:12" ht="15" customHeight="1" x14ac:dyDescent="0.25">
      <c r="A15" s="289" t="s">
        <v>8</v>
      </c>
      <c r="B15" s="289"/>
      <c r="C15" s="18" t="str">
        <f>IF('Príloha č.1'!$C$7="","",'Príloha č.1'!$C$7)</f>
        <v/>
      </c>
      <c r="D15" s="17"/>
    </row>
    <row r="16" spans="1:12" x14ac:dyDescent="0.25">
      <c r="A16" s="289" t="s">
        <v>9</v>
      </c>
      <c r="B16" s="289"/>
      <c r="C16" s="18" t="str">
        <f>IF('Príloha č.1'!$C$8="","",'Príloha č.1'!$C$8)</f>
        <v/>
      </c>
      <c r="D16" s="17"/>
    </row>
    <row r="17" spans="1:5" x14ac:dyDescent="0.25">
      <c r="A17" s="289" t="s">
        <v>10</v>
      </c>
      <c r="B17" s="289"/>
      <c r="C17" s="18" t="str">
        <f>IF('Príloha č.1'!$C$9="","",'Príloha č.1'!$C$9)</f>
        <v/>
      </c>
      <c r="D17" s="17"/>
    </row>
    <row r="21" spans="1:5" x14ac:dyDescent="0.25">
      <c r="A21" s="3" t="s">
        <v>17</v>
      </c>
      <c r="B21" s="18" t="str">
        <f>IF('Príloha č.1'!B23:B23="","",'Príloha č.1'!B23:B23)</f>
        <v/>
      </c>
      <c r="C21" s="5"/>
      <c r="D21" s="5"/>
    </row>
    <row r="22" spans="1:5" x14ac:dyDescent="0.25">
      <c r="A22" s="3" t="s">
        <v>18</v>
      </c>
      <c r="B22" s="19" t="str">
        <f>IF('Príloha č.1'!B24:B24="","",'Príloha č.1'!B24:B24)</f>
        <v/>
      </c>
      <c r="C22" s="14"/>
      <c r="D22" s="11"/>
    </row>
    <row r="23" spans="1:5" x14ac:dyDescent="0.25">
      <c r="A23" s="5"/>
      <c r="B23" s="5"/>
      <c r="C23" s="5"/>
      <c r="D23" s="5"/>
    </row>
    <row r="24" spans="1:5" x14ac:dyDescent="0.25">
      <c r="A24" s="5"/>
      <c r="B24" s="5"/>
      <c r="C24" s="5"/>
      <c r="D24" s="5"/>
    </row>
    <row r="25" spans="1:5" x14ac:dyDescent="0.25">
      <c r="A25" s="5"/>
      <c r="B25" s="5"/>
      <c r="C25" s="5"/>
      <c r="D25" s="5"/>
      <c r="E25" s="23"/>
    </row>
    <row r="26" spans="1:5" x14ac:dyDescent="0.25">
      <c r="A26" s="5"/>
      <c r="B26" s="5"/>
      <c r="C26" s="5"/>
      <c r="D26" s="21" t="s">
        <v>28</v>
      </c>
      <c r="E26" s="18" t="str">
        <f>IF('Príloha č.1'!D27="","",'Príloha č.1'!D27)</f>
        <v/>
      </c>
    </row>
    <row r="27" spans="1:5" x14ac:dyDescent="0.25">
      <c r="A27" s="5"/>
      <c r="B27" s="5"/>
      <c r="D27" s="1"/>
      <c r="E27" s="9" t="s">
        <v>29</v>
      </c>
    </row>
    <row r="28" spans="1:5" x14ac:dyDescent="0.25">
      <c r="A28" s="5"/>
      <c r="B28" s="5"/>
    </row>
    <row r="29" spans="1:5" x14ac:dyDescent="0.25">
      <c r="A29" s="5"/>
      <c r="B29" s="5"/>
      <c r="C29" s="5"/>
      <c r="D29" s="5"/>
    </row>
    <row r="30" spans="1:5" x14ac:dyDescent="0.25">
      <c r="A30" s="221" t="s">
        <v>19</v>
      </c>
      <c r="B30" s="221"/>
      <c r="C30" s="1"/>
    </row>
    <row r="31" spans="1:5" x14ac:dyDescent="0.25">
      <c r="A31" s="20"/>
      <c r="B31" s="225" t="s">
        <v>20</v>
      </c>
      <c r="C31" s="225"/>
    </row>
    <row r="32" spans="1:5" x14ac:dyDescent="0.25">
      <c r="A32" s="5"/>
      <c r="B32" s="5"/>
      <c r="C32" s="5"/>
      <c r="D32" s="5"/>
    </row>
  </sheetData>
  <mergeCells count="22">
    <mergeCell ref="L5:L6"/>
    <mergeCell ref="L8:L10"/>
    <mergeCell ref="A17:B17"/>
    <mergeCell ref="A30:B30"/>
    <mergeCell ref="B31:C31"/>
    <mergeCell ref="A12:D12"/>
    <mergeCell ref="A1:F1"/>
    <mergeCell ref="A2:F2"/>
    <mergeCell ref="A14:B14"/>
    <mergeCell ref="A15:B15"/>
    <mergeCell ref="A16:B16"/>
    <mergeCell ref="F5:F6"/>
    <mergeCell ref="A3:K3"/>
    <mergeCell ref="A4:K4"/>
    <mergeCell ref="A5:A6"/>
    <mergeCell ref="B5:B6"/>
    <mergeCell ref="C5:C6"/>
    <mergeCell ref="D5:D6"/>
    <mergeCell ref="E5:E6"/>
    <mergeCell ref="G5:G6"/>
    <mergeCell ref="H5:H6"/>
    <mergeCell ref="I5:K5"/>
  </mergeCells>
  <conditionalFormatting sqref="B21:B22">
    <cfRule type="containsBlanks" dxfId="7" priority="3">
      <formula>LEN(TRIM(B21))=0</formula>
    </cfRule>
  </conditionalFormatting>
  <conditionalFormatting sqref="C14:C17">
    <cfRule type="containsBlanks" dxfId="6" priority="1">
      <formula>LEN(TRIM(C14))=0</formula>
    </cfRule>
  </conditionalFormatting>
  <conditionalFormatting sqref="E26">
    <cfRule type="containsBlanks" dxfId="5" priority="2">
      <formula>LEN(TRIM(E26))=0</formula>
    </cfRule>
  </conditionalFormatting>
  <pageMargins left="0.7" right="0.7" top="0.75" bottom="0.75" header="0.3" footer="0.3"/>
  <pageSetup paperSize="9" scale="65" orientation="landscape" r:id="rId1"/>
  <headerFooter>
    <oddHeader>&amp;L&amp;"Arial,Tučné"&amp;9Príloha č. 7 SP (Príloha č. 2 k RD)
&amp;"Arial,Normálne"Sortiment ponúkaného tovaru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7</vt:i4>
      </vt:variant>
    </vt:vector>
  </HeadingPairs>
  <TitlesOfParts>
    <vt:vector size="18" baseType="lpstr">
      <vt:lpstr>Príloha č.1</vt:lpstr>
      <vt:lpstr>Príloha č.2</vt:lpstr>
      <vt:lpstr>Príloha č.3</vt:lpstr>
      <vt:lpstr>Príloha č.4</vt:lpstr>
      <vt:lpstr>Príloha č.5_časť 1</vt:lpstr>
      <vt:lpstr>Príloha č.5_časť 2</vt:lpstr>
      <vt:lpstr>Príloha č.6_časť 1</vt:lpstr>
      <vt:lpstr>Príloha č.6_časť 2</vt:lpstr>
      <vt:lpstr>Príloha č.7_časť 1</vt:lpstr>
      <vt:lpstr>Príloha č.7_časť 2</vt:lpstr>
      <vt:lpstr>Príloha č.8_k_RD</vt:lpstr>
      <vt:lpstr>'Príloha č.1'!Oblasť_tlače</vt:lpstr>
      <vt:lpstr>'Príloha č.2'!Oblasť_tlače</vt:lpstr>
      <vt:lpstr>'Príloha č.3'!Oblasť_tlače</vt:lpstr>
      <vt:lpstr>'Príloha č.4'!Oblasť_tlače</vt:lpstr>
      <vt:lpstr>'Príloha č.5_časť 1'!Oblasť_tlače</vt:lpstr>
      <vt:lpstr>'Príloha č.5_časť 2'!Oblasť_tlače</vt:lpstr>
      <vt:lpstr>'Príloha č.8_k_RD'!Oblasť_tlače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2024-05-16T13:36:01Z</cp:lastPrinted>
  <dcterms:created xsi:type="dcterms:W3CDTF">2017-08-18T08:10:31Z</dcterms:created>
  <dcterms:modified xsi:type="dcterms:W3CDTF">2024-05-16T13:50:17Z</dcterms:modified>
</cp:coreProperties>
</file>