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 60-Interiérové vybavenie kobercami/"/>
    </mc:Choice>
  </mc:AlternateContent>
  <xr:revisionPtr revIDLastSave="0" documentId="8_{7EE8EB7C-EDCF-4B8B-9C31-2EEEE1F21F0A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uchádzača'!$B$4:$I$33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H19" i="6"/>
  <c r="I19" i="6"/>
  <c r="H20" i="6"/>
  <c r="I20" i="6"/>
  <c r="H22" i="6"/>
  <c r="I22" i="6"/>
  <c r="H23" i="6"/>
  <c r="I23" i="6"/>
  <c r="I24" i="6"/>
  <c r="F25" i="6"/>
  <c r="H17" i="6"/>
  <c r="F17" i="6"/>
</calcChain>
</file>

<file path=xl/sharedStrings.xml><?xml version="1.0" encoding="utf-8"?>
<sst xmlns="http://schemas.openxmlformats.org/spreadsheetml/2006/main" count="75" uniqueCount="72">
  <si>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</si>
  <si>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</si>
  <si>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</si>
  <si>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</si>
  <si>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</si>
  <si>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</si>
  <si>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</si>
  <si>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</si>
  <si>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</si>
  <si>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</si>
  <si>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</si>
  <si>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</si>
  <si>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</si>
  <si>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</si>
  <si>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</si>
  <si>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</si>
  <si>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</si>
  <si>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</si>
  <si>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</si>
  <si>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</si>
  <si>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</si>
  <si>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</si>
  <si>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</si>
  <si>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</si>
  <si>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</si>
  <si>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</si>
  <si>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</si>
  <si>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</si>
  <si>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</si>
  <si>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</si>
  <si>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</si>
  <si>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</si>
  <si>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</si>
  <si>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</si>
  <si>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</si>
  <si>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</si>
  <si>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</si>
  <si>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</si>
  <si>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</si>
  <si>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</si>
  <si>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</si>
  <si>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</si>
  <si>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</si>
  <si>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</si>
  <si>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</si>
  <si>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</si>
  <si>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</si>
  <si>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</si>
  <si>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</si>
  <si>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>Cena spolu:</t>
  </si>
  <si>
    <t>Dynamický nákupný systém "Nákup nábytku"</t>
  </si>
  <si>
    <t>Por. č.</t>
  </si>
  <si>
    <t>Dátum:</t>
  </si>
  <si>
    <t xml:space="preserve">Množstvo 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</si>
  <si>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60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</si>
  <si>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1.</t>
  </si>
  <si>
    <t>3.</t>
  </si>
  <si>
    <t>4.</t>
  </si>
  <si>
    <t>ZUŠ/Zd09a</t>
  </si>
  <si>
    <t xml:space="preserve">Celková cena s DPH </t>
  </si>
  <si>
    <t>Jednotková cena bez DPH</t>
  </si>
  <si>
    <t>ZUŠ/Zd09c</t>
  </si>
  <si>
    <t>ZUŠ/Zd09b</t>
  </si>
  <si>
    <t>Príloha č. 2 - Ponuka uchádzača vo výzve č. 60 "Interiérové vybavenie kobercami"</t>
  </si>
  <si>
    <t>2.2.</t>
  </si>
  <si>
    <t>2.1.</t>
  </si>
  <si>
    <t>Názov položky /Merná jednotka</t>
  </si>
  <si>
    <t>ČISTIACA ROHOŽ ČIERNA/počet v ks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</si>
  <si>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atď.)/celok</t>
    </r>
  </si>
  <si>
    <t>VOĽNE POLOŽENÝ KOBEREC/plocha v m2</t>
  </si>
  <si>
    <t>ČISTIACA ROHOŽ BÉŽOVÁ/počet v ks</t>
  </si>
  <si>
    <t>VOĽNE POLOŽENÝ KOBEREC FAREBNÝ SOLITÉR/počet v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</si>
</sst>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34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4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0" fontId="18" fillId="0" borderId="0" xfId="0" applyFont="1" applyAlignment="1">
      <alignment wrapText="1"/>
    </xf>
    <xf numFmtId="0" fontId="21" fillId="0" borderId="0" xfId="2" applyFont="1" applyFill="1" applyBorder="1" applyAlignment="1">
      <alignment vertical="center"/>
    </xf>
    <xf numFmtId="166" fontId="22" fillId="7" borderId="40" xfId="2" applyNumberFormat="1" applyFont="1" applyFill="1" applyBorder="1" applyAlignment="1">
      <alignment vertical="center"/>
    </xf>
    <xf numFmtId="0" fontId="2" fillId="0" borderId="41" xfId="0" applyFont="1" applyBorder="1" applyAlignment="1">
      <alignment horizontal="center"/>
    </xf>
    <xf numFmtId="165" fontId="0" fillId="5" borderId="34" xfId="2" applyNumberFormat="1" applyFont="1" applyFill="1" applyBorder="1" applyAlignment="1">
      <alignment horizontal="center" vertical="center"/>
    </xf>
    <xf numFmtId="166" fontId="0" fillId="0" borderId="34" xfId="2" applyNumberFormat="1" applyFont="1" applyFill="1" applyBorder="1" applyAlignment="1">
      <alignment horizontal="center" vertical="center"/>
    </xf>
    <xf numFmtId="165" fontId="0" fillId="5" borderId="22" xfId="2" applyNumberFormat="1" applyFont="1" applyFill="1" applyBorder="1" applyAlignment="1">
      <alignment horizontal="center" vertical="center"/>
    </xf>
    <xf numFmtId="0" fontId="0" fillId="0" borderId="64" xfId="2" applyFont="1" applyFill="1" applyBorder="1" applyAlignment="1">
      <alignment horizontal="center" vertical="center"/>
    </xf>
    <xf numFmtId="165" fontId="0" fillId="5" borderId="64" xfId="2" applyNumberFormat="1" applyFont="1" applyFill="1" applyBorder="1" applyAlignment="1">
      <alignment horizontal="center" vertical="center"/>
    </xf>
    <xf numFmtId="166" fontId="0" fillId="0" borderId="64" xfId="2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166" fontId="0" fillId="0" borderId="22" xfId="2" applyNumberFormat="1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left" wrapText="1"/>
    </xf>
    <xf numFmtId="0" fontId="24" fillId="0" borderId="54" xfId="2" applyFont="1" applyFill="1" applyBorder="1" applyAlignment="1">
      <alignment horizontal="center" wrapText="1"/>
    </xf>
    <xf numFmtId="0" fontId="24" fillId="0" borderId="20" xfId="2" applyFont="1" applyFill="1" applyBorder="1" applyAlignment="1">
      <alignment horizontal="center" wrapText="1"/>
    </xf>
    <xf numFmtId="49" fontId="25" fillId="6" borderId="48" xfId="0" applyNumberFormat="1" applyFont="1" applyFill="1" applyBorder="1" applyAlignment="1">
      <alignment horizontal="left"/>
    </xf>
    <xf numFmtId="49" fontId="25" fillId="6" borderId="23" xfId="0" applyNumberFormat="1" applyFont="1" applyFill="1" applyBorder="1" applyAlignment="1">
      <alignment horizontal="left"/>
    </xf>
    <xf numFmtId="0" fontId="25" fillId="6" borderId="62" xfId="0" applyFont="1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2" xfId="0" applyBorder="1" applyAlignment="1">
      <alignment horizontal="center"/>
    </xf>
    <xf numFmtId="166" fontId="1" fillId="0" borderId="49" xfId="2" applyNumberFormat="1" applyFont="1" applyFill="1" applyBorder="1"/>
    <xf numFmtId="166" fontId="1" fillId="0" borderId="46" xfId="2" applyNumberFormat="1" applyFont="1" applyFill="1" applyBorder="1"/>
    <xf numFmtId="166" fontId="1" fillId="0" borderId="65" xfId="2" applyNumberFormat="1" applyFont="1" applyFill="1" applyBorder="1"/>
    <xf numFmtId="0" fontId="25" fillId="6" borderId="23" xfId="0" applyFont="1" applyFill="1" applyBorder="1" applyAlignment="1">
      <alignment horizontal="left"/>
    </xf>
    <xf numFmtId="0" fontId="22" fillId="7" borderId="33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39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0" fillId="0" borderId="63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4" xfId="2" applyFont="1" applyFill="1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0" xfId="0" applyBorder="1" applyAlignment="1">
      <alignment horizontal="left"/>
    </xf>
    <xf numFmtId="0" fontId="16" fillId="6" borderId="33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4" xfId="2" applyFont="1" applyFill="1" applyBorder="1" applyAlignment="1">
      <alignment horizontal="left" vertical="center" wrapText="1"/>
    </xf>
    <xf numFmtId="0" fontId="3" fillId="6" borderId="39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56" xfId="0" applyFill="1" applyBorder="1" applyAlignment="1">
      <alignment horizontal="center" wrapText="1"/>
    </xf>
    <xf numFmtId="0" fontId="0" fillId="5" borderId="57" xfId="0" applyFill="1" applyBorder="1" applyAlignment="1">
      <alignment horizontal="center" wrapText="1"/>
    </xf>
    <xf numFmtId="0" fontId="10" fillId="5" borderId="42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3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2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3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8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3" xfId="2" applyFont="1" applyFill="1" applyBorder="1" applyAlignment="1">
      <alignment horizontal="center" wrapText="1"/>
    </xf>
    <xf numFmtId="0" fontId="16" fillId="6" borderId="45" xfId="2" applyFont="1" applyFill="1" applyBorder="1" applyAlignment="1">
      <alignment horizontal="center" wrapText="1"/>
    </xf>
    <xf numFmtId="0" fontId="11" fillId="6" borderId="51" xfId="2" applyFont="1" applyFill="1" applyBorder="1" applyAlignment="1">
      <alignment horizontal="center"/>
    </xf>
    <xf numFmtId="0" fontId="11" fillId="6" borderId="52" xfId="2" applyFont="1" applyFill="1" applyBorder="1" applyAlignment="1">
      <alignment horizontal="center"/>
    </xf>
    <xf numFmtId="0" fontId="11" fillId="6" borderId="55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1" xfId="2" applyFont="1" applyFill="1" applyBorder="1" applyAlignment="1">
      <alignment horizontal="left"/>
    </xf>
    <xf numFmtId="0" fontId="19" fillId="0" borderId="45" xfId="2" applyFont="1" applyFill="1" applyBorder="1" applyAlignment="1">
      <alignment horizontal="left"/>
    </xf>
    <xf numFmtId="0" fontId="3" fillId="6" borderId="36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1" xfId="2" applyFont="1" applyFill="1" applyBorder="1" applyAlignment="1">
      <alignment horizontal="center" vertical="center" wrapText="1"/>
    </xf>
    <xf numFmtId="0" fontId="10" fillId="5" borderId="32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35" xfId="0" applyBorder="1" applyAlignment="1">
      <alignment horizontal="left"/>
    </xf>
    <xf numFmtId="2" fontId="18" fillId="0" borderId="36" xfId="2" applyNumberFormat="1" applyFont="1" applyFill="1" applyBorder="1" applyAlignment="1">
      <alignment horizontal="left"/>
    </xf>
    <xf numFmtId="2" fontId="18" fillId="0" borderId="47" xfId="2" applyNumberFormat="1" applyFont="1" applyFill="1" applyBorder="1" applyAlignment="1">
      <alignment horizontal="left"/>
    </xf>
    <xf numFmtId="2" fontId="18" fillId="0" borderId="25" xfId="2" applyNumberFormat="1" applyFont="1" applyFill="1" applyBorder="1" applyAlignment="1">
      <alignment horizontal="left"/>
    </xf>
    <xf numFmtId="0" fontId="18" fillId="0" borderId="27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47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19" fillId="0" borderId="43" xfId="2" applyFont="1" applyFill="1" applyBorder="1" applyAlignment="1">
      <alignment horizontal="left"/>
    </xf>
    <xf numFmtId="0" fontId="14" fillId="7" borderId="51" xfId="2" applyFont="1" applyFill="1" applyBorder="1" applyAlignment="1">
      <alignment horizontal="center" vertical="center" wrapText="1"/>
    </xf>
    <xf numFmtId="0" fontId="14" fillId="7" borderId="52" xfId="2" applyFont="1" applyFill="1" applyBorder="1" applyAlignment="1">
      <alignment horizontal="center" vertical="center" wrapText="1"/>
    </xf>
    <xf numFmtId="0" fontId="14" fillId="7" borderId="53" xfId="2" applyFont="1" applyFill="1" applyBorder="1" applyAlignment="1">
      <alignment horizontal="center" vertical="center" wrapText="1"/>
    </xf>
    <xf numFmtId="0" fontId="24" fillId="0" borderId="50" xfId="2" applyFont="1" applyFill="1" applyBorder="1" applyAlignment="1">
      <alignment wrapText="1"/>
    </xf>
    <xf numFmtId="0" fontId="24" fillId="0" borderId="19" xfId="2" applyFont="1" applyFill="1" applyBorder="1" applyAlignment="1">
      <alignment wrapText="1"/>
    </xf>
    <xf numFmtId="0" fontId="24" fillId="0" borderId="21" xfId="2" applyFont="1" applyFill="1" applyBorder="1" applyAlignment="1">
      <alignment wrapText="1"/>
    </xf>
    <xf numFmtId="0" fontId="0" fillId="6" borderId="28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558800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558800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558800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63499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558800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3"/>
  <sheetViews>
    <sheetView showGridLines="0" tabSelected="1" zoomScale="70" zoomScaleNormal="70" zoomScaleSheetLayoutView="160" workbookViewId="0">
      <selection activeCell="B13" sqref="B13:H13"/>
    </sheetView>
  </sheetViews>
  <sheetFormatPr defaultRowHeight="14.5" x14ac:dyDescent="0.35"/>
  <cols>
    <col min="1" max="1" width="5.6328125" customWidth="1"/>
    <col min="2" max="2" width="7.08984375" style="14" customWidth="1"/>
    <col min="3" max="3" width="10.54296875" style="14" customWidth="1"/>
    <col min="4" max="4" width="5.81640625" style="14" customWidth="1"/>
    <col min="5" max="5" width="40.6328125" style="14" customWidth="1"/>
    <col min="6" max="6" width="15.08984375" customWidth="1"/>
    <col min="7" max="7" width="25.54296875" customWidth="1"/>
    <col min="8" max="8" width="12.08984375" customWidth="1"/>
    <col min="9" max="9" width="20.453125" customWidth="1"/>
  </cols>
  <sheetData>
    <row r="1" spans="2:9" ht="25.5" customHeight="1" x14ac:dyDescent="0.45">
      <c r="B1" s="86" t="s">
        <v>50</v>
      </c>
      <c r="C1" s="86"/>
      <c r="D1" s="86"/>
      <c r="E1" s="86"/>
      <c r="F1" s="86"/>
      <c r="G1" s="86"/>
      <c r="H1" s="86"/>
      <c r="I1" s="86"/>
    </row>
    <row r="2" spans="2:9" ht="25.5" customHeight="1" x14ac:dyDescent="0.45">
      <c r="B2" s="87" t="s">
        <v>46</v>
      </c>
      <c r="C2" s="87"/>
      <c r="D2" s="87"/>
      <c r="E2" s="87"/>
      <c r="F2" s="87"/>
      <c r="G2" s="87"/>
      <c r="H2" s="87"/>
      <c r="I2" s="87"/>
    </row>
    <row r="3" spans="2:9" ht="15" thickBot="1" x14ac:dyDescent="0.4">
      <c r="B3" s="104"/>
      <c r="C3" s="104"/>
      <c r="D3" s="104"/>
      <c r="E3" s="104"/>
      <c r="F3" s="104"/>
    </row>
    <row r="4" spans="2:9" ht="45.75" customHeight="1" thickBot="1" x14ac:dyDescent="0.4">
      <c r="B4" s="78" t="s">
        <v>63</v>
      </c>
      <c r="C4" s="79"/>
      <c r="D4" s="79"/>
      <c r="E4" s="79"/>
      <c r="F4" s="79"/>
      <c r="G4" s="79"/>
      <c r="H4" s="79"/>
      <c r="I4" s="80"/>
    </row>
    <row r="5" spans="2:9" s="14" customFormat="1" ht="15" thickBot="1" x14ac:dyDescent="0.4">
      <c r="B5" s="92"/>
      <c r="C5" s="93"/>
      <c r="D5" s="93"/>
      <c r="E5" s="93"/>
      <c r="F5" s="93"/>
      <c r="G5" s="93"/>
      <c r="H5" s="93"/>
      <c r="I5" s="93"/>
    </row>
    <row r="6" spans="2:9" ht="17.149999999999999" customHeight="1" x14ac:dyDescent="0.35">
      <c r="B6" s="98" t="s">
        <v>0</v>
      </c>
      <c r="C6" s="99"/>
      <c r="D6" s="99"/>
      <c r="E6" s="99"/>
      <c r="F6" s="94"/>
      <c r="G6" s="94"/>
      <c r="H6" s="94"/>
      <c r="I6" s="95"/>
    </row>
    <row r="7" spans="2:9" ht="17.149999999999999" customHeight="1" thickBot="1" x14ac:dyDescent="0.4">
      <c r="B7" s="100" t="s">
        <v>1</v>
      </c>
      <c r="C7" s="101"/>
      <c r="D7" s="101"/>
      <c r="E7" s="101"/>
      <c r="F7" s="102" t="s">
        <v>2</v>
      </c>
      <c r="G7" s="103"/>
      <c r="H7" s="96"/>
      <c r="I7" s="97"/>
    </row>
    <row r="8" spans="2:9" s="14" customFormat="1" ht="15" thickBot="1" x14ac:dyDescent="0.4">
      <c r="B8" s="58"/>
      <c r="C8" s="59"/>
      <c r="D8" s="59"/>
      <c r="E8" s="59"/>
      <c r="F8" s="59"/>
      <c r="G8" s="59"/>
      <c r="H8" s="59"/>
      <c r="I8" s="59"/>
    </row>
    <row r="9" spans="2:9" ht="30" customHeight="1" x14ac:dyDescent="0.35">
      <c r="B9" s="105" t="s">
        <v>3</v>
      </c>
      <c r="C9" s="106"/>
      <c r="D9" s="106"/>
      <c r="E9" s="106"/>
      <c r="F9" s="106"/>
      <c r="G9" s="106"/>
      <c r="H9" s="106"/>
      <c r="I9" s="107"/>
    </row>
    <row r="10" spans="2:9" ht="45" customHeight="1" x14ac:dyDescent="0.35">
      <c r="B10" s="125" t="s">
        <v>41</v>
      </c>
      <c r="C10" s="126"/>
      <c r="D10" s="126"/>
      <c r="E10" s="126"/>
      <c r="F10" s="126"/>
      <c r="G10" s="126"/>
      <c r="H10" s="127"/>
      <c r="I10" s="12"/>
    </row>
    <row r="11" spans="2:9" ht="45" customHeight="1" x14ac:dyDescent="0.35">
      <c r="B11" s="128" t="s">
        <v>4</v>
      </c>
      <c r="C11" s="129"/>
      <c r="D11" s="129"/>
      <c r="E11" s="129"/>
      <c r="F11" s="129"/>
      <c r="G11" s="129"/>
      <c r="H11" s="130"/>
      <c r="I11" s="12"/>
    </row>
    <row r="12" spans="2:9" ht="45" customHeight="1" x14ac:dyDescent="0.35">
      <c r="B12" s="128" t="s">
        <v>47</v>
      </c>
      <c r="C12" s="129"/>
      <c r="D12" s="129"/>
      <c r="E12" s="129"/>
      <c r="F12" s="129"/>
      <c r="G12" s="129"/>
      <c r="H12" s="130"/>
      <c r="I12" s="12"/>
    </row>
    <row r="13" spans="2:9" ht="45" customHeight="1" thickBot="1" x14ac:dyDescent="0.4">
      <c r="B13" s="131" t="s">
        <v>45</v>
      </c>
      <c r="C13" s="132"/>
      <c r="D13" s="132"/>
      <c r="E13" s="132"/>
      <c r="F13" s="132"/>
      <c r="G13" s="132"/>
      <c r="H13" s="133"/>
      <c r="I13" s="13"/>
    </row>
    <row r="14" spans="2:9" s="14" customFormat="1" ht="15" thickBot="1" x14ac:dyDescent="0.4">
      <c r="B14" s="88"/>
      <c r="C14" s="89"/>
      <c r="D14" s="89"/>
      <c r="E14" s="89"/>
      <c r="F14" s="89"/>
      <c r="G14" s="89"/>
      <c r="H14" s="89"/>
      <c r="I14" s="89"/>
    </row>
    <row r="15" spans="2:9" ht="24" customHeight="1" x14ac:dyDescent="0.35">
      <c r="B15" s="119" t="s">
        <v>42</v>
      </c>
      <c r="C15" s="120"/>
      <c r="D15" s="120"/>
      <c r="E15" s="120"/>
      <c r="F15" s="120"/>
      <c r="G15" s="120"/>
      <c r="H15" s="120"/>
      <c r="I15" s="121"/>
    </row>
    <row r="16" spans="2:9" ht="15.65" customHeight="1" x14ac:dyDescent="0.35">
      <c r="B16" s="117" t="s">
        <v>5</v>
      </c>
      <c r="C16" s="118"/>
      <c r="D16" s="108"/>
      <c r="E16" s="18" t="s">
        <v>6</v>
      </c>
      <c r="F16" s="90" t="s">
        <v>7</v>
      </c>
      <c r="G16" s="108"/>
      <c r="H16" s="90" t="s">
        <v>8</v>
      </c>
      <c r="I16" s="91"/>
    </row>
    <row r="17" spans="2:9" ht="20.149999999999999" customHeight="1" thickBot="1" x14ac:dyDescent="0.4">
      <c r="B17" s="114" t="s">
        <v>43</v>
      </c>
      <c r="C17" s="115"/>
      <c r="D17" s="116"/>
      <c r="E17" s="17">
        <v>100</v>
      </c>
      <c r="F17" s="111" t="str">
        <f>IF(E17=100,"neuplatňuje sa","sem doplň minimum")</f>
        <v>neuplatňuje sa</v>
      </c>
      <c r="G17" s="112"/>
      <c r="H17" s="111" t="str">
        <f>IF(E17=100,"neuplatňuje sa","sem doplň maximum")</f>
        <v>neuplatňuje sa</v>
      </c>
      <c r="I17" s="113"/>
    </row>
    <row r="18" spans="2:9" ht="31" customHeight="1" thickBot="1" x14ac:dyDescent="0.4">
      <c r="B18" s="33" t="s">
        <v>51</v>
      </c>
      <c r="C18" s="122" t="s">
        <v>66</v>
      </c>
      <c r="D18" s="123"/>
      <c r="E18" s="124"/>
      <c r="F18" s="34" t="s">
        <v>53</v>
      </c>
      <c r="G18" s="34" t="s">
        <v>60</v>
      </c>
      <c r="H18" s="34" t="s">
        <v>48</v>
      </c>
      <c r="I18" s="35" t="s">
        <v>59</v>
      </c>
    </row>
    <row r="19" spans="2:9" ht="17.149999999999999" customHeight="1" x14ac:dyDescent="0.35">
      <c r="B19" s="36" t="s">
        <v>55</v>
      </c>
      <c r="C19" s="24" t="s">
        <v>58</v>
      </c>
      <c r="D19" s="109" t="s">
        <v>69</v>
      </c>
      <c r="E19" s="110"/>
      <c r="F19" s="39">
        <v>326</v>
      </c>
      <c r="G19" s="25">
        <v>0</v>
      </c>
      <c r="H19" s="26">
        <f>IF(F$7="Som platcom DPH",G19*0.2,0)</f>
        <v>0</v>
      </c>
      <c r="I19" s="41">
        <f>SUM(G19+H19)*F19</f>
        <v>0</v>
      </c>
    </row>
    <row r="20" spans="2:9" ht="17.149999999999999" customHeight="1" x14ac:dyDescent="0.35">
      <c r="B20" s="37" t="s">
        <v>65</v>
      </c>
      <c r="C20" s="24" t="s">
        <v>62</v>
      </c>
      <c r="D20" s="53" t="s">
        <v>70</v>
      </c>
      <c r="E20" s="54"/>
      <c r="F20" s="40">
        <v>2</v>
      </c>
      <c r="G20" s="27">
        <v>0</v>
      </c>
      <c r="H20" s="26">
        <f t="shared" ref="H20:H23" si="0">IF(F$7="Som platcom DPH",G20*0.2,0)</f>
        <v>0</v>
      </c>
      <c r="I20" s="42">
        <f t="shared" ref="I20:I22" si="1">SUM(G20+H20)*F20</f>
        <v>0</v>
      </c>
    </row>
    <row r="21" spans="2:9" ht="17.149999999999999" customHeight="1" x14ac:dyDescent="0.35">
      <c r="B21" s="37" t="s">
        <v>64</v>
      </c>
      <c r="C21" s="24" t="s">
        <v>62</v>
      </c>
      <c r="D21" s="53" t="s">
        <v>67</v>
      </c>
      <c r="E21" s="54"/>
      <c r="F21" s="40">
        <v>2</v>
      </c>
      <c r="G21" s="27">
        <v>0</v>
      </c>
      <c r="H21" s="26">
        <f t="shared" ref="H21" si="2">IF(F$7="Som platcom DPH",G21*0.2,0)</f>
        <v>0</v>
      </c>
      <c r="I21" s="42">
        <f t="shared" ref="I21" si="3">SUM(G21+H21)*F21</f>
        <v>0</v>
      </c>
    </row>
    <row r="22" spans="2:9" ht="17.149999999999999" customHeight="1" x14ac:dyDescent="0.35">
      <c r="B22" s="44" t="s">
        <v>56</v>
      </c>
      <c r="C22" s="31" t="s">
        <v>61</v>
      </c>
      <c r="D22" s="109" t="s">
        <v>71</v>
      </c>
      <c r="E22" s="110"/>
      <c r="F22" s="40">
        <v>1</v>
      </c>
      <c r="G22" s="27">
        <v>0</v>
      </c>
      <c r="H22" s="32">
        <f t="shared" si="0"/>
        <v>0</v>
      </c>
      <c r="I22" s="42">
        <f t="shared" si="1"/>
        <v>0</v>
      </c>
    </row>
    <row r="23" spans="2:9" ht="19" customHeight="1" thickBot="1" x14ac:dyDescent="0.4">
      <c r="B23" s="38" t="s">
        <v>57</v>
      </c>
      <c r="C23" s="50" t="s">
        <v>68</v>
      </c>
      <c r="D23" s="51"/>
      <c r="E23" s="52"/>
      <c r="F23" s="28">
        <v>1</v>
      </c>
      <c r="G23" s="29">
        <v>0</v>
      </c>
      <c r="H23" s="30">
        <f t="shared" si="0"/>
        <v>0</v>
      </c>
      <c r="I23" s="43">
        <f t="shared" ref="I23" si="4">SUM(G23+H23)*F23</f>
        <v>0</v>
      </c>
    </row>
    <row r="24" spans="2:9" ht="31" customHeight="1" thickBot="1" x14ac:dyDescent="0.4">
      <c r="B24" s="45" t="s">
        <v>49</v>
      </c>
      <c r="C24" s="46"/>
      <c r="D24" s="46"/>
      <c r="E24" s="46"/>
      <c r="F24" s="46"/>
      <c r="G24" s="46"/>
      <c r="H24" s="46"/>
      <c r="I24" s="23">
        <f>SUM(I19:I23)</f>
        <v>0</v>
      </c>
    </row>
    <row r="25" spans="2:9" ht="16" customHeight="1" thickBot="1" x14ac:dyDescent="0.4">
      <c r="B25" s="19" t="s">
        <v>10</v>
      </c>
      <c r="C25" s="20"/>
      <c r="D25" s="20"/>
      <c r="E25" s="20"/>
      <c r="F25" s="47" t="str">
        <f>IF(E17=100,"Toto je jediné kritérium a prepočet na body sa preto neuplatňuje",IF(B17="čím menej, tým lepšie",(E17*(H17-I24)/(H17-F17)),(E17*(I24-F17)/(H17-F17))))</f>
        <v>Toto je jediné kritérium a prepočet na body sa preto neuplatňuje</v>
      </c>
      <c r="G25" s="48"/>
      <c r="H25" s="48"/>
      <c r="I25" s="49"/>
    </row>
    <row r="26" spans="2:9" ht="15" customHeight="1" thickBot="1" x14ac:dyDescent="0.4">
      <c r="B26" s="58"/>
      <c r="C26" s="59"/>
      <c r="D26" s="59"/>
      <c r="E26" s="59"/>
      <c r="F26" s="59"/>
      <c r="G26" s="59"/>
      <c r="H26" s="59"/>
      <c r="I26" s="59"/>
    </row>
    <row r="27" spans="2:9" ht="23.15" customHeight="1" thickBot="1" x14ac:dyDescent="0.4">
      <c r="B27" s="78" t="s">
        <v>40</v>
      </c>
      <c r="C27" s="79"/>
      <c r="D27" s="79"/>
      <c r="E27" s="79"/>
      <c r="F27" s="79"/>
      <c r="G27" s="79"/>
      <c r="H27" s="79"/>
      <c r="I27" s="80"/>
    </row>
    <row r="28" spans="2:9" ht="20.5" customHeight="1" x14ac:dyDescent="0.35">
      <c r="B28" s="83"/>
      <c r="C28" s="84"/>
      <c r="D28" s="84"/>
      <c r="E28" s="84"/>
      <c r="F28" s="84"/>
      <c r="G28" s="85"/>
      <c r="H28" s="81" t="s">
        <v>9</v>
      </c>
      <c r="I28" s="82"/>
    </row>
    <row r="29" spans="2:9" s="16" customFormat="1" ht="26.25" customHeight="1" thickBot="1" x14ac:dyDescent="0.4">
      <c r="B29" s="55" t="s">
        <v>44</v>
      </c>
      <c r="C29" s="56"/>
      <c r="D29" s="56"/>
      <c r="E29" s="56"/>
      <c r="F29" s="56"/>
      <c r="G29" s="57"/>
      <c r="H29" s="60"/>
      <c r="I29" s="61"/>
    </row>
    <row r="30" spans="2:9" s="16" customFormat="1" ht="17.149999999999999" customHeight="1" x14ac:dyDescent="0.35">
      <c r="B30" s="22" t="s">
        <v>54</v>
      </c>
      <c r="C30" s="22"/>
      <c r="D30" s="22"/>
      <c r="E30" s="22"/>
      <c r="F30" s="22"/>
      <c r="G30" s="21"/>
      <c r="H30" s="21"/>
      <c r="I30" s="21"/>
    </row>
    <row r="31" spans="2:9" ht="15" customHeight="1" thickBot="1" x14ac:dyDescent="0.4">
      <c r="B31" s="15"/>
      <c r="C31" s="15"/>
      <c r="D31" s="15"/>
      <c r="E31" s="15"/>
      <c r="F31" s="15"/>
    </row>
    <row r="32" spans="2:9" ht="15.65" customHeight="1" x14ac:dyDescent="0.35">
      <c r="B32" s="68" t="s">
        <v>11</v>
      </c>
      <c r="C32" s="69"/>
      <c r="D32" s="70"/>
      <c r="E32" s="74" t="s">
        <v>52</v>
      </c>
      <c r="F32" s="75"/>
      <c r="G32" s="62" t="s">
        <v>12</v>
      </c>
      <c r="H32" s="63"/>
      <c r="I32" s="64"/>
    </row>
    <row r="33" spans="2:9" ht="11.5" customHeight="1" thickBot="1" x14ac:dyDescent="0.4">
      <c r="B33" s="71"/>
      <c r="C33" s="72"/>
      <c r="D33" s="73"/>
      <c r="E33" s="76"/>
      <c r="F33" s="77"/>
      <c r="G33" s="65"/>
      <c r="H33" s="66"/>
      <c r="I33" s="67"/>
    </row>
  </sheetData>
  <mergeCells count="41">
    <mergeCell ref="D19:E19"/>
    <mergeCell ref="D20:E20"/>
    <mergeCell ref="D22:E22"/>
    <mergeCell ref="B10:H10"/>
    <mergeCell ref="B13:H13"/>
    <mergeCell ref="B12:H12"/>
    <mergeCell ref="B11:H11"/>
    <mergeCell ref="F17:G17"/>
    <mergeCell ref="H17:I17"/>
    <mergeCell ref="B17:D17"/>
    <mergeCell ref="B16:D16"/>
    <mergeCell ref="B15:I15"/>
    <mergeCell ref="C18:E18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6:G16"/>
    <mergeCell ref="G32:I33"/>
    <mergeCell ref="B32:D33"/>
    <mergeCell ref="E32:F33"/>
    <mergeCell ref="B27:I27"/>
    <mergeCell ref="H28:I28"/>
    <mergeCell ref="B28:G28"/>
    <mergeCell ref="B24:H24"/>
    <mergeCell ref="F25:I25"/>
    <mergeCell ref="C23:E23"/>
    <mergeCell ref="D21:E21"/>
    <mergeCell ref="B29:G29"/>
    <mergeCell ref="B26:I26"/>
    <mergeCell ref="H29:I29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558800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558800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63500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558800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2024-06-07T20:43:43Z</cp:lastPrinted>
  <dcterms:created xsi:type="dcterms:W3CDTF">2022-09-22T09:41:16Z</dcterms:created>
  <dcterms:modified xsi:type="dcterms:W3CDTF">2024-06-07T20:45:03Z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