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2 LS Predajná -opakova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O15" i="1" s="1"/>
  <c r="F17" i="1" l="1"/>
  <c r="O17" i="1" s="1"/>
  <c r="F14" i="1" l="1"/>
  <c r="O14" i="1" s="1"/>
  <c r="F16" i="1"/>
  <c r="O16" i="1" s="1"/>
  <c r="F18" i="1"/>
  <c r="O18" i="1" s="1"/>
  <c r="F13" i="1"/>
  <c r="O13" i="1" s="1"/>
  <c r="L19" i="1" l="1"/>
  <c r="F12" i="1" l="1"/>
  <c r="F19" i="1" l="1"/>
  <c r="O12" i="1" l="1"/>
  <c r="O19" i="1" l="1"/>
  <c r="O21" i="1" s="1"/>
  <c r="O20" i="1" s="1"/>
</calcChain>
</file>

<file path=xl/sharedStrings.xml><?xml version="1.0" encoding="utf-8"?>
<sst xmlns="http://schemas.openxmlformats.org/spreadsheetml/2006/main" count="93" uniqueCount="65">
  <si>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</si>
  <si>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</si>
  <si>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</si>
  <si>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</si>
  <si>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</si>
  <si>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</si>
  <si>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</si>
  <si>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</si>
  <si>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</si>
  <si>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</si>
  <si>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</si>
  <si>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</si>
  <si>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</si>
  <si>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</si>
  <si>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</si>
  <si>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</si>
  <si>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</si>
  <si>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</si>
  <si>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</si>
  <si>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</si>
  <si>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</si>
  <si>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</si>
  <si>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</si>
  <si>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</si>
  <si>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</si>
  <si>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</si>
  <si>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</si>
  <si>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</si>
  <si>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</si>
  <si>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</si>
  <si>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</si>
  <si>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</si>
  <si>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</si>
  <si>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</si>
  <si>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</si>
  <si>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</si>
  <si>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</si>
  <si>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</si>
  <si>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</si>
  <si>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</si>
  <si>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</si>
  <si>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1,2,4a,4d,6,7</t>
  </si>
  <si>
    <t>1,2,4a,4b,6,7</t>
  </si>
  <si>
    <t>VU-50</t>
  </si>
  <si>
    <t>60</t>
  </si>
  <si>
    <t>22 -14/8 DNS-H</t>
  </si>
  <si>
    <t>LO Čeremošné</t>
  </si>
  <si>
    <t>EF099-355A0</t>
  </si>
  <si>
    <t>EF099-371A2</t>
  </si>
  <si>
    <t>EF099-373A3</t>
  </si>
  <si>
    <t>EF099-390 2</t>
  </si>
  <si>
    <t>EF099-391A2</t>
  </si>
  <si>
    <t>EF099-392A2</t>
  </si>
  <si>
    <t>EF099-413C0</t>
  </si>
  <si>
    <t>220 | 50 | -</t>
  </si>
  <si>
    <t>50</t>
  </si>
  <si>
    <t>100 | 245 | -</t>
  </si>
  <si>
    <t>160 | 150 | -</t>
  </si>
  <si>
    <t>65</t>
  </si>
  <si>
    <t>100 | 200 | -</t>
  </si>
  <si>
    <t>150 | 100 | -</t>
  </si>
  <si>
    <t>40</t>
  </si>
  <si>
    <t>100 | 130 | -</t>
  </si>
  <si>
    <t>60 | 150 | -</t>
  </si>
  <si>
    <t>Lesnícke služby v ťažbovom procese na zlepšenie biotopov pre hlucháňa hôrneho pre OZ Horehronie, LS Predajná – Jasenie 2 -výzva č.22 -14/8 -opakovaná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</si>
</sst>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selection activeCell="N13" sqref="N13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3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3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26</v>
      </c>
      <c r="B4" s="34"/>
      <c r="C4" s="35" t="s">
        <v>64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38</v>
      </c>
      <c r="B8" s="43" t="s">
        <v>45</v>
      </c>
      <c r="C8" s="3"/>
      <c r="F8" s="2"/>
    </row>
    <row r="9" spans="1:15" ht="21" customHeight="1" thickBot="1" x14ac:dyDescent="0.35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5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5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3">
      <c r="A12" s="5" t="s">
        <v>46</v>
      </c>
      <c r="B12" s="6" t="s">
        <v>47</v>
      </c>
      <c r="C12" s="7" t="s">
        <v>42</v>
      </c>
      <c r="D12" s="8">
        <v>102</v>
      </c>
      <c r="E12" s="8">
        <v>10</v>
      </c>
      <c r="F12" s="8">
        <f>SUM(D12,E12)</f>
        <v>112</v>
      </c>
      <c r="G12" s="9" t="s">
        <v>43</v>
      </c>
      <c r="H12" s="10" t="s">
        <v>44</v>
      </c>
      <c r="I12" s="11">
        <v>0.55697862932940312</v>
      </c>
      <c r="J12" s="11">
        <v>0.22999999999999998</v>
      </c>
      <c r="K12" s="12" t="s">
        <v>54</v>
      </c>
      <c r="L12" s="13">
        <v>5660.54</v>
      </c>
      <c r="M12" s="14" t="s">
        <v>40</v>
      </c>
      <c r="N12" s="39"/>
      <c r="O12" s="13">
        <f t="shared" ref="O12:O18" si="0">F12*N12</f>
        <v>0</v>
      </c>
    </row>
    <row r="13" spans="1:15" ht="23.25" customHeight="1" x14ac:dyDescent="0.3">
      <c r="A13" s="5" t="s">
        <v>46</v>
      </c>
      <c r="B13" s="6" t="s">
        <v>48</v>
      </c>
      <c r="C13" s="7" t="s">
        <v>41</v>
      </c>
      <c r="D13" s="8">
        <v>73</v>
      </c>
      <c r="E13" s="8">
        <v>3</v>
      </c>
      <c r="F13" s="8">
        <f>SUM(D13,E13)</f>
        <v>76</v>
      </c>
      <c r="G13" s="9" t="s">
        <v>43</v>
      </c>
      <c r="H13" s="10" t="s">
        <v>55</v>
      </c>
      <c r="I13" s="11">
        <v>0.16</v>
      </c>
      <c r="J13" s="11">
        <v>0.08</v>
      </c>
      <c r="K13" s="12" t="s">
        <v>56</v>
      </c>
      <c r="L13" s="13">
        <v>2967.09</v>
      </c>
      <c r="M13" s="14" t="s">
        <v>40</v>
      </c>
      <c r="N13" s="39"/>
      <c r="O13" s="13">
        <f t="shared" si="0"/>
        <v>0</v>
      </c>
    </row>
    <row r="14" spans="1:15" ht="23.25" customHeight="1" x14ac:dyDescent="0.3">
      <c r="A14" s="5" t="s">
        <v>46</v>
      </c>
      <c r="B14" s="6" t="s">
        <v>49</v>
      </c>
      <c r="C14" s="7" t="s">
        <v>41</v>
      </c>
      <c r="D14" s="8">
        <v>19</v>
      </c>
      <c r="E14" s="8">
        <v>1</v>
      </c>
      <c r="F14" s="8">
        <f t="shared" ref="F14:F18" si="1">SUM(D14,E14)</f>
        <v>20</v>
      </c>
      <c r="G14" s="9" t="s">
        <v>43</v>
      </c>
      <c r="H14" s="10" t="s">
        <v>55</v>
      </c>
      <c r="I14" s="11">
        <v>7.0000000000000007E-2</v>
      </c>
      <c r="J14" s="11">
        <v>0.05</v>
      </c>
      <c r="K14" s="12" t="s">
        <v>57</v>
      </c>
      <c r="L14" s="13">
        <v>1338.68</v>
      </c>
      <c r="M14" s="14" t="s">
        <v>40</v>
      </c>
      <c r="N14" s="39"/>
      <c r="O14" s="13">
        <f t="shared" si="0"/>
        <v>0</v>
      </c>
    </row>
    <row r="15" spans="1:15" ht="23.25" customHeight="1" x14ac:dyDescent="0.3">
      <c r="A15" s="5" t="s">
        <v>46</v>
      </c>
      <c r="B15" s="6" t="s">
        <v>50</v>
      </c>
      <c r="C15" s="7" t="s">
        <v>42</v>
      </c>
      <c r="D15" s="8">
        <v>176</v>
      </c>
      <c r="E15" s="8">
        <v>5</v>
      </c>
      <c r="F15" s="8">
        <f t="shared" si="1"/>
        <v>181</v>
      </c>
      <c r="G15" s="9" t="s">
        <v>43</v>
      </c>
      <c r="H15" s="10" t="s">
        <v>58</v>
      </c>
      <c r="I15" s="11">
        <v>0.16823529411764709</v>
      </c>
      <c r="J15" s="11">
        <v>6.8181818181818177E-2</v>
      </c>
      <c r="K15" s="12" t="s">
        <v>59</v>
      </c>
      <c r="L15" s="13">
        <v>10871.46</v>
      </c>
      <c r="M15" s="14" t="s">
        <v>40</v>
      </c>
      <c r="N15" s="39"/>
      <c r="O15" s="13">
        <f t="shared" si="0"/>
        <v>0</v>
      </c>
    </row>
    <row r="16" spans="1:15" ht="23.25" customHeight="1" x14ac:dyDescent="0.3">
      <c r="A16" s="5" t="s">
        <v>46</v>
      </c>
      <c r="B16" s="6" t="s">
        <v>51</v>
      </c>
      <c r="C16" s="7" t="s">
        <v>42</v>
      </c>
      <c r="D16" s="8">
        <v>339</v>
      </c>
      <c r="E16" s="8">
        <v>14</v>
      </c>
      <c r="F16" s="8">
        <f t="shared" si="1"/>
        <v>353</v>
      </c>
      <c r="G16" s="9" t="s">
        <v>43</v>
      </c>
      <c r="H16" s="10" t="s">
        <v>55</v>
      </c>
      <c r="I16" s="11">
        <v>0.21830954994511528</v>
      </c>
      <c r="J16" s="11">
        <v>0.06</v>
      </c>
      <c r="K16" s="12" t="s">
        <v>60</v>
      </c>
      <c r="L16" s="13">
        <v>19532.45</v>
      </c>
      <c r="M16" s="14" t="s">
        <v>40</v>
      </c>
      <c r="N16" s="39"/>
      <c r="O16" s="13">
        <f t="shared" si="0"/>
        <v>0</v>
      </c>
    </row>
    <row r="17" spans="1:15" ht="23.25" customHeight="1" x14ac:dyDescent="0.3">
      <c r="A17" s="5" t="s">
        <v>46</v>
      </c>
      <c r="B17" s="6" t="s">
        <v>52</v>
      </c>
      <c r="C17" s="7" t="s">
        <v>42</v>
      </c>
      <c r="D17" s="8">
        <v>184</v>
      </c>
      <c r="E17" s="8">
        <v>10</v>
      </c>
      <c r="F17" s="8">
        <f t="shared" si="1"/>
        <v>194</v>
      </c>
      <c r="G17" s="9" t="s">
        <v>43</v>
      </c>
      <c r="H17" s="10" t="s">
        <v>61</v>
      </c>
      <c r="I17" s="11">
        <v>0.18853620955315872</v>
      </c>
      <c r="J17" s="11">
        <v>5.9999999999999991E-2</v>
      </c>
      <c r="K17" s="12" t="s">
        <v>62</v>
      </c>
      <c r="L17" s="13">
        <v>11835.45</v>
      </c>
      <c r="M17" s="14" t="s">
        <v>40</v>
      </c>
      <c r="N17" s="39"/>
      <c r="O17" s="13">
        <f t="shared" si="0"/>
        <v>0</v>
      </c>
    </row>
    <row r="18" spans="1:15" ht="23.25" customHeight="1" thickBot="1" x14ac:dyDescent="0.35">
      <c r="A18" s="5" t="s">
        <v>46</v>
      </c>
      <c r="B18" s="6" t="s">
        <v>53</v>
      </c>
      <c r="C18" s="7" t="s">
        <v>42</v>
      </c>
      <c r="D18" s="8">
        <v>90</v>
      </c>
      <c r="E18" s="8">
        <v>0</v>
      </c>
      <c r="F18" s="8">
        <f t="shared" si="1"/>
        <v>90</v>
      </c>
      <c r="G18" s="9" t="s">
        <v>43</v>
      </c>
      <c r="H18" s="10" t="s">
        <v>44</v>
      </c>
      <c r="I18" s="11">
        <v>0.32</v>
      </c>
      <c r="J18" s="11">
        <v>0</v>
      </c>
      <c r="K18" s="12" t="s">
        <v>63</v>
      </c>
      <c r="L18" s="13">
        <v>4713.29</v>
      </c>
      <c r="M18" s="14" t="s">
        <v>40</v>
      </c>
      <c r="N18" s="39"/>
      <c r="O18" s="13">
        <f t="shared" si="0"/>
        <v>0</v>
      </c>
    </row>
    <row r="19" spans="1:15" ht="18.75" customHeight="1" thickBot="1" x14ac:dyDescent="0.35">
      <c r="A19" s="15"/>
      <c r="B19" s="16"/>
      <c r="C19" s="16"/>
      <c r="D19" s="16"/>
      <c r="E19" s="16"/>
      <c r="F19" s="38">
        <f>SUM(F12:F18)</f>
        <v>1026</v>
      </c>
      <c r="G19" s="16"/>
      <c r="H19" s="16"/>
      <c r="I19" s="16"/>
      <c r="J19" s="44" t="s">
        <v>14</v>
      </c>
      <c r="K19" s="44"/>
      <c r="L19" s="17">
        <f>SUM(L12:L18)</f>
        <v>56918.96</v>
      </c>
      <c r="M19" s="18"/>
      <c r="N19" s="19" t="s">
        <v>15</v>
      </c>
      <c r="O19" s="17">
        <f>SUM(O12:O18)</f>
        <v>0</v>
      </c>
    </row>
    <row r="20" spans="1:15" ht="20.25" customHeight="1" thickBot="1" x14ac:dyDescent="0.35">
      <c r="A20" s="45" t="s">
        <v>16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7">
        <f>O21-O19</f>
        <v>0</v>
      </c>
    </row>
    <row r="21" spans="1:15" ht="21" customHeight="1" thickBot="1" x14ac:dyDescent="0.35">
      <c r="A21" s="45" t="s">
        <v>17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7">
        <f>IF(C24="N",O19,(O19*1.2))</f>
        <v>0</v>
      </c>
    </row>
    <row r="22" spans="1:15" x14ac:dyDescent="0.3">
      <c r="A22" s="46" t="s">
        <v>18</v>
      </c>
      <c r="B22" s="46"/>
      <c r="C22" s="4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3">
      <c r="A23" s="60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ht="25.5" customHeight="1" thickBot="1" x14ac:dyDescent="0.35">
      <c r="A24" s="21" t="s">
        <v>32</v>
      </c>
      <c r="B24" s="22"/>
      <c r="C24" s="37"/>
      <c r="D24" s="22"/>
      <c r="E24" s="22"/>
      <c r="F24" s="21"/>
      <c r="G24" s="22"/>
      <c r="H24" s="22"/>
      <c r="I24" s="22"/>
      <c r="J24" s="23"/>
      <c r="K24" s="23"/>
      <c r="L24" s="23"/>
      <c r="M24" s="23"/>
      <c r="N24" s="23"/>
      <c r="O24" s="23"/>
    </row>
    <row r="25" spans="1:15" ht="21.75" customHeight="1" x14ac:dyDescent="0.3">
      <c r="A25" s="62" t="s">
        <v>19</v>
      </c>
      <c r="B25" s="62"/>
      <c r="C25" s="62"/>
      <c r="D25" s="62"/>
      <c r="E25" s="63" t="s">
        <v>20</v>
      </c>
      <c r="F25" s="24" t="s">
        <v>21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5">
      <c r="A26" s="65"/>
      <c r="B26" s="65"/>
      <c r="C26" s="65"/>
      <c r="D26" s="65"/>
      <c r="E26" s="63"/>
      <c r="F26" s="24" t="s">
        <v>22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5">
      <c r="A27" s="65"/>
      <c r="B27" s="65"/>
      <c r="C27" s="65"/>
      <c r="D27" s="65"/>
      <c r="E27" s="63"/>
      <c r="F27" s="24" t="s">
        <v>23</v>
      </c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1.75" customHeight="1" thickBot="1" x14ac:dyDescent="0.35">
      <c r="A28" s="65"/>
      <c r="B28" s="65"/>
      <c r="C28" s="65"/>
      <c r="D28" s="65"/>
      <c r="E28" s="63"/>
      <c r="F28" s="24" t="s">
        <v>24</v>
      </c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1.75" customHeight="1" thickBot="1" x14ac:dyDescent="0.35">
      <c r="A29" s="65"/>
      <c r="B29" s="65"/>
      <c r="C29" s="65"/>
      <c r="D29" s="65"/>
      <c r="E29" s="63"/>
      <c r="F29" s="66" t="s">
        <v>25</v>
      </c>
      <c r="G29" s="66"/>
      <c r="H29" s="67"/>
      <c r="I29" s="67"/>
      <c r="J29" s="67"/>
      <c r="K29" s="67"/>
      <c r="L29" s="67"/>
      <c r="M29" s="67"/>
      <c r="N29" s="67"/>
      <c r="O29" s="67"/>
    </row>
    <row r="30" spans="1:15" ht="12.75" customHeight="1" thickBot="1" x14ac:dyDescent="0.35">
      <c r="A30" s="65"/>
      <c r="B30" s="65"/>
      <c r="C30" s="65"/>
      <c r="D30" s="65"/>
    </row>
    <row r="31" spans="1:15" ht="12.75" customHeight="1" thickBot="1" x14ac:dyDescent="0.35">
      <c r="A31" s="65"/>
      <c r="B31" s="65"/>
      <c r="C31" s="65"/>
      <c r="D31" s="65"/>
      <c r="K31" s="68"/>
      <c r="L31" s="68"/>
      <c r="M31" s="68"/>
      <c r="N31" s="68"/>
      <c r="O31" s="68"/>
    </row>
    <row r="32" spans="1:15" ht="24" customHeight="1" thickBot="1" x14ac:dyDescent="0.35">
      <c r="A32" s="65"/>
      <c r="B32" s="65"/>
      <c r="C32" s="65"/>
      <c r="D32" s="65"/>
      <c r="E32" s="23"/>
      <c r="I32" s="1" t="s">
        <v>31</v>
      </c>
      <c r="K32" s="68"/>
      <c r="L32" s="68"/>
      <c r="M32" s="68"/>
      <c r="N32" s="68"/>
      <c r="O32" s="68"/>
    </row>
    <row r="33" spans="5:5" ht="12.75" customHeight="1" x14ac:dyDescent="0.3">
      <c r="E33" s="23"/>
    </row>
    <row r="34" spans="5:5" ht="12.75" customHeight="1" x14ac:dyDescent="0.3"/>
  </sheetData>
  <sheetProtection algorithmName="SHA-512" hashValue="q+iuy5EDj6VQOCAROKfIB57nsZaksYgC15bZGaK59CpG3uv6KGk4bQLogobx2excJdwEfpTF7ESdLYXirUd2Ww==" saltValue="nnaLtNXvQVgNP3Q7a9BNhw==" spinCount="100000" sheet="1" objects="1" scenarios="1"/>
  <protectedRanges>
    <protectedRange sqref="F25:O32" name="Rozsah3"/>
    <protectedRange sqref="C24" name="Rozsah2"/>
    <protectedRange sqref="N12:N18" name="Rozsah1"/>
  </protectedRanges>
  <mergeCells count="37">
    <mergeCell ref="A23:O23"/>
    <mergeCell ref="K9:K11"/>
    <mergeCell ref="L9:L11"/>
    <mergeCell ref="M9:M11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  <mergeCell ref="O9:O11"/>
    <mergeCell ref="C10:C11"/>
    <mergeCell ref="D10:D11"/>
    <mergeCell ref="E10:E11"/>
    <mergeCell ref="F10:F11"/>
    <mergeCell ref="I10:I11"/>
    <mergeCell ref="J10:J11"/>
    <mergeCell ref="J19:K19"/>
    <mergeCell ref="A20:N20"/>
    <mergeCell ref="A21:N21"/>
    <mergeCell ref="A22:C22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WVV983047:WVV983058 N12:N18 JJ12:JJ18 TF12:TF18 ADB12:ADB18 AMX12:AMX18 AWT12:AWT18 BGP12:BGP18 BQL12:BQL18 CAH12:CAH18 CKD12:CKD18 CTZ12:CTZ18 DDV12:DDV18 DNR12:DNR18 DXN12:DXN18 EHJ12:EHJ18 ERF12:ERF18 FBB12:FBB18 FKX12:FKX18 FUT12:FUT18 GEP12:GEP18 GOL12:GOL18 GYH12:GYH18 HID12:HID18 HRZ12:HRZ18 IBV12:IBV18 ILR12:ILR18 IVN12:IVN18 JFJ12:JFJ18 JPF12:JPF18 JZB12:JZB18 KIX12:KIX18 KST12:KST18 LCP12:LCP18 LML12:LML18 LWH12:LWH18 MGD12:MGD18 MPZ12:MPZ18 MZV12:MZV18 NJR12:NJR18 NTN12:NTN18 ODJ12:ODJ18 ONF12:ONF18 OXB12:OXB18 PGX12:PGX18 PQT12:PQT18 QAP12:QAP18 QKL12:QKL18 QUH12:QUH18 RED12:RED18 RNZ12:RNZ18 RXV12:RXV18 SHR12:SHR18 SRN12:SRN18 TBJ12:TBJ18 TLF12:TLF18 TVB12:TVB18 UEX12:UEX18 UOT12:UOT18 UYP12:UYP18 VIL12:VIL18 VSH12:VSH18 WCD12:WCD18 WLZ12:WLZ18 WVV12:WVV18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2024-06-13T20:44:34Z</dcterms:modified>
</cp:coreProperties>
</file>