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uštánová\Desktop\nové zložky\KLIENTI\UK BA\2024\podklady od Dufalu 3.6.2024\"/>
    </mc:Choice>
  </mc:AlternateContent>
  <xr:revisionPtr revIDLastSave="0" documentId="8_{19A8B922-A736-4B59-87AF-1C5A00746477}" xr6:coauthVersionLast="47" xr6:coauthVersionMax="47" xr10:uidLastSave="{00000000-0000-0000-0000-000000000000}"/>
  <bookViews>
    <workbookView xWindow="-28920" yWindow="-1095" windowWidth="29040" windowHeight="15720" xr2:uid="{00000000-000D-0000-FFFF-FFFF00000000}"/>
  </bookViews>
  <sheets>
    <sheet name="tabuľ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7" i="1" l="1"/>
  <c r="E8" i="1"/>
  <c r="E34" i="1" l="1"/>
  <c r="E33" i="1"/>
  <c r="E27" i="1"/>
  <c r="E26" i="1"/>
  <c r="E25" i="1"/>
  <c r="E24" i="1"/>
  <c r="E10" i="1"/>
  <c r="E36" i="1" l="1"/>
  <c r="E11" i="1"/>
  <c r="E45" i="1" l="1"/>
  <c r="E46" i="1" s="1"/>
  <c r="E40" i="1" l="1"/>
  <c r="E41" i="1" s="1"/>
  <c r="E28" i="1"/>
  <c r="E6" i="1"/>
  <c r="E9" i="1"/>
  <c r="E5" i="1"/>
  <c r="E19" i="1" l="1"/>
  <c r="E29" i="1"/>
  <c r="E48" i="1" l="1"/>
  <c r="E51" i="1" s="1"/>
</calcChain>
</file>

<file path=xl/sharedStrings.xml><?xml version="1.0" encoding="utf-8"?>
<sst xmlns="http://schemas.openxmlformats.org/spreadsheetml/2006/main" count="88" uniqueCount="55">
  <si>
    <t>Predmet poistenia</t>
  </si>
  <si>
    <t xml:space="preserve">Poistná suma (€) </t>
  </si>
  <si>
    <t>Spôsob poistenia</t>
  </si>
  <si>
    <t>Súbor zásob</t>
  </si>
  <si>
    <t>na novú cenu</t>
  </si>
  <si>
    <t>na 1. riziko, na novú cenu</t>
  </si>
  <si>
    <t>limit odškodnenia</t>
  </si>
  <si>
    <t>Ročné poistné (€)</t>
  </si>
  <si>
    <t>Poistenie všeobecnej zodpovednosti za škodu</t>
  </si>
  <si>
    <t>Poistené riziko</t>
  </si>
  <si>
    <t>Spoluúčasť</t>
  </si>
  <si>
    <t>Poistenie proti komplexným živelným rizikám - vodovodné škody</t>
  </si>
  <si>
    <t>Poistenie pre prípad odcudzenia</t>
  </si>
  <si>
    <t>Poistenie strojov, zariadení a elektroniky</t>
  </si>
  <si>
    <t>Poistenie skla</t>
  </si>
  <si>
    <t>Poistenie zodpovednosti za škodu právnických osôb</t>
  </si>
  <si>
    <t>Ročné limity plnenia</t>
  </si>
  <si>
    <t>Limit poistného plnenia</t>
  </si>
  <si>
    <t xml:space="preserve">Poistenie proti komplexným živelným rizikám - povodeň, záplava </t>
  </si>
  <si>
    <t>Poistenie proti komplexným živelným rizikám - ostatné živelné riziká</t>
  </si>
  <si>
    <t>Odpratávacie, demolačné, demontážne a remontážne náklady</t>
  </si>
  <si>
    <t>náklady posudkového znalca</t>
  </si>
  <si>
    <t>náklady na hľadanie príčiny škody</t>
  </si>
  <si>
    <t>náklady na zemné a výkopové práce</t>
  </si>
  <si>
    <t>náklady spojené s dodatočnými, projektovými a plánovacími prácami</t>
  </si>
  <si>
    <t>náklady spojené s expresnou a leteckou dopravou z  SR a zahraničia</t>
  </si>
  <si>
    <t>náklady za nočnú prácu, prácu nadčas, v sobotu a  nedeľu a počas sviatkov, ako aj expresné príplatky</t>
  </si>
  <si>
    <t>náklady na cestovné a ubytovacie náklady pre technikov zo zahraničia aj SR</t>
  </si>
  <si>
    <r>
      <t xml:space="preserve">Ročná sadzba v </t>
    </r>
    <r>
      <rPr>
        <b/>
        <sz val="8"/>
        <color theme="1"/>
        <rFont val="Calibri"/>
        <family val="2"/>
        <charset val="238"/>
      </rPr>
      <t>‰</t>
    </r>
  </si>
  <si>
    <r>
      <t xml:space="preserve">Ročná sadzba v </t>
    </r>
    <r>
      <rPr>
        <sz val="8"/>
        <color theme="1"/>
        <rFont val="Calibri"/>
        <family val="2"/>
        <charset val="238"/>
      </rPr>
      <t>‰</t>
    </r>
  </si>
  <si>
    <t>Ročné poistné celkom za poistenie majetku  a za poistenie všeobecnej zodpovednosti za škodu</t>
  </si>
  <si>
    <t xml:space="preserve">  Prehľad požadovaných spoluúčastí</t>
  </si>
  <si>
    <t xml:space="preserve">Komplexné živelné riziká </t>
  </si>
  <si>
    <t xml:space="preserve">Poistenie pre prípad odcudzenia krádežou vlámaním, lúpežou a vandalizmom, poistenie peňažnej hotovosti pri preprave </t>
  </si>
  <si>
    <t xml:space="preserve">Poistenie pre prípad poškodenia alebo zničenia skla </t>
  </si>
  <si>
    <t>Plnenie kritérií - majetok a zodpovednosť                                                                                                                                                PM  Príloha č. 1</t>
  </si>
  <si>
    <t xml:space="preserve">Súbor hnuteľný majetok vedený v účtovnej alebo inej evidencii </t>
  </si>
  <si>
    <t>Projekty financované z fondov a eurofondov</t>
  </si>
  <si>
    <t>Poistenie strojov a strojových zariadení vrátane  elektroniky</t>
  </si>
  <si>
    <t>na I.riziko na novú cenu</t>
  </si>
  <si>
    <t xml:space="preserve">Poistné za 4 roky za poistenie majetku a za poistenie všeobecnej zodpovednosti za škodu </t>
  </si>
  <si>
    <t>Poistenie proti komplexným živelným rizikám</t>
  </si>
  <si>
    <t>súbor pevne vsadeného alebo osadeného skla vypĺňajúce vonkajšie otvory budovy (napr. okná, dvere), vrátane nápisov, bezpečnostných fólií a snímačov EZS, súbor pevne vsadeného alebo osadeného skla vypĺňajúceho vnútorné otvory budovy, súbor skiel pultov, vitrín vo vnútri budov, zrkadlá. Poistenie sa vzťahuje aj na rám, v ktorom je sklo osadené. Sklá so špeciálnou povrchovou úpravou (nápisy, maľby, gravírovanie, iná výzdoba na skle), svetelné a neónové nápisy a reklamy</t>
  </si>
  <si>
    <t xml:space="preserve">Všeobecná - prevádzková zodpovednosť </t>
  </si>
  <si>
    <t>Súbor Obstaranie dlhodobého hmotného majetku</t>
  </si>
  <si>
    <t xml:space="preserve">Súbor Hnuteľný majetok vedený v účtovnej alebo inej evidencii </t>
  </si>
  <si>
    <t>Peniaze, cennosti a ceniny v pokladni a v trezore</t>
  </si>
  <si>
    <t>na 1.riziko, na novú cenu</t>
  </si>
  <si>
    <t>Náklady  na demontáž a remontáž ostatných nepoškodených poistených vecí, vykonaných v súvislostí so znovu obstaraním alebo opravou veci poškodených, zničených alebo stratených pri poistnej udalosti, náklady na znalca a na hľadanie príčiny škody, náklady na zemné a výkopové práce, náklady na expresnú dopravu poškodenej veci a náhradných dielov, náklady na ubytovanie a dopravu pre technikov zo SR aj zahraničia, náklady za nočnú prácu, prácu nadčas a prácu počas víkendu a sviatkov.</t>
  </si>
  <si>
    <t>Limit plnenia</t>
  </si>
  <si>
    <t>Súbor vlastných a cudzích strojov,pojazdných pracovných strojov,  prístrojov, zariadení, elektroniky a  technického vybavenie budov, hál a stavieb</t>
  </si>
  <si>
    <t>Súbor Umelecké diela a zbierky</t>
  </si>
  <si>
    <t>Súbor Budovy, haly a stavby vrátane stavebných a technologických súčastí</t>
  </si>
  <si>
    <r>
      <t xml:space="preserve">Ročná sadzba v </t>
    </r>
    <r>
      <rPr>
        <sz val="8"/>
        <rFont val="Calibri"/>
        <family val="2"/>
        <charset val="238"/>
      </rPr>
      <t>‰</t>
    </r>
  </si>
  <si>
    <t>Stavebné súčasti - Súbor Budovy, haly a stavby vrátane stavebných a  technologických súčastí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</si>
</sst>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164" formatCode="#,##0.00\ &quot;€&quot;"/>
    <numFmt numFmtId="165" formatCode="0.000"/>
    <numFmt numFmtId="166" formatCode="_-* #,##0.00\ [$€-1]_-;\-* #,##0.00\ [$€-1]_-;_-* &quot;-&quot;??\ [$€-1]_-;_-@_-"/>
    <numFmt numFmtId="167" formatCode="#,##0.000_ ;\-#,##0.000\ "/>
  </numFmts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6" fontId="1" fillId="0" borderId="5" xfId="0" applyNumberFormat="1" applyFont="1" applyBorder="1" applyAlignment="1">
      <alignment horizontal="center"/>
    </xf>
    <xf numFmtId="6" fontId="1" fillId="0" borderId="7" xfId="0" applyNumberFormat="1" applyFont="1" applyBorder="1" applyAlignment="1">
      <alignment horizontal="center"/>
    </xf>
    <xf numFmtId="6" fontId="1" fillId="0" borderId="9" xfId="0" applyNumberFormat="1" applyFont="1" applyBorder="1" applyAlignment="1">
      <alignment horizontal="center"/>
    </xf>
    <xf numFmtId="0" fontId="3" fillId="0" borderId="0" xfId="0" applyFont="1"/>
    <xf numFmtId="6" fontId="1" fillId="0" borderId="13" xfId="0" applyNumberFormat="1" applyFont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164" fontId="1" fillId="0" borderId="15" xfId="0" applyNumberFormat="1" applyFont="1" applyBorder="1"/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64" fontId="5" fillId="0" borderId="1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6" fillId="0" borderId="0" xfId="0" applyFont="1"/>
    <xf numFmtId="164" fontId="6" fillId="0" borderId="15" xfId="0" applyNumberFormat="1" applyFont="1" applyBorder="1"/>
    <xf numFmtId="164" fontId="6" fillId="0" borderId="0" xfId="0" applyNumberFormat="1" applyFont="1"/>
    <xf numFmtId="0" fontId="6" fillId="3" borderId="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64" fontId="6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64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66" fontId="6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vertical="center"/>
    </xf>
    <xf numFmtId="166" fontId="6" fillId="0" borderId="1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6" fillId="0" borderId="14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zoomScaleNormal="100" workbookViewId="0">
      <selection activeCell="A5" sqref="A5"/>
    </sheetView>
  </sheetViews>
  <sheetFormatPr defaultColWidth="9.140625" defaultRowHeight="12.75" customHeight="1" x14ac:dyDescent="0.2"/>
  <cols>
    <col min="1" max="1" width="47.28515625" style="1" customWidth="1"/>
    <col min="2" max="2" width="12.5703125" style="1" bestFit="1" customWidth="1"/>
    <col min="3" max="3" width="18" style="1" bestFit="1" customWidth="1"/>
    <col min="4" max="4" width="13.140625" style="1" bestFit="1" customWidth="1"/>
    <col min="5" max="5" width="12.5703125" style="1" bestFit="1" customWidth="1"/>
    <col min="6" max="16384" width="9.140625" style="1"/>
  </cols>
  <sheetData>
    <row r="1" spans="1:5" ht="12.75" customHeight="1" x14ac:dyDescent="0.2">
      <c r="A1" s="73" t="s">
        <v>35</v>
      </c>
      <c r="B1" s="73"/>
      <c r="C1" s="73"/>
      <c r="D1" s="73"/>
      <c r="E1" s="73"/>
    </row>
    <row r="3" spans="1:5" ht="12.75" customHeight="1" thickBot="1" x14ac:dyDescent="0.25">
      <c r="A3" s="73" t="s">
        <v>32</v>
      </c>
      <c r="B3" s="73"/>
      <c r="C3" s="73"/>
      <c r="D3" s="73"/>
      <c r="E3" s="73"/>
    </row>
    <row r="4" spans="1:5" ht="12.75" customHeight="1" x14ac:dyDescent="0.2">
      <c r="A4" s="15" t="s">
        <v>0</v>
      </c>
      <c r="B4" s="16" t="s">
        <v>1</v>
      </c>
      <c r="C4" s="17" t="s">
        <v>2</v>
      </c>
      <c r="D4" s="16" t="s">
        <v>28</v>
      </c>
      <c r="E4" s="18" t="s">
        <v>7</v>
      </c>
    </row>
    <row r="5" spans="1:5" ht="22.15" customHeight="1" x14ac:dyDescent="0.2">
      <c r="A5" s="59" t="s">
        <v>52</v>
      </c>
      <c r="B5" s="42">
        <v>417943698.94999999</v>
      </c>
      <c r="C5" s="43" t="s">
        <v>4</v>
      </c>
      <c r="D5" s="44">
        <v>0</v>
      </c>
      <c r="E5" s="45">
        <f t="shared" ref="E5:E10" si="0">(B5*D5)/1000</f>
        <v>0</v>
      </c>
    </row>
    <row r="6" spans="1:5" ht="12.75" customHeight="1" x14ac:dyDescent="0.2">
      <c r="A6" s="46" t="s">
        <v>45</v>
      </c>
      <c r="B6" s="42">
        <v>153685586.05000001</v>
      </c>
      <c r="C6" s="43" t="s">
        <v>4</v>
      </c>
      <c r="D6" s="44">
        <v>0</v>
      </c>
      <c r="E6" s="45">
        <f t="shared" si="0"/>
        <v>0</v>
      </c>
    </row>
    <row r="7" spans="1:5" ht="12.75" customHeight="1" x14ac:dyDescent="0.2">
      <c r="A7" s="46" t="s">
        <v>51</v>
      </c>
      <c r="B7" s="42">
        <v>642422.42000000004</v>
      </c>
      <c r="C7" s="43" t="s">
        <v>4</v>
      </c>
      <c r="D7" s="44">
        <v>0</v>
      </c>
      <c r="E7" s="45">
        <f t="shared" si="0"/>
        <v>0</v>
      </c>
    </row>
    <row r="8" spans="1:5" ht="12.75" customHeight="1" x14ac:dyDescent="0.2">
      <c r="A8" s="46" t="s">
        <v>44</v>
      </c>
      <c r="B8" s="42">
        <v>11458909.220000001</v>
      </c>
      <c r="C8" s="43" t="s">
        <v>4</v>
      </c>
      <c r="D8" s="44">
        <v>0</v>
      </c>
      <c r="E8" s="45">
        <f t="shared" si="0"/>
        <v>0</v>
      </c>
    </row>
    <row r="9" spans="1:5" ht="12.75" customHeight="1" x14ac:dyDescent="0.2">
      <c r="A9" s="41" t="s">
        <v>3</v>
      </c>
      <c r="B9" s="42">
        <v>1400000</v>
      </c>
      <c r="C9" s="43" t="s">
        <v>4</v>
      </c>
      <c r="D9" s="44">
        <v>0</v>
      </c>
      <c r="E9" s="45">
        <f t="shared" si="0"/>
        <v>0</v>
      </c>
    </row>
    <row r="10" spans="1:5" ht="12.75" customHeight="1" x14ac:dyDescent="0.2">
      <c r="A10" s="41" t="s">
        <v>37</v>
      </c>
      <c r="B10" s="42">
        <v>50000000</v>
      </c>
      <c r="C10" s="43" t="s">
        <v>4</v>
      </c>
      <c r="D10" s="44">
        <v>0</v>
      </c>
      <c r="E10" s="45">
        <f t="shared" si="0"/>
        <v>0</v>
      </c>
    </row>
    <row r="11" spans="1:5" ht="12.75" customHeight="1" x14ac:dyDescent="0.2">
      <c r="A11" s="47" t="s">
        <v>20</v>
      </c>
      <c r="B11" s="76">
        <v>1000000</v>
      </c>
      <c r="C11" s="79" t="s">
        <v>49</v>
      </c>
      <c r="D11" s="81">
        <v>0</v>
      </c>
      <c r="E11" s="83">
        <f>B11*D11/1000</f>
        <v>0</v>
      </c>
    </row>
    <row r="12" spans="1:5" ht="12.75" customHeight="1" x14ac:dyDescent="0.2">
      <c r="A12" s="48" t="s">
        <v>21</v>
      </c>
      <c r="B12" s="77"/>
      <c r="C12" s="79"/>
      <c r="D12" s="81"/>
      <c r="E12" s="84"/>
    </row>
    <row r="13" spans="1:5" ht="11.25" x14ac:dyDescent="0.2">
      <c r="A13" s="48" t="s">
        <v>22</v>
      </c>
      <c r="B13" s="77"/>
      <c r="C13" s="79"/>
      <c r="D13" s="81"/>
      <c r="E13" s="84"/>
    </row>
    <row r="14" spans="1:5" ht="11.25" x14ac:dyDescent="0.2">
      <c r="A14" s="48" t="s">
        <v>23</v>
      </c>
      <c r="B14" s="77"/>
      <c r="C14" s="79"/>
      <c r="D14" s="81"/>
      <c r="E14" s="84"/>
    </row>
    <row r="15" spans="1:5" ht="12" customHeight="1" x14ac:dyDescent="0.2">
      <c r="A15" s="49" t="s">
        <v>24</v>
      </c>
      <c r="B15" s="77"/>
      <c r="C15" s="79"/>
      <c r="D15" s="81"/>
      <c r="E15" s="84"/>
    </row>
    <row r="16" spans="1:5" ht="13.5" customHeight="1" x14ac:dyDescent="0.2">
      <c r="A16" s="49" t="s">
        <v>25</v>
      </c>
      <c r="B16" s="77"/>
      <c r="C16" s="79"/>
      <c r="D16" s="81"/>
      <c r="E16" s="84"/>
    </row>
    <row r="17" spans="1:5" ht="22.5" x14ac:dyDescent="0.2">
      <c r="A17" s="49" t="s">
        <v>26</v>
      </c>
      <c r="B17" s="77"/>
      <c r="C17" s="79"/>
      <c r="D17" s="81"/>
      <c r="E17" s="84"/>
    </row>
    <row r="18" spans="1:5" ht="13.5" customHeight="1" thickBot="1" x14ac:dyDescent="0.25">
      <c r="A18" s="50" t="s">
        <v>27</v>
      </c>
      <c r="B18" s="78"/>
      <c r="C18" s="80"/>
      <c r="D18" s="82"/>
      <c r="E18" s="85"/>
    </row>
    <row r="19" spans="1:5" ht="12.75" customHeight="1" thickBot="1" x14ac:dyDescent="0.25">
      <c r="A19" s="52"/>
      <c r="B19" s="52"/>
      <c r="C19" s="52"/>
      <c r="D19" s="52"/>
      <c r="E19" s="53">
        <f>SUM(E5:E18)</f>
        <v>0</v>
      </c>
    </row>
    <row r="20" spans="1:5" ht="12.75" customHeight="1" x14ac:dyDescent="0.2">
      <c r="A20" s="52"/>
      <c r="B20" s="52"/>
      <c r="C20" s="52"/>
      <c r="D20" s="52"/>
      <c r="E20" s="54"/>
    </row>
    <row r="21" spans="1:5" ht="12.75" customHeight="1" x14ac:dyDescent="0.2">
      <c r="A21" s="52"/>
      <c r="B21" s="52"/>
      <c r="C21" s="52"/>
      <c r="D21" s="52"/>
      <c r="E21" s="52"/>
    </row>
    <row r="22" spans="1:5" ht="12.75" customHeight="1" thickBot="1" x14ac:dyDescent="0.25">
      <c r="A22" s="74" t="s">
        <v>33</v>
      </c>
      <c r="B22" s="74"/>
      <c r="C22" s="74"/>
      <c r="D22" s="74"/>
      <c r="E22" s="74"/>
    </row>
    <row r="23" spans="1:5" ht="12.75" customHeight="1" x14ac:dyDescent="0.2">
      <c r="A23" s="55" t="s">
        <v>0</v>
      </c>
      <c r="B23" s="56" t="s">
        <v>1</v>
      </c>
      <c r="C23" s="57" t="s">
        <v>2</v>
      </c>
      <c r="D23" s="56" t="s">
        <v>53</v>
      </c>
      <c r="E23" s="58" t="s">
        <v>7</v>
      </c>
    </row>
    <row r="24" spans="1:5" ht="21.6" customHeight="1" x14ac:dyDescent="0.2">
      <c r="A24" s="59" t="s">
        <v>54</v>
      </c>
      <c r="B24" s="42">
        <v>100000</v>
      </c>
      <c r="C24" s="43" t="s">
        <v>47</v>
      </c>
      <c r="D24" s="44">
        <v>0</v>
      </c>
      <c r="E24" s="45">
        <f t="shared" ref="E24:E27" si="1">(B24*D24)/1000</f>
        <v>0</v>
      </c>
    </row>
    <row r="25" spans="1:5" ht="12.75" customHeight="1" x14ac:dyDescent="0.2">
      <c r="A25" s="46" t="s">
        <v>36</v>
      </c>
      <c r="B25" s="42">
        <v>100000</v>
      </c>
      <c r="C25" s="43" t="s">
        <v>47</v>
      </c>
      <c r="D25" s="44">
        <v>0</v>
      </c>
      <c r="E25" s="45">
        <f t="shared" si="1"/>
        <v>0</v>
      </c>
    </row>
    <row r="26" spans="1:5" ht="12.75" customHeight="1" x14ac:dyDescent="0.2">
      <c r="A26" s="41" t="s">
        <v>3</v>
      </c>
      <c r="B26" s="42">
        <v>100000</v>
      </c>
      <c r="C26" s="43" t="s">
        <v>5</v>
      </c>
      <c r="D26" s="44">
        <v>0</v>
      </c>
      <c r="E26" s="45">
        <f t="shared" si="1"/>
        <v>0</v>
      </c>
    </row>
    <row r="27" spans="1:5" ht="12.75" customHeight="1" x14ac:dyDescent="0.2">
      <c r="A27" s="41" t="s">
        <v>37</v>
      </c>
      <c r="B27" s="42">
        <v>50000000</v>
      </c>
      <c r="C27" s="43" t="s">
        <v>4</v>
      </c>
      <c r="D27" s="44">
        <v>0</v>
      </c>
      <c r="E27" s="45">
        <f t="shared" si="1"/>
        <v>0</v>
      </c>
    </row>
    <row r="28" spans="1:5" ht="12" thickBot="1" x14ac:dyDescent="0.25">
      <c r="A28" s="60" t="s">
        <v>46</v>
      </c>
      <c r="B28" s="61">
        <v>10000</v>
      </c>
      <c r="C28" s="62" t="s">
        <v>5</v>
      </c>
      <c r="D28" s="63">
        <v>0</v>
      </c>
      <c r="E28" s="64">
        <f t="shared" ref="E28" si="2">(B28*D28)/1000</f>
        <v>0</v>
      </c>
    </row>
    <row r="29" spans="1:5" ht="12.75" customHeight="1" thickBot="1" x14ac:dyDescent="0.25">
      <c r="A29" s="52"/>
      <c r="B29" s="52"/>
      <c r="C29" s="52"/>
      <c r="D29" s="52"/>
      <c r="E29" s="53">
        <f>SUM(E24:E28)</f>
        <v>0</v>
      </c>
    </row>
    <row r="30" spans="1:5" ht="12.75" customHeight="1" x14ac:dyDescent="0.2">
      <c r="A30" s="52"/>
      <c r="B30" s="52"/>
      <c r="C30" s="52"/>
      <c r="D30" s="52"/>
      <c r="E30" s="52"/>
    </row>
    <row r="31" spans="1:5" s="8" customFormat="1" ht="12.75" customHeight="1" thickBot="1" x14ac:dyDescent="0.25">
      <c r="A31" s="75" t="s">
        <v>38</v>
      </c>
      <c r="B31" s="75"/>
      <c r="C31" s="75"/>
      <c r="D31" s="75"/>
      <c r="E31" s="75"/>
    </row>
    <row r="32" spans="1:5" ht="12.75" customHeight="1" x14ac:dyDescent="0.2">
      <c r="A32" s="55" t="s">
        <v>0</v>
      </c>
      <c r="B32" s="56" t="s">
        <v>1</v>
      </c>
      <c r="C32" s="57" t="s">
        <v>2</v>
      </c>
      <c r="D32" s="56" t="s">
        <v>53</v>
      </c>
      <c r="E32" s="58" t="s">
        <v>7</v>
      </c>
    </row>
    <row r="33" spans="1:5" ht="33.75" x14ac:dyDescent="0.2">
      <c r="A33" s="46" t="s">
        <v>50</v>
      </c>
      <c r="B33" s="42">
        <v>1500000</v>
      </c>
      <c r="C33" s="43" t="s">
        <v>39</v>
      </c>
      <c r="D33" s="44">
        <v>0</v>
      </c>
      <c r="E33" s="45">
        <f t="shared" ref="E33" si="3">(B33*D33)/1000</f>
        <v>0</v>
      </c>
    </row>
    <row r="34" spans="1:5" ht="12.75" customHeight="1" x14ac:dyDescent="0.2">
      <c r="A34" s="41" t="s">
        <v>37</v>
      </c>
      <c r="B34" s="42">
        <v>50000000</v>
      </c>
      <c r="C34" s="43" t="s">
        <v>4</v>
      </c>
      <c r="D34" s="44">
        <v>0</v>
      </c>
      <c r="E34" s="45">
        <f t="shared" ref="E34:E35" si="4">(B34*D34)/1000</f>
        <v>0</v>
      </c>
    </row>
    <row r="35" spans="1:5" ht="90.75" thickBot="1" x14ac:dyDescent="0.25">
      <c r="A35" s="60" t="s">
        <v>48</v>
      </c>
      <c r="B35" s="61">
        <v>50000</v>
      </c>
      <c r="C35" s="51" t="s">
        <v>49</v>
      </c>
      <c r="D35" s="63">
        <v>0</v>
      </c>
      <c r="E35" s="64">
        <f t="shared" si="4"/>
        <v>0</v>
      </c>
    </row>
    <row r="36" spans="1:5" ht="12.75" customHeight="1" thickBot="1" x14ac:dyDescent="0.25">
      <c r="A36" s="52"/>
      <c r="B36" s="52"/>
      <c r="C36" s="52"/>
      <c r="D36" s="52"/>
      <c r="E36" s="53">
        <f>SUM(E33:E34)</f>
        <v>0</v>
      </c>
    </row>
    <row r="38" spans="1:5" s="8" customFormat="1" ht="12.75" customHeight="1" thickBot="1" x14ac:dyDescent="0.25">
      <c r="A38" s="73" t="s">
        <v>34</v>
      </c>
      <c r="B38" s="73"/>
      <c r="C38" s="73"/>
      <c r="D38" s="73"/>
      <c r="E38" s="73"/>
    </row>
    <row r="39" spans="1:5" ht="12.75" customHeight="1" x14ac:dyDescent="0.2">
      <c r="A39" s="20" t="s">
        <v>0</v>
      </c>
      <c r="B39" s="21" t="s">
        <v>1</v>
      </c>
      <c r="C39" s="22" t="s">
        <v>2</v>
      </c>
      <c r="D39" s="21" t="s">
        <v>29</v>
      </c>
      <c r="E39" s="23" t="s">
        <v>7</v>
      </c>
    </row>
    <row r="40" spans="1:5" ht="93" customHeight="1" thickBot="1" x14ac:dyDescent="0.25">
      <c r="A40" s="28" t="s">
        <v>42</v>
      </c>
      <c r="B40" s="24">
        <v>50000</v>
      </c>
      <c r="C40" s="25" t="s">
        <v>5</v>
      </c>
      <c r="D40" s="26">
        <v>0</v>
      </c>
      <c r="E40" s="27">
        <f>(B40*D40)/1000</f>
        <v>0</v>
      </c>
    </row>
    <row r="41" spans="1:5" ht="12.75" customHeight="1" thickBot="1" x14ac:dyDescent="0.25">
      <c r="E41" s="11">
        <f>SUM(E40)</f>
        <v>0</v>
      </c>
    </row>
    <row r="43" spans="1:5" ht="12.75" customHeight="1" thickBot="1" x14ac:dyDescent="0.25">
      <c r="A43" s="73" t="s">
        <v>8</v>
      </c>
      <c r="B43" s="73"/>
      <c r="C43" s="73"/>
      <c r="D43" s="73"/>
      <c r="E43" s="73"/>
    </row>
    <row r="44" spans="1:5" ht="12.75" customHeight="1" x14ac:dyDescent="0.2">
      <c r="A44" s="20" t="s">
        <v>0</v>
      </c>
      <c r="B44" s="21" t="s">
        <v>1</v>
      </c>
      <c r="C44" s="22" t="s">
        <v>2</v>
      </c>
      <c r="D44" s="21" t="s">
        <v>29</v>
      </c>
      <c r="E44" s="23" t="s">
        <v>7</v>
      </c>
    </row>
    <row r="45" spans="1:5" ht="12" thickBot="1" x14ac:dyDescent="0.25">
      <c r="A45" s="28" t="s">
        <v>43</v>
      </c>
      <c r="B45" s="24">
        <v>1000000</v>
      </c>
      <c r="C45" s="30" t="s">
        <v>6</v>
      </c>
      <c r="D45" s="26">
        <v>0</v>
      </c>
      <c r="E45" s="27">
        <f>B45*D45/1000</f>
        <v>0</v>
      </c>
    </row>
    <row r="46" spans="1:5" ht="12.75" customHeight="1" thickBot="1" x14ac:dyDescent="0.25">
      <c r="A46" s="2"/>
      <c r="B46" s="12"/>
      <c r="C46" s="13"/>
      <c r="D46" s="14"/>
      <c r="E46" s="29">
        <f>SUM(E45)</f>
        <v>0</v>
      </c>
    </row>
    <row r="47" spans="1:5" ht="12.75" customHeight="1" thickBot="1" x14ac:dyDescent="0.25"/>
    <row r="48" spans="1:5" ht="12.75" customHeight="1" x14ac:dyDescent="0.2">
      <c r="A48" s="65" t="s">
        <v>30</v>
      </c>
      <c r="B48" s="66"/>
      <c r="C48" s="66"/>
      <c r="D48" s="67"/>
      <c r="E48" s="71">
        <f>E19+E29+E36+E41+E46</f>
        <v>0</v>
      </c>
    </row>
    <row r="49" spans="1:5" ht="12.75" customHeight="1" thickBot="1" x14ac:dyDescent="0.25">
      <c r="A49" s="68"/>
      <c r="B49" s="69"/>
      <c r="C49" s="69"/>
      <c r="D49" s="70"/>
      <c r="E49" s="72"/>
    </row>
    <row r="50" spans="1:5" ht="12.75" customHeight="1" thickBot="1" x14ac:dyDescent="0.25"/>
    <row r="51" spans="1:5" ht="12.75" customHeight="1" x14ac:dyDescent="0.2">
      <c r="A51" s="65" t="s">
        <v>40</v>
      </c>
      <c r="B51" s="66"/>
      <c r="C51" s="66"/>
      <c r="D51" s="67"/>
      <c r="E51" s="71">
        <f>E48*4</f>
        <v>0</v>
      </c>
    </row>
    <row r="52" spans="1:5" ht="12.75" customHeight="1" thickBot="1" x14ac:dyDescent="0.25">
      <c r="A52" s="68"/>
      <c r="B52" s="69"/>
      <c r="C52" s="69"/>
      <c r="D52" s="70"/>
      <c r="E52" s="72"/>
    </row>
    <row r="53" spans="1:5" ht="12.75" customHeight="1" x14ac:dyDescent="0.25">
      <c r="A53" s="38"/>
      <c r="B53" s="38"/>
      <c r="C53" s="38"/>
      <c r="D53" s="38"/>
      <c r="E53" s="39"/>
    </row>
    <row r="54" spans="1:5" ht="12.75" customHeight="1" thickBot="1" x14ac:dyDescent="0.25">
      <c r="A54" s="3" t="s">
        <v>31</v>
      </c>
      <c r="B54" s="4"/>
    </row>
    <row r="55" spans="1:5" ht="12.75" customHeight="1" thickBot="1" x14ac:dyDescent="0.25">
      <c r="A55" s="32" t="s">
        <v>9</v>
      </c>
      <c r="B55" s="33" t="s">
        <v>10</v>
      </c>
    </row>
    <row r="56" spans="1:5" ht="11.25" x14ac:dyDescent="0.2">
      <c r="A56" s="36" t="s">
        <v>41</v>
      </c>
      <c r="B56" s="5">
        <v>660</v>
      </c>
    </row>
    <row r="57" spans="1:5" ht="12.75" customHeight="1" x14ac:dyDescent="0.2">
      <c r="A57" s="10" t="s">
        <v>11</v>
      </c>
      <c r="B57" s="6">
        <v>50</v>
      </c>
    </row>
    <row r="58" spans="1:5" ht="12.75" customHeight="1" x14ac:dyDescent="0.2">
      <c r="A58" s="10" t="s">
        <v>12</v>
      </c>
      <c r="B58" s="6">
        <v>165</v>
      </c>
    </row>
    <row r="59" spans="1:5" ht="12.75" customHeight="1" x14ac:dyDescent="0.2">
      <c r="A59" s="10" t="s">
        <v>13</v>
      </c>
      <c r="B59" s="6">
        <v>300</v>
      </c>
    </row>
    <row r="60" spans="1:5" ht="12.75" customHeight="1" x14ac:dyDescent="0.2">
      <c r="A60" s="10" t="s">
        <v>14</v>
      </c>
      <c r="B60" s="31">
        <v>0</v>
      </c>
    </row>
    <row r="61" spans="1:5" ht="12.75" customHeight="1" thickBot="1" x14ac:dyDescent="0.25">
      <c r="A61" s="19" t="s">
        <v>15</v>
      </c>
      <c r="B61" s="7">
        <v>0</v>
      </c>
    </row>
    <row r="63" spans="1:5" ht="12.75" customHeight="1" thickBot="1" x14ac:dyDescent="0.25">
      <c r="A63" s="8" t="s">
        <v>16</v>
      </c>
      <c r="B63" s="4"/>
    </row>
    <row r="64" spans="1:5" ht="23.25" thickBot="1" x14ac:dyDescent="0.25">
      <c r="A64" s="34" t="s">
        <v>9</v>
      </c>
      <c r="B64" s="35" t="s">
        <v>17</v>
      </c>
    </row>
    <row r="65" spans="1:2" ht="12.75" customHeight="1" x14ac:dyDescent="0.2">
      <c r="A65" s="37" t="s">
        <v>18</v>
      </c>
      <c r="B65" s="9">
        <v>20000000</v>
      </c>
    </row>
    <row r="66" spans="1:2" ht="12.75" customHeight="1" thickBot="1" x14ac:dyDescent="0.25">
      <c r="A66" s="40" t="s">
        <v>19</v>
      </c>
      <c r="B66" s="7">
        <v>50000000</v>
      </c>
    </row>
  </sheetData>
  <mergeCells count="14">
    <mergeCell ref="A51:D52"/>
    <mergeCell ref="E51:E52"/>
    <mergeCell ref="A1:E1"/>
    <mergeCell ref="A48:D49"/>
    <mergeCell ref="E48:E49"/>
    <mergeCell ref="A3:E3"/>
    <mergeCell ref="A22:E22"/>
    <mergeCell ref="A31:E31"/>
    <mergeCell ref="A38:E38"/>
    <mergeCell ref="A43:E43"/>
    <mergeCell ref="B11:B18"/>
    <mergeCell ref="C11:C18"/>
    <mergeCell ref="D11:D18"/>
    <mergeCell ref="E11:E1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3024F2-F1B3-4B7F-B1B0-1F603281F8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8868B3-482F-41F3-B6C2-1637914AC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Beňovič</dc:creator>
  <cp:lastModifiedBy>Janette Kuštánová</cp:lastModifiedBy>
  <cp:lastPrinted>2018-10-02T09:49:11Z</cp:lastPrinted>
  <dcterms:created xsi:type="dcterms:W3CDTF">2018-09-19T11:59:16Z</dcterms:created>
  <dcterms:modified xsi:type="dcterms:W3CDTF">2024-06-03T18:54:24Z</dcterms:modified>
</cp:coreProperties>
</file>