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10. Diagnostické reagencie a SM pre potreby odd. lab. medic\SP\"/>
    </mc:Choice>
  </mc:AlternateContent>
  <bookViews>
    <workbookView xWindow="0" yWindow="0" windowWidth="20490" windowHeight="775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č. 1 " sheetId="230" r:id="rId5"/>
    <sheet name="Príloha č. 5 - časť č. 2" sheetId="231" r:id="rId6"/>
    <sheet name="Príloha č. 5 - časť č. 3" sheetId="232" r:id="rId7"/>
    <sheet name="Príloha č. 5 - časť č. 4" sheetId="233" r:id="rId8"/>
    <sheet name="Príloha č. 5 - časť č. 5" sheetId="234" r:id="rId9"/>
    <sheet name="Príloha č. 5 - časť č. 6" sheetId="235" r:id="rId10"/>
    <sheet name="Príloha č. 5 - časť č. 7" sheetId="236" r:id="rId11"/>
    <sheet name="Príloha č. 5 - časť č. 8" sheetId="237" r:id="rId12"/>
    <sheet name="Príloha č. 6 - časť č. 1" sheetId="221" r:id="rId13"/>
    <sheet name="Príloha č. 6 - časť č. 2" sheetId="222" r:id="rId14"/>
    <sheet name="Príloha č. 6 - časť č. 3" sheetId="223" r:id="rId15"/>
    <sheet name="Príloha č. 6 - časť č. 4" sheetId="224" r:id="rId16"/>
    <sheet name="Príloha č. 6 - časť č. 5" sheetId="225" r:id="rId17"/>
    <sheet name="Príloha č. 6 - časť č. 6" sheetId="226" r:id="rId18"/>
    <sheet name="Príloha č. 6 - časť 7 " sheetId="229" r:id="rId19"/>
    <sheet name="Príloha č. 6 - časť č. 8" sheetId="228" r:id="rId20"/>
    <sheet name="Príloha č. 7" sheetId="209" r:id="rId21"/>
  </sheets>
  <externalReferences>
    <externalReference r:id="rId22"/>
    <externalReference r:id="rId23"/>
  </externalReferences>
  <definedNames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č. 1 '!$A$1:$F$169</definedName>
    <definedName name="_xlnm.Print_Area" localSheetId="5">'Príloha č. 5 - časť č. 2'!$A$1:$F$40</definedName>
    <definedName name="_xlnm.Print_Area" localSheetId="6">'Príloha č. 5 - časť č. 3'!$A$1:$F$55</definedName>
    <definedName name="_xlnm.Print_Area" localSheetId="7">'Príloha č. 5 - časť č. 4'!$A$1:$F$37</definedName>
    <definedName name="_xlnm.Print_Area" localSheetId="8">'Príloha č. 5 - časť č. 5'!$A$1:$F$34</definedName>
    <definedName name="_xlnm.Print_Area" localSheetId="9">'Príloha č. 5 - časť č. 6'!$A$1:$F$31</definedName>
    <definedName name="_xlnm.Print_Area" localSheetId="10">'Príloha č. 5 - časť č. 7'!$A$1:$F$61</definedName>
    <definedName name="_xlnm.Print_Area" localSheetId="11">'Príloha č. 5 - časť č. 8'!$A$1:$F$25</definedName>
    <definedName name="_xlnm.Print_Area" localSheetId="18">'Príloha č. 6 - časť 7 '!$A$1:$N$61</definedName>
    <definedName name="_xlnm.Print_Area" localSheetId="12">'Príloha č. 6 - časť č. 1'!$A$1:$N$169</definedName>
    <definedName name="_xlnm.Print_Area" localSheetId="13">'Príloha č. 6 - časť č. 2'!$A$1:$P$42</definedName>
    <definedName name="_xlnm.Print_Area" localSheetId="14">'Príloha č. 6 - časť č. 3'!$A$1:$P$51</definedName>
    <definedName name="_xlnm.Print_Area" localSheetId="15">'Príloha č. 6 - časť č. 4'!$A$1:$N$35</definedName>
    <definedName name="_xlnm.Print_Area" localSheetId="16">'Príloha č. 6 - časť č. 5'!$A$1:$N$32</definedName>
    <definedName name="_xlnm.Print_Area" localSheetId="17">'Príloha č. 6 - časť č. 6'!$A$1:$N$27</definedName>
    <definedName name="_xlnm.Print_Area" localSheetId="19">'Príloha č. 6 - časť č. 8'!$A$1:$N$27</definedName>
    <definedName name="_xlnm.Print_Area" localSheetId="20">'Príloha č. 7'!$A$1:$F$30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8" l="1"/>
  <c r="E28" i="209" l="1"/>
  <c r="E22" i="222" l="1"/>
  <c r="M92" i="221"/>
  <c r="N92" i="221" s="1"/>
  <c r="M93" i="221"/>
  <c r="N93" i="221" s="1"/>
  <c r="M94" i="221"/>
  <c r="N94" i="221" s="1"/>
  <c r="M95" i="221"/>
  <c r="N95" i="221" s="1"/>
  <c r="M96" i="221"/>
  <c r="N96" i="221" s="1"/>
  <c r="M97" i="221"/>
  <c r="N97" i="221" s="1"/>
  <c r="M98" i="221"/>
  <c r="N98" i="221" s="1"/>
  <c r="M99" i="221"/>
  <c r="N99" i="221" s="1"/>
  <c r="M100" i="221"/>
  <c r="N100" i="221" s="1"/>
  <c r="M101" i="221"/>
  <c r="N101" i="221" s="1"/>
  <c r="M102" i="221"/>
  <c r="N102" i="221" s="1"/>
  <c r="M103" i="221"/>
  <c r="N103" i="221" s="1"/>
  <c r="M104" i="221"/>
  <c r="N104" i="221"/>
  <c r="M105" i="221"/>
  <c r="N105" i="221" s="1"/>
  <c r="M106" i="221"/>
  <c r="N106" i="221" s="1"/>
  <c r="M107" i="221"/>
  <c r="N107" i="221" s="1"/>
  <c r="M108" i="221"/>
  <c r="N108" i="221" s="1"/>
  <c r="M109" i="221"/>
  <c r="N109" i="221" s="1"/>
  <c r="M111" i="221"/>
  <c r="N111" i="221" s="1"/>
  <c r="M112" i="221"/>
  <c r="N112" i="221"/>
  <c r="M113" i="221"/>
  <c r="N113" i="221" s="1"/>
  <c r="M114" i="221"/>
  <c r="N114" i="221" s="1"/>
  <c r="M115" i="221"/>
  <c r="N115" i="221" s="1"/>
  <c r="M116" i="221"/>
  <c r="N116" i="221" s="1"/>
  <c r="M117" i="221"/>
  <c r="N117" i="221" s="1"/>
  <c r="M118" i="221"/>
  <c r="N118" i="221" s="1"/>
  <c r="M119" i="221"/>
  <c r="N119" i="221" s="1"/>
  <c r="M120" i="221"/>
  <c r="N120" i="221" s="1"/>
  <c r="M121" i="221"/>
  <c r="N121" i="221" s="1"/>
  <c r="M122" i="221"/>
  <c r="N122" i="221" s="1"/>
  <c r="M123" i="221"/>
  <c r="N123" i="221" s="1"/>
  <c r="M124" i="221"/>
  <c r="N124" i="221" s="1"/>
  <c r="M125" i="221"/>
  <c r="N125" i="221" s="1"/>
  <c r="M126" i="221"/>
  <c r="N126" i="221" s="1"/>
  <c r="M127" i="221"/>
  <c r="N127" i="221" s="1"/>
  <c r="M128" i="221"/>
  <c r="N128" i="221" s="1"/>
  <c r="M129" i="221"/>
  <c r="N129" i="221" s="1"/>
  <c r="M130" i="221"/>
  <c r="N130" i="221" s="1"/>
  <c r="M131" i="221"/>
  <c r="N131" i="221" s="1"/>
  <c r="M132" i="221"/>
  <c r="N132" i="221" s="1"/>
  <c r="M133" i="221"/>
  <c r="N133" i="221" s="1"/>
  <c r="M134" i="221"/>
  <c r="N134" i="221" s="1"/>
  <c r="M135" i="221"/>
  <c r="N135" i="221" s="1"/>
  <c r="M136" i="221"/>
  <c r="N136" i="221"/>
  <c r="M137" i="221"/>
  <c r="N137" i="221" s="1"/>
  <c r="M138" i="221"/>
  <c r="N138" i="221" s="1"/>
  <c r="M139" i="221"/>
  <c r="N139" i="221" s="1"/>
  <c r="M140" i="221"/>
  <c r="N140" i="221" s="1"/>
  <c r="M141" i="221"/>
  <c r="N141" i="221" s="1"/>
  <c r="M142" i="221"/>
  <c r="N142" i="221" s="1"/>
  <c r="M143" i="221"/>
  <c r="N143" i="221" s="1"/>
  <c r="M144" i="221"/>
  <c r="N144" i="221" s="1"/>
  <c r="L62" i="221" l="1"/>
  <c r="E43" i="229" l="1"/>
  <c r="M42" i="229"/>
  <c r="N42" i="229" s="1"/>
  <c r="L42" i="229"/>
  <c r="M41" i="229"/>
  <c r="N41" i="229" s="1"/>
  <c r="L41" i="229"/>
  <c r="M40" i="229"/>
  <c r="N40" i="229" s="1"/>
  <c r="L40" i="229"/>
  <c r="M39" i="229"/>
  <c r="N39" i="229" s="1"/>
  <c r="L39" i="229"/>
  <c r="M38" i="229"/>
  <c r="N38" i="229" s="1"/>
  <c r="L38" i="229"/>
  <c r="M37" i="229"/>
  <c r="N37" i="229" s="1"/>
  <c r="L37" i="229"/>
  <c r="N36" i="229"/>
  <c r="M36" i="229"/>
  <c r="L36" i="229"/>
  <c r="M35" i="229"/>
  <c r="N35" i="229" s="1"/>
  <c r="L35" i="229"/>
  <c r="M34" i="229"/>
  <c r="N34" i="229" s="1"/>
  <c r="L34" i="229"/>
  <c r="M33" i="229"/>
  <c r="N33" i="229" s="1"/>
  <c r="L33" i="229"/>
  <c r="M32" i="229"/>
  <c r="N32" i="229" s="1"/>
  <c r="L32" i="229"/>
  <c r="N31" i="229"/>
  <c r="M31" i="229"/>
  <c r="L31" i="229"/>
  <c r="M30" i="229"/>
  <c r="N30" i="229" s="1"/>
  <c r="L30" i="229"/>
  <c r="M29" i="229"/>
  <c r="N29" i="229" s="1"/>
  <c r="L29" i="229"/>
  <c r="M28" i="229"/>
  <c r="N28" i="229" s="1"/>
  <c r="L28" i="229"/>
  <c r="M27" i="229"/>
  <c r="N27" i="229" s="1"/>
  <c r="L27" i="229"/>
  <c r="M26" i="229"/>
  <c r="N26" i="229" s="1"/>
  <c r="L26" i="229"/>
  <c r="N25" i="229"/>
  <c r="M25" i="229"/>
  <c r="L25" i="229"/>
  <c r="M24" i="229"/>
  <c r="N24" i="229" s="1"/>
  <c r="L24" i="229"/>
  <c r="M22" i="229"/>
  <c r="N22" i="229" s="1"/>
  <c r="L22" i="229"/>
  <c r="M21" i="229"/>
  <c r="N21" i="229" s="1"/>
  <c r="L21" i="229"/>
  <c r="M20" i="229"/>
  <c r="N20" i="229" s="1"/>
  <c r="L20" i="229"/>
  <c r="N19" i="229"/>
  <c r="M19" i="229"/>
  <c r="L19" i="229"/>
  <c r="M18" i="229"/>
  <c r="N18" i="229" s="1"/>
  <c r="L18" i="229"/>
  <c r="M17" i="229"/>
  <c r="N17" i="229" s="1"/>
  <c r="L17" i="229"/>
  <c r="M16" i="229"/>
  <c r="N16" i="229" s="1"/>
  <c r="L16" i="229"/>
  <c r="M15" i="229"/>
  <c r="N15" i="229" s="1"/>
  <c r="L15" i="229"/>
  <c r="N14" i="229"/>
  <c r="M14" i="229"/>
  <c r="L14" i="229"/>
  <c r="M13" i="229"/>
  <c r="N13" i="229" s="1"/>
  <c r="L13" i="229"/>
  <c r="M12" i="229"/>
  <c r="N12" i="229" s="1"/>
  <c r="L12" i="229"/>
  <c r="M11" i="229"/>
  <c r="N11" i="229" s="1"/>
  <c r="L11" i="229"/>
  <c r="M10" i="229"/>
  <c r="N10" i="229" s="1"/>
  <c r="L10" i="229"/>
  <c r="M9" i="229"/>
  <c r="L9" i="229"/>
  <c r="E9" i="228"/>
  <c r="M8" i="228"/>
  <c r="M9" i="228" s="1"/>
  <c r="L8" i="228"/>
  <c r="E11" i="226"/>
  <c r="M10" i="226"/>
  <c r="N10" i="226" s="1"/>
  <c r="L10" i="226"/>
  <c r="M9" i="226"/>
  <c r="N9" i="226" s="1"/>
  <c r="L9" i="226"/>
  <c r="M8" i="226"/>
  <c r="M11" i="226" s="1"/>
  <c r="L8" i="226"/>
  <c r="E14" i="225"/>
  <c r="M13" i="225"/>
  <c r="N13" i="225" s="1"/>
  <c r="L13" i="225"/>
  <c r="M12" i="225"/>
  <c r="N12" i="225" s="1"/>
  <c r="L12" i="225"/>
  <c r="M11" i="225"/>
  <c r="N11" i="225" s="1"/>
  <c r="L11" i="225"/>
  <c r="M10" i="225"/>
  <c r="N10" i="225" s="1"/>
  <c r="L10" i="225"/>
  <c r="M9" i="225"/>
  <c r="N9" i="225" s="1"/>
  <c r="L9" i="225"/>
  <c r="M8" i="225"/>
  <c r="N8" i="225" s="1"/>
  <c r="L8" i="225"/>
  <c r="E17" i="224"/>
  <c r="M16" i="224"/>
  <c r="N16" i="224" s="1"/>
  <c r="L16" i="224"/>
  <c r="M15" i="224"/>
  <c r="N15" i="224" s="1"/>
  <c r="L15" i="224"/>
  <c r="M14" i="224"/>
  <c r="N14" i="224" s="1"/>
  <c r="L14" i="224"/>
  <c r="M13" i="224"/>
  <c r="N13" i="224" s="1"/>
  <c r="L13" i="224"/>
  <c r="M12" i="224"/>
  <c r="N12" i="224" s="1"/>
  <c r="L12" i="224"/>
  <c r="M11" i="224"/>
  <c r="N11" i="224" s="1"/>
  <c r="L11" i="224"/>
  <c r="M10" i="224"/>
  <c r="N10" i="224" s="1"/>
  <c r="L10" i="224"/>
  <c r="M9" i="224"/>
  <c r="N9" i="224" s="1"/>
  <c r="L9" i="224"/>
  <c r="M8" i="224"/>
  <c r="N8" i="224" s="1"/>
  <c r="L8" i="224"/>
  <c r="E35" i="223"/>
  <c r="M34" i="223"/>
  <c r="N34" i="223" s="1"/>
  <c r="L34" i="223"/>
  <c r="M33" i="223"/>
  <c r="N33" i="223" s="1"/>
  <c r="L33" i="223"/>
  <c r="M32" i="223"/>
  <c r="N32" i="223" s="1"/>
  <c r="L32" i="223"/>
  <c r="M31" i="223"/>
  <c r="N31" i="223" s="1"/>
  <c r="L31" i="223"/>
  <c r="M30" i="223"/>
  <c r="N30" i="223" s="1"/>
  <c r="L30" i="223"/>
  <c r="M29" i="223"/>
  <c r="N29" i="223" s="1"/>
  <c r="L29" i="223"/>
  <c r="M28" i="223"/>
  <c r="N28" i="223" s="1"/>
  <c r="L28" i="223"/>
  <c r="M27" i="223"/>
  <c r="N27" i="223" s="1"/>
  <c r="L27" i="223"/>
  <c r="M26" i="223"/>
  <c r="N26" i="223" s="1"/>
  <c r="L26" i="223"/>
  <c r="M25" i="223"/>
  <c r="N25" i="223" s="1"/>
  <c r="L25" i="223"/>
  <c r="M24" i="223"/>
  <c r="N24" i="223" s="1"/>
  <c r="L24" i="223"/>
  <c r="M23" i="223"/>
  <c r="N23" i="223" s="1"/>
  <c r="L23" i="223"/>
  <c r="M22" i="223"/>
  <c r="N22" i="223" s="1"/>
  <c r="L22" i="223"/>
  <c r="M21" i="223"/>
  <c r="N21" i="223" s="1"/>
  <c r="L21" i="223"/>
  <c r="M20" i="223"/>
  <c r="N20" i="223" s="1"/>
  <c r="L20" i="223"/>
  <c r="M19" i="223"/>
  <c r="N19" i="223" s="1"/>
  <c r="L19" i="223"/>
  <c r="M18" i="223"/>
  <c r="N18" i="223" s="1"/>
  <c r="L18" i="223"/>
  <c r="M17" i="223"/>
  <c r="N17" i="223" s="1"/>
  <c r="L17" i="223"/>
  <c r="M16" i="223"/>
  <c r="N16" i="223" s="1"/>
  <c r="L16" i="223"/>
  <c r="M15" i="223"/>
  <c r="N15" i="223" s="1"/>
  <c r="L15" i="223"/>
  <c r="M14" i="223"/>
  <c r="N14" i="223" s="1"/>
  <c r="L14" i="223"/>
  <c r="M13" i="223"/>
  <c r="N13" i="223" s="1"/>
  <c r="L13" i="223"/>
  <c r="M12" i="223"/>
  <c r="N12" i="223" s="1"/>
  <c r="L12" i="223"/>
  <c r="M11" i="223"/>
  <c r="L11" i="223"/>
  <c r="M10" i="223"/>
  <c r="N10" i="223" s="1"/>
  <c r="L10" i="223"/>
  <c r="M9" i="223"/>
  <c r="N9" i="223" s="1"/>
  <c r="L9" i="223"/>
  <c r="M8" i="223"/>
  <c r="N8" i="223" s="1"/>
  <c r="L8" i="223"/>
  <c r="M21" i="222"/>
  <c r="N21" i="222" s="1"/>
  <c r="L21" i="222"/>
  <c r="M20" i="222"/>
  <c r="N20" i="222" s="1"/>
  <c r="L20" i="222"/>
  <c r="M19" i="222"/>
  <c r="N19" i="222" s="1"/>
  <c r="L19" i="222"/>
  <c r="M18" i="222"/>
  <c r="N18" i="222" s="1"/>
  <c r="L18" i="222"/>
  <c r="M17" i="222"/>
  <c r="N17" i="222" s="1"/>
  <c r="L17" i="222"/>
  <c r="M16" i="222"/>
  <c r="N16" i="222" s="1"/>
  <c r="L16" i="222"/>
  <c r="M14" i="222"/>
  <c r="N14" i="222" s="1"/>
  <c r="L14" i="222"/>
  <c r="M13" i="222"/>
  <c r="N13" i="222" s="1"/>
  <c r="L13" i="222"/>
  <c r="M12" i="222"/>
  <c r="N12" i="222" s="1"/>
  <c r="L12" i="222"/>
  <c r="M11" i="222"/>
  <c r="N11" i="222" s="1"/>
  <c r="L11" i="222"/>
  <c r="M10" i="222"/>
  <c r="N10" i="222" s="1"/>
  <c r="L10" i="222"/>
  <c r="M9" i="222"/>
  <c r="N9" i="222" s="1"/>
  <c r="L9" i="222"/>
  <c r="B161" i="221"/>
  <c r="L144" i="221"/>
  <c r="L143" i="221"/>
  <c r="L142" i="221"/>
  <c r="L141" i="221"/>
  <c r="L140" i="221"/>
  <c r="L139" i="221"/>
  <c r="L138" i="221"/>
  <c r="L137" i="221"/>
  <c r="L136" i="221"/>
  <c r="L135" i="221"/>
  <c r="L134" i="221"/>
  <c r="L133" i="221"/>
  <c r="L132" i="221"/>
  <c r="L131" i="221"/>
  <c r="L130" i="221"/>
  <c r="L129" i="221"/>
  <c r="L128" i="221"/>
  <c r="L127" i="221"/>
  <c r="L126" i="221"/>
  <c r="L125" i="221"/>
  <c r="L124" i="221"/>
  <c r="L123" i="221"/>
  <c r="L122" i="221"/>
  <c r="L121" i="221"/>
  <c r="L120" i="221"/>
  <c r="L119" i="221"/>
  <c r="L118" i="221"/>
  <c r="L117" i="221"/>
  <c r="L116" i="221"/>
  <c r="L115" i="221"/>
  <c r="L114" i="221"/>
  <c r="L113" i="221"/>
  <c r="L112" i="221"/>
  <c r="L111" i="221"/>
  <c r="L109" i="221"/>
  <c r="L108" i="221"/>
  <c r="L107" i="221"/>
  <c r="L106" i="221"/>
  <c r="L105" i="221"/>
  <c r="L104" i="221"/>
  <c r="L103" i="221"/>
  <c r="L102" i="221"/>
  <c r="L101" i="221"/>
  <c r="L100" i="221"/>
  <c r="L99" i="221"/>
  <c r="L98" i="221"/>
  <c r="L97" i="221"/>
  <c r="L96" i="221"/>
  <c r="L95" i="221"/>
  <c r="L94" i="221"/>
  <c r="L93" i="221"/>
  <c r="L92" i="221"/>
  <c r="M91" i="221"/>
  <c r="M145" i="221" s="1"/>
  <c r="L91" i="221"/>
  <c r="M88" i="221"/>
  <c r="N88" i="221" s="1"/>
  <c r="L88" i="221"/>
  <c r="M87" i="221"/>
  <c r="L87" i="221"/>
  <c r="M86" i="221"/>
  <c r="N86" i="221" s="1"/>
  <c r="L86" i="221"/>
  <c r="M85" i="221"/>
  <c r="N85" i="221" s="1"/>
  <c r="L85" i="221"/>
  <c r="M84" i="221"/>
  <c r="N84" i="221" s="1"/>
  <c r="L84" i="221"/>
  <c r="M83" i="221"/>
  <c r="N83" i="221" s="1"/>
  <c r="L83" i="221"/>
  <c r="M82" i="221"/>
  <c r="N82" i="221" s="1"/>
  <c r="L82" i="221"/>
  <c r="M81" i="221"/>
  <c r="N81" i="221" s="1"/>
  <c r="L81" i="221"/>
  <c r="M80" i="221"/>
  <c r="N80" i="221" s="1"/>
  <c r="L80" i="221"/>
  <c r="M79" i="221"/>
  <c r="N79" i="221" s="1"/>
  <c r="L79" i="221"/>
  <c r="M78" i="221"/>
  <c r="N78" i="221" s="1"/>
  <c r="L78" i="221"/>
  <c r="M77" i="221"/>
  <c r="N77" i="221" s="1"/>
  <c r="L77" i="221"/>
  <c r="M76" i="221"/>
  <c r="N76" i="221" s="1"/>
  <c r="L76" i="221"/>
  <c r="M75" i="221"/>
  <c r="N75" i="221" s="1"/>
  <c r="L75" i="221"/>
  <c r="M74" i="221"/>
  <c r="N74" i="221" s="1"/>
  <c r="L74" i="221"/>
  <c r="M73" i="221"/>
  <c r="N73" i="221" s="1"/>
  <c r="L73" i="221"/>
  <c r="M72" i="221"/>
  <c r="N72" i="221" s="1"/>
  <c r="L72" i="221"/>
  <c r="M71" i="221"/>
  <c r="N71" i="221" s="1"/>
  <c r="L71" i="221"/>
  <c r="M70" i="221"/>
  <c r="N70" i="221" s="1"/>
  <c r="L70" i="221"/>
  <c r="M69" i="221"/>
  <c r="N69" i="221" s="1"/>
  <c r="L69" i="221"/>
  <c r="M68" i="221"/>
  <c r="N68" i="221" s="1"/>
  <c r="L68" i="221"/>
  <c r="M67" i="221"/>
  <c r="N67" i="221" s="1"/>
  <c r="L67" i="221"/>
  <c r="M66" i="221"/>
  <c r="N66" i="221" s="1"/>
  <c r="L66" i="221"/>
  <c r="M65" i="221"/>
  <c r="N65" i="221" s="1"/>
  <c r="L65" i="221"/>
  <c r="M64" i="221"/>
  <c r="N64" i="221" s="1"/>
  <c r="L64" i="221"/>
  <c r="M63" i="221"/>
  <c r="N63" i="221" s="1"/>
  <c r="L63" i="221"/>
  <c r="M62" i="221"/>
  <c r="N62" i="221" s="1"/>
  <c r="M61" i="221"/>
  <c r="N61" i="221" s="1"/>
  <c r="L61" i="221"/>
  <c r="M60" i="221"/>
  <c r="N60" i="221" s="1"/>
  <c r="L60" i="221"/>
  <c r="M59" i="221"/>
  <c r="N59" i="221" s="1"/>
  <c r="L59" i="221"/>
  <c r="M58" i="221"/>
  <c r="N58" i="221" s="1"/>
  <c r="L58" i="221"/>
  <c r="M57" i="221"/>
  <c r="N57" i="221" s="1"/>
  <c r="L57" i="221"/>
  <c r="M56" i="221"/>
  <c r="N56" i="221" s="1"/>
  <c r="L56" i="221"/>
  <c r="M55" i="221"/>
  <c r="N55" i="221" s="1"/>
  <c r="L55" i="221"/>
  <c r="M54" i="221"/>
  <c r="N54" i="221" s="1"/>
  <c r="L54" i="221"/>
  <c r="M53" i="221"/>
  <c r="N53" i="221" s="1"/>
  <c r="L53" i="221"/>
  <c r="M52" i="221"/>
  <c r="N52" i="221" s="1"/>
  <c r="L52" i="221"/>
  <c r="N51" i="221"/>
  <c r="M51" i="221"/>
  <c r="L51" i="221"/>
  <c r="M50" i="221"/>
  <c r="N50" i="221" s="1"/>
  <c r="L50" i="221"/>
  <c r="M49" i="221"/>
  <c r="N49" i="221" s="1"/>
  <c r="L49" i="221"/>
  <c r="M48" i="221"/>
  <c r="N48" i="221" s="1"/>
  <c r="L48" i="221"/>
  <c r="M47" i="221"/>
  <c r="N47" i="221" s="1"/>
  <c r="L47" i="221"/>
  <c r="M46" i="221"/>
  <c r="N46" i="221" s="1"/>
  <c r="L46" i="221"/>
  <c r="M45" i="221"/>
  <c r="N45" i="221" s="1"/>
  <c r="L45" i="221"/>
  <c r="M44" i="221"/>
  <c r="N44" i="221" s="1"/>
  <c r="L44" i="221"/>
  <c r="M43" i="221"/>
  <c r="N43" i="221" s="1"/>
  <c r="L43" i="221"/>
  <c r="M42" i="221"/>
  <c r="N42" i="221" s="1"/>
  <c r="L42" i="221"/>
  <c r="M40" i="221"/>
  <c r="N40" i="221" s="1"/>
  <c r="L40" i="221"/>
  <c r="M39" i="221"/>
  <c r="N39" i="221" s="1"/>
  <c r="L39" i="221"/>
  <c r="M38" i="221"/>
  <c r="N38" i="221" s="1"/>
  <c r="L38" i="221"/>
  <c r="M37" i="221"/>
  <c r="N37" i="221" s="1"/>
  <c r="L37" i="221"/>
  <c r="M36" i="221"/>
  <c r="N36" i="221" s="1"/>
  <c r="L36" i="221"/>
  <c r="M35" i="221"/>
  <c r="N35" i="221" s="1"/>
  <c r="L35" i="221"/>
  <c r="M34" i="221"/>
  <c r="N34" i="221" s="1"/>
  <c r="L34" i="221"/>
  <c r="M33" i="221"/>
  <c r="N33" i="221" s="1"/>
  <c r="L33" i="221"/>
  <c r="M32" i="221"/>
  <c r="N32" i="221" s="1"/>
  <c r="L32" i="221"/>
  <c r="M31" i="221"/>
  <c r="N31" i="221" s="1"/>
  <c r="L31" i="221"/>
  <c r="M30" i="221"/>
  <c r="N30" i="221" s="1"/>
  <c r="L30" i="221"/>
  <c r="M29" i="221"/>
  <c r="N29" i="221" s="1"/>
  <c r="L29" i="221"/>
  <c r="M28" i="221"/>
  <c r="N28" i="221" s="1"/>
  <c r="L28" i="221"/>
  <c r="M27" i="221"/>
  <c r="N27" i="221" s="1"/>
  <c r="L27" i="221"/>
  <c r="M26" i="221"/>
  <c r="N26" i="221" s="1"/>
  <c r="L26" i="221"/>
  <c r="M25" i="221"/>
  <c r="N25" i="221" s="1"/>
  <c r="L25" i="221"/>
  <c r="M24" i="221"/>
  <c r="N24" i="221" s="1"/>
  <c r="L24" i="221"/>
  <c r="M23" i="221"/>
  <c r="N23" i="221" s="1"/>
  <c r="L23" i="221"/>
  <c r="M22" i="221"/>
  <c r="N22" i="221" s="1"/>
  <c r="L22" i="221"/>
  <c r="M21" i="221"/>
  <c r="N21" i="221" s="1"/>
  <c r="L21" i="221"/>
  <c r="M20" i="221"/>
  <c r="N20" i="221" s="1"/>
  <c r="L20" i="221"/>
  <c r="M19" i="221"/>
  <c r="N19" i="221" s="1"/>
  <c r="L19" i="221"/>
  <c r="M18" i="221"/>
  <c r="N18" i="221" s="1"/>
  <c r="L18" i="221"/>
  <c r="M17" i="221"/>
  <c r="N17" i="221" s="1"/>
  <c r="L17" i="221"/>
  <c r="M16" i="221"/>
  <c r="N16" i="221" s="1"/>
  <c r="L16" i="221"/>
  <c r="M15" i="221"/>
  <c r="N15" i="221" s="1"/>
  <c r="L15" i="221"/>
  <c r="M14" i="221"/>
  <c r="N14" i="221" s="1"/>
  <c r="L14" i="221"/>
  <c r="M13" i="221"/>
  <c r="N13" i="221" s="1"/>
  <c r="L13" i="221"/>
  <c r="M12" i="221"/>
  <c r="N12" i="221" s="1"/>
  <c r="L12" i="221"/>
  <c r="M11" i="221"/>
  <c r="N11" i="221" s="1"/>
  <c r="L11" i="221"/>
  <c r="M10" i="221"/>
  <c r="N10" i="221" s="1"/>
  <c r="L10" i="221"/>
  <c r="M9" i="221"/>
  <c r="N9" i="221" s="1"/>
  <c r="L9" i="221"/>
  <c r="M35" i="223" l="1"/>
  <c r="N91" i="221"/>
  <c r="N145" i="221" s="1"/>
  <c r="M43" i="229"/>
  <c r="N8" i="226"/>
  <c r="N11" i="226" s="1"/>
  <c r="N14" i="225"/>
  <c r="N22" i="222"/>
  <c r="N87" i="221"/>
  <c r="N89" i="221" s="1"/>
  <c r="M89" i="221"/>
  <c r="M146" i="221" s="1"/>
  <c r="N9" i="229"/>
  <c r="N43" i="229" s="1"/>
  <c r="N8" i="228"/>
  <c r="N9" i="228" s="1"/>
  <c r="M14" i="225"/>
  <c r="N17" i="224"/>
  <c r="M17" i="224"/>
  <c r="N11" i="223"/>
  <c r="N35" i="223" s="1"/>
  <c r="M22" i="222"/>
  <c r="N146" i="221" l="1"/>
  <c r="A2" i="209"/>
  <c r="B25" i="209" l="1"/>
  <c r="B24" i="209"/>
  <c r="C7" i="5" l="1"/>
  <c r="C6" i="5"/>
  <c r="B24" i="18" l="1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<sst xmlns="http://schemas.openxmlformats.org/spreadsheetml/2006/main" count="2125" uniqueCount="504">
  <si>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</si>
  <si>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</si>
  <si>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</si>
  <si>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</si>
  <si>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</si>
  <si>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</si>
  <si>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</si>
  <si>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</si>
  <si>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</si>
  <si>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</si>
  <si>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</si>
  <si>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</si>
  <si>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</si>
  <si>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</si>
  <si>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</si>
  <si>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</si>
  <si>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</si>
  <si>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</si>
  <si>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</si>
  <si>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</si>
  <si>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</si>
  <si>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</si>
  <si>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</si>
  <si>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</si>
  <si>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</si>
  <si>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</si>
  <si>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</si>
  <si>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</si>
  <si>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</si>
  <si>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</si>
  <si>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</si>
  <si>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</si>
  <si>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</si>
  <si>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</si>
  <si>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</si>
  <si>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</si>
  <si>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</si>
  <si>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</si>
  <si>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</si>
  <si>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Katalógové číslo</t>
  </si>
  <si>
    <t>11.</t>
  </si>
  <si>
    <t>12.</t>
  </si>
  <si>
    <t>Predmet subdodávky</t>
  </si>
  <si>
    <t>Časť č.</t>
  </si>
  <si>
    <t>Názov príslušnej časti predmetu zákazky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</si>
  <si>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</si>
  <si>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</si>
  <si>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13.</t>
  </si>
  <si>
    <t>3</t>
  </si>
  <si>
    <t>4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</si>
  <si>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</si>
  <si>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</si>
  <si>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</si>
  <si>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</si>
  <si>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</si>
  <si>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</si>
  <si>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</si>
  <si>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</si>
  <si>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</si>
  <si>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</si>
  <si>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</si>
  <si>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</si>
  <si>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</si>
  <si>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</si>
  <si>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10</t>
  </si>
  <si>
    <t>9</t>
  </si>
  <si>
    <r>
      <t>Subdodávateľ-</t>
    </r>
    <r>
      <rPr>
        <sz val="9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9"/>
        <color theme="1"/>
        <rFont val="Arial"/>
        <family val="2"/>
        <charset val="238"/>
      </rPr>
      <t xml:space="preserve">
Subdodávateľ-</t>
    </r>
    <r>
      <rPr>
        <sz val="9"/>
        <color theme="1"/>
        <rFont val="Arial"/>
        <family val="2"/>
        <charset val="238"/>
      </rPr>
      <t>fyz.osoba
(meno a priezvisko, adresa pobytu, dátum narodenia)</t>
    </r>
  </si>
  <si>
    <t>Diagnostické reagencie a spotrebný materiál pre potreby oddelenia laboratórnej medicíny VÚSCH, a.s.</t>
  </si>
  <si>
    <t xml:space="preserve">KALKULÁCIA CENY a návrh na plnenie kritéria na vyhodnotenie ponúk </t>
  </si>
  <si>
    <t xml:space="preserve">Časť č. 1 - Diagnostické reagencie a spotrebný materiál pre základné biochemické a imunochemické vyšetrenia </t>
  </si>
  <si>
    <t xml:space="preserve">Por. č. </t>
  </si>
  <si>
    <t>Názov položky predmetu zákazky</t>
  </si>
  <si>
    <t>Merná jednotka
(MJ)</t>
  </si>
  <si>
    <t>Veľkosť MJ</t>
  </si>
  <si>
    <r>
      <t>Predpokladané množstvo MJ počas trvania zmluvy na obdobie   
36</t>
    </r>
    <r>
      <rPr>
        <b/>
        <sz val="10"/>
        <rFont val="Arial"/>
        <family val="2"/>
        <charset val="238"/>
      </rPr>
      <t xml:space="preserve"> mesiacov</t>
    </r>
  </si>
  <si>
    <t>Obchodný názov ponúkaného tovaru uchádzača</t>
  </si>
  <si>
    <t xml:space="preserve">Názov výrobcu ponúkaného tovaru </t>
  </si>
  <si>
    <t>Kód ŠUKL</t>
  </si>
  <si>
    <t>Jednotková cena 
v EUR bez DPH</t>
  </si>
  <si>
    <t>Sadzba DPH
v %</t>
  </si>
  <si>
    <t>Jednotková cena 
v EUR s DPH</t>
  </si>
  <si>
    <t xml:space="preserve">Celková cena
za predpokladané množstvo MJ
v EUR bez DPH
</t>
  </si>
  <si>
    <t xml:space="preserve">Celková cena
za predpokladané množstvo MJ
v EUR s DPH
</t>
  </si>
  <si>
    <t>14.</t>
  </si>
  <si>
    <t xml:space="preserve">Položka č. 1 - Diagnostické reagencie a spotrebný materiál pre základné biochemické vyšetrenia </t>
  </si>
  <si>
    <t>ALPI - Alkaline Phospatase Dimension EXL Reagent</t>
  </si>
  <si>
    <t>set</t>
  </si>
  <si>
    <t>ALTI - ALT/GPT Alaninaminotransferase Dimension EXL Reagent</t>
  </si>
  <si>
    <t>AMY - Amylase Dimension EXL Reagent</t>
  </si>
  <si>
    <t>AST - AST/GOT Dimension EXL Reagent</t>
  </si>
  <si>
    <t>CKI - Creatinkinase Dimension EXL Reagent</t>
  </si>
  <si>
    <t>GGT - Gamma-GT Dimension EXL Reagent</t>
  </si>
  <si>
    <t>LDI - Lactatedehydrogenase Dimension EXL Reagent</t>
  </si>
  <si>
    <t>ALB - Albumin Dimension EXL Reagent</t>
  </si>
  <si>
    <t>DBI - Bilibrubin dir, Dimension EXL Reagent</t>
  </si>
  <si>
    <t>TBI - Bilirubin total Dimension EXL Reagent</t>
  </si>
  <si>
    <t>CA - Calcium Dimension EXL Reagent</t>
  </si>
  <si>
    <t>EZCR - Enzymatic Creatinine Dimension EXL Reagent</t>
  </si>
  <si>
    <t>IRON - Iron Dimension EXL Reagent</t>
  </si>
  <si>
    <t>GLU - revised Glucose Dimension EXL Reagent</t>
  </si>
  <si>
    <t>AHDL - HDL - Cholesterol Dimension EXL Reagent</t>
  </si>
  <si>
    <t>LA - Lactate Dimension EXL Reagent</t>
  </si>
  <si>
    <t>CHOL - Cholesterol Dimension EXL Reagent</t>
  </si>
  <si>
    <t>ALDL - LDL Cholesterol Dimension EXL Reagent</t>
  </si>
  <si>
    <t>MALB - Microalbumin (Albumin in urine) Dimension EXL Reagent</t>
  </si>
  <si>
    <t>MG - Magnesium Dimension EXL Reagent</t>
  </si>
  <si>
    <t>PHOS - Phosphate Dimension EXL Reagent</t>
  </si>
  <si>
    <t>TP - Total protein Dimension EXL Reagent</t>
  </si>
  <si>
    <t>TGL - Triglyceride Dimension EXL Reagent</t>
  </si>
  <si>
    <t>UCFP - Urine/Liquor Protein Dimension EXL Reagent</t>
  </si>
  <si>
    <t>URCA - Uric acid Dimension EXL Reagent</t>
  </si>
  <si>
    <t>BUN - Urea Dimension EXL Reagent</t>
  </si>
  <si>
    <t>Quicklyte Multi Sensor Dimension EXL</t>
  </si>
  <si>
    <t>Lipase - Dimension EXL Reagent</t>
  </si>
  <si>
    <t>IBCT - Dimension EXL Reagent</t>
  </si>
  <si>
    <t>HbA1c - Dimension EXL Reagent</t>
  </si>
  <si>
    <t>Transferrin - Dimension EXL Reagent</t>
  </si>
  <si>
    <t xml:space="preserve">1.2 Spotrebný materiál pre diagnostické reagencie pre základné biochemické vyšetrenia </t>
  </si>
  <si>
    <t>HDL Cholesterol Dimension EXL Calibrator</t>
  </si>
  <si>
    <t xml:space="preserve">balenie </t>
  </si>
  <si>
    <t>2x3x1ml</t>
  </si>
  <si>
    <t>Total Protein/Albumín Dimension EXL Calibrator</t>
  </si>
  <si>
    <t>2x3x2ml</t>
  </si>
  <si>
    <t>LDL Cholesterol Dimension EXL Calibrator</t>
  </si>
  <si>
    <t>Alkaline Phosphatase Dimension EXL Calibrator</t>
  </si>
  <si>
    <t>3x2x1ml</t>
  </si>
  <si>
    <t>Chem 1 calibrator Dimension EXL Calibrator</t>
  </si>
  <si>
    <t>Chem 2 calibrator Dimension EXL Calibrator</t>
  </si>
  <si>
    <t>6x1,2ml</t>
  </si>
  <si>
    <t>Cholesterol II Dimension EXL Calibrator</t>
  </si>
  <si>
    <t>CK/CKMB Dimension EXL Calibrator</t>
  </si>
  <si>
    <t>2x2x2ml</t>
  </si>
  <si>
    <t>IBCT - ironbind.Capac. - Dimension EXL Calibrator</t>
  </si>
  <si>
    <t>6x1ml</t>
  </si>
  <si>
    <t>10x1ml</t>
  </si>
  <si>
    <t>LIP Dimension EXL Calibrator</t>
  </si>
  <si>
    <t>Cup/Lid Dimension CONS</t>
  </si>
  <si>
    <t>1000 Pieces</t>
  </si>
  <si>
    <t xml:space="preserve">Check Dimension CONS </t>
  </si>
  <si>
    <t>8 Flexe</t>
  </si>
  <si>
    <t>Paper Dimension CONS</t>
  </si>
  <si>
    <t>4 Rolls</t>
  </si>
  <si>
    <t>Enyzme Dimension EXL Calibrator</t>
  </si>
  <si>
    <t>2x2x1,5ml</t>
  </si>
  <si>
    <t>Enyzme 2 Dimension EXL Calibrator</t>
  </si>
  <si>
    <t>2x3x1,5ml</t>
  </si>
  <si>
    <t>Enzyme Verifier Dimension EXL Calibrator</t>
  </si>
  <si>
    <t>Iron revised Dimension EXL Calibrator</t>
  </si>
  <si>
    <t>2x2x1,2ml</t>
  </si>
  <si>
    <t>Cuvette Cartrige Dimension CONS</t>
  </si>
  <si>
    <t>Cartridge (12000 cuvette)</t>
  </si>
  <si>
    <t>EmptyFlex Dimension EXL Reagent</t>
  </si>
  <si>
    <t>Microalbumin Dimension EXL Calibrator</t>
  </si>
  <si>
    <t>2x5x1ml</t>
  </si>
  <si>
    <t xml:space="preserve">Quicklyte Flush Solution Dimension EXL </t>
  </si>
  <si>
    <t>3x1000ml</t>
  </si>
  <si>
    <t>Sample Diluent Quicklyte IND Dimension CONS</t>
  </si>
  <si>
    <t>6x500ml</t>
  </si>
  <si>
    <t>Quiklyte Diluent Check Dimension CONS</t>
  </si>
  <si>
    <t>60ml</t>
  </si>
  <si>
    <t>Standard A Quiklyte IND Dimension CONS</t>
  </si>
  <si>
    <t>3x1 Liter</t>
  </si>
  <si>
    <t>Standard B Quiklyte IND Dimension CONS</t>
  </si>
  <si>
    <t>3x300ml</t>
  </si>
  <si>
    <t>Sample Probe Cleaner Dimension CONS</t>
  </si>
  <si>
    <t>1x1 Liter</t>
  </si>
  <si>
    <t>Probe Cleaner Dimension CONS</t>
  </si>
  <si>
    <t>1x500ml</t>
  </si>
  <si>
    <t>Chemistry Wash Dimension CONS</t>
  </si>
  <si>
    <t>1x1,7 Liter</t>
  </si>
  <si>
    <t>Cup Smal Dimension CONS</t>
  </si>
  <si>
    <t>Salt Bridge Solution Dimension CONS</t>
  </si>
  <si>
    <t>3x150ml</t>
  </si>
  <si>
    <t>Total/DirectBilirubín Dimension EXL Calibrator</t>
  </si>
  <si>
    <t>2x2x1ml</t>
  </si>
  <si>
    <t>Protein (CSF/Urine) Dimension EXL Calibrator</t>
  </si>
  <si>
    <t>2x5x4ml</t>
  </si>
  <si>
    <t>Special Protein Dimension EXL Calibrator</t>
  </si>
  <si>
    <t>10x1,5ml</t>
  </si>
  <si>
    <t>ASSAYED CHEMISTRY Control Premium Plus Level 2 Randox 20x5ml</t>
  </si>
  <si>
    <t>20x5ml</t>
  </si>
  <si>
    <t>ASSAYED CHEMISTRY Control Premium Plus Level 3 Randox 20x5ml</t>
  </si>
  <si>
    <t>LIQUID URINE CONTROL LEVEL 2 Randox 10x10ml</t>
  </si>
  <si>
    <t>10x10ml</t>
  </si>
  <si>
    <t>LIQUID URINE CONTROL LEVEL 3 Randox 10x10ml</t>
  </si>
  <si>
    <t>CRP CONTROL LEVEL 2 (LIQUID) Randox 10x1ml</t>
  </si>
  <si>
    <t>CRP CONTROL LEVEL 3 (LIQUID) Randox 10x1ml</t>
  </si>
  <si>
    <t>HbA1c CONTROL LEVEL 1 AND LEVEL 2 Randox 2x2x0,5ml</t>
  </si>
  <si>
    <t>2x2x0,5ml</t>
  </si>
  <si>
    <t>Specific protein Control Level 2 (Liquid) Randox</t>
  </si>
  <si>
    <t>3x1ml</t>
  </si>
  <si>
    <t>RIQAS CLINICAL CHEMISTRY PROGRAMME 6x5ml</t>
  </si>
  <si>
    <t>6x5ml</t>
  </si>
  <si>
    <t>RIQAS GLYCATED HAEMOGLOBIN (HbA1c) 3x0,5ml</t>
  </si>
  <si>
    <t>3x0,5ml</t>
  </si>
  <si>
    <t>RIQAS SPECIFIC PROTEINS PROGRAMME (MONTHLY)</t>
  </si>
  <si>
    <t>ADVIA CENTAUR FT3 Reagent</t>
  </si>
  <si>
    <t>2</t>
  </si>
  <si>
    <t>ADVIA CENTAUR FT4 Reagent</t>
  </si>
  <si>
    <t>ADVIA CENTAUR TSH3-ultra Reagent</t>
  </si>
  <si>
    <t>ADVIA CENTAUR tPSA Reagent</t>
  </si>
  <si>
    <t>5</t>
  </si>
  <si>
    <t>ADVIA CENTAUR PBNP (NT-proBNP) Reagent</t>
  </si>
  <si>
    <t>6</t>
  </si>
  <si>
    <t>High Sentivety Troponin I Dimension EXL (LOCI EXL) Reagent</t>
  </si>
  <si>
    <t>7</t>
  </si>
  <si>
    <t>ADVIA CENTAUR Digoxin Reagent</t>
  </si>
  <si>
    <t>8</t>
  </si>
  <si>
    <t>ADVIA CENTAUR HBsAgII Reagent</t>
  </si>
  <si>
    <t>ADVIA CENTAUR PCT Reagent</t>
  </si>
  <si>
    <t>ADVIA CENTAUR IL-6 Reagent</t>
  </si>
  <si>
    <t>Folic Acid - CENTAUR-100 test Reagent</t>
  </si>
  <si>
    <t>Vitamín B12 - CENTAUR-100 test Reagent</t>
  </si>
  <si>
    <t>Vancomycin - CENTAUR - Reagent</t>
  </si>
  <si>
    <t>HBs Ab - CENTAUR - Reagent</t>
  </si>
  <si>
    <t>Myoglobin - CENTAUR - Reagent</t>
  </si>
  <si>
    <t>ADVIA Centaur CK-MB Reagent</t>
  </si>
  <si>
    <t>HIV Ag/AB Combo - CENTAUR- Reagent</t>
  </si>
  <si>
    <t>Ferritin - CENTAUR - Reagent</t>
  </si>
  <si>
    <t>Syphilis - CENTAUR - Reagent</t>
  </si>
  <si>
    <t>Ancillary Probe Wash 1,2 pack CENTAUR CONS</t>
  </si>
  <si>
    <t>2x25ml</t>
  </si>
  <si>
    <t>HM Reaktion Vessel Dimension CONS 4x250 pieces</t>
  </si>
  <si>
    <t>4x250 pieces</t>
  </si>
  <si>
    <t>Troponín I Hi Sens - Dimension EXL Calibrator 2x5x1ml</t>
  </si>
  <si>
    <t>Sample Tips CENTAUR CONS</t>
  </si>
  <si>
    <t>6480 Pieces</t>
  </si>
  <si>
    <t>HBsAg CENTAUR Control</t>
  </si>
  <si>
    <t>2x2x10ml</t>
  </si>
  <si>
    <t>Thyroid (2PK) CENTAUR Calibrator</t>
  </si>
  <si>
    <t>2x2x5ml</t>
  </si>
  <si>
    <t>HCG Total CENTAUR Calibrator</t>
  </si>
  <si>
    <t>PSA CENTAUR Calibrator</t>
  </si>
  <si>
    <t>Cuvettes CENTAUR CONS</t>
  </si>
  <si>
    <t>3000 Pieces</t>
  </si>
  <si>
    <t>Probe Wash 3 Kit CENTAUR CONS</t>
  </si>
  <si>
    <t>1x50ml</t>
  </si>
  <si>
    <t>Probe Wash 4 CENTAUR CONS</t>
  </si>
  <si>
    <t>1x25ml</t>
  </si>
  <si>
    <t>Sample Cups CENTAUR CONS</t>
  </si>
  <si>
    <t>1500 Pieces</t>
  </si>
  <si>
    <t>Reagent 1 and 2 set CENTAUR CONS</t>
  </si>
  <si>
    <t>1000 Best.</t>
  </si>
  <si>
    <t xml:space="preserve">Cleaning solution CENTAUR CONS </t>
  </si>
  <si>
    <t>12 Bottles</t>
  </si>
  <si>
    <t>Immununoassay Control Premium Plus TRI-Level 12x5ml</t>
  </si>
  <si>
    <t>12x5ml</t>
  </si>
  <si>
    <t>Wash 1 Reagent CENTAUR CONS</t>
  </si>
  <si>
    <t>2x2500ml</t>
  </si>
  <si>
    <t>CARDIAC CUSTOM MADE LEVEL 1,6x5ml</t>
  </si>
  <si>
    <t>CARDIAC CUSTOM MADE LEVEL 2,6x5ml</t>
  </si>
  <si>
    <t>RIQAS IMMUNOASSAY PROGRAMME 6x5ml</t>
  </si>
  <si>
    <t>IMMUNOASSAY SPECIALITY 1 PROGRAMME 6x2ml</t>
  </si>
  <si>
    <t>6x2ml</t>
  </si>
  <si>
    <t>RIQAS CARDIAC PLUS PROGRAMME 10 PARAMETERS 6x3ml</t>
  </si>
  <si>
    <t>6x3ml</t>
  </si>
  <si>
    <t>Vancomycin - CENTAUR - Calibrator</t>
  </si>
  <si>
    <t>ADVIA Centaur Anti-HBs2 Control</t>
  </si>
  <si>
    <t>Myoglobin - CENTAUR - Calibrator</t>
  </si>
  <si>
    <t>ADVIA Centaur Calibrator K (CK-MB II)</t>
  </si>
  <si>
    <t>Multidil 10 Readypack (2PK) - CENTAUR - CONS</t>
  </si>
  <si>
    <t>2x5ml</t>
  </si>
  <si>
    <t>ADVIA Centaur BRAHMS PCT Control</t>
  </si>
  <si>
    <t>4x2ml</t>
  </si>
  <si>
    <t>Syphillis - CENTAUR - CTL</t>
  </si>
  <si>
    <t>2x2x7ml</t>
  </si>
  <si>
    <t>IL-6 Control Set - CENTAUR - Control</t>
  </si>
  <si>
    <t>1x3x7ml</t>
  </si>
  <si>
    <t>Ferritin/VitB12 - CENTAUR - Calibrator</t>
  </si>
  <si>
    <t>ADVIA Centaur Folic acid DTT/Releasing Agens CONS</t>
  </si>
  <si>
    <t>6x25ml</t>
  </si>
  <si>
    <t>ADVIA Centaur APW3 CONS</t>
  </si>
  <si>
    <t>ADVIA Centaur T3/T4/Vit.B12 Ancillary Reagent CONS</t>
  </si>
  <si>
    <t>ADVIA Centaur VB 12/DTT Releasing Agens CONS</t>
  </si>
  <si>
    <t>Kontaktná osoba:</t>
  </si>
  <si>
    <t>E-mailová adresa:</t>
  </si>
  <si>
    <t xml:space="preserve">Časť č. 2 - Spotrebný materiál pre základné hematologické vyšetrenia </t>
  </si>
  <si>
    <t>Názov výrobcu ponúkaného tovaru</t>
  </si>
  <si>
    <t xml:space="preserve">1. SPOTREBNÝ MATERIÁL pre základné hematologické vyšetrenia KO s DIF </t>
  </si>
  <si>
    <t>DS Diluent (20L) Mindray BC 6000</t>
  </si>
  <si>
    <t>20L</t>
  </si>
  <si>
    <t>M-6 LD Lyse (1Lx4) Mindray BC 6000</t>
  </si>
  <si>
    <t>4x1L</t>
  </si>
  <si>
    <t>M-6 LN Lyse (1Lx4) Mindray BC 6000</t>
  </si>
  <si>
    <t>M-6 LH Lyse (1Lx4) Mindray BC 6000</t>
  </si>
  <si>
    <t>M-6 FN Dye (12mlx4) Mindray BC 6000</t>
  </si>
  <si>
    <t>4x12ml</t>
  </si>
  <si>
    <t>M-6 FD Dye (12mlx4) Mindray BC 6000</t>
  </si>
  <si>
    <t xml:space="preserve">2. SPOTREBNÝ MATERIÁL pre základné hematologické vyšetrenia KO bez DIF </t>
  </si>
  <si>
    <t>D-check 5Diff plus 3,0 N XE, XT, BC6 Mindray BC 6000</t>
  </si>
  <si>
    <t>3,0ml</t>
  </si>
  <si>
    <t>D-check 5Diff plus 3,0 L XE, XT, BC6 Mindray BC 6000</t>
  </si>
  <si>
    <t>SPOLU</t>
  </si>
  <si>
    <t xml:space="preserve">Časť č. 3 - Spotrebný materiál pre vyšetrenia acidobázickej rovnováhy   </t>
  </si>
  <si>
    <t>ABR - Krvné plyny 
Membrány "referenčnej elektródy" pre nevyhnutnú údržbu ABR
analyzátora, 4 ks v balení RADIOMETER ABL 800</t>
  </si>
  <si>
    <t xml:space="preserve">4 ks membrán </t>
  </si>
  <si>
    <t>ABR - Krvné plyny
Membrány "elektródy pCO2" pre nevyhnutnú údržbu ABR
analyzátora, 4 ks v balení RADIOMETER ABL 800</t>
  </si>
  <si>
    <t>4 ks membrán</t>
  </si>
  <si>
    <t>ABR - Krvné plyny 
Membrány "kyslíkovej elektródy" pre nevyhnutnú údržbu ABR
analyzátora, 4 ks v balení RADIOMETER ABL 800</t>
  </si>
  <si>
    <t>ABR - Minerály
Membrány "elektródy Na" pre nevyhnutnú údržbu ABR
analyzátora, 4 ks v balení RADIOMETER ABL 800</t>
  </si>
  <si>
    <t>ABR - Minerály 
Membrány "elektródy K" pre nevyhnutnú údržbu ABR
analyzátora, 4 ks v balení  RADIOMETER ABL 800</t>
  </si>
  <si>
    <t>ABR - Minerály
Membrány "elektródy Cl" pre nevyhnutnú údržbu ABR
analyzátora, 4 ks v balení  RADIOMETER ABL 800</t>
  </si>
  <si>
    <t>ABR - Minerály 
Membrány "elektródy Ca2+" pre nevyhnutnú údržbu ABR
analyzátora, 4 ks v balení RADIOMETER ABL 800</t>
  </si>
  <si>
    <t>Membrány "elektródy Glu" pre nevyhnutnú údržbu ABR
analyzátora, 4 ks v balení  RADIOMETER ABL 800</t>
  </si>
  <si>
    <t>Membrány "elektródy La" pre nevyhnutnú údržbu ABR
analyzátora, 4 ks v balení  RADIOMETER ABL 800</t>
  </si>
  <si>
    <t>Čistiaci roztok pre odstránenie proteínov z fibrínu v systéme
analyzátora, 175 ml v balení  RADIOMETER ABL 800</t>
  </si>
  <si>
    <t>1 x 175ml</t>
  </si>
  <si>
    <t>Kalibračný roztok pre jednobodovú kalibráciu ABR analyzátora (Cal 1 solution) 200 ml v balení, ROW  RADIOMETER ABL 800</t>
  </si>
  <si>
    <t>1 x 200ml</t>
  </si>
  <si>
    <t xml:space="preserve">Kalibračný roztok pre dvojbodovú kalibráciu ABR analyzátora (Cal 2 solution) 200 ml v balení </t>
  </si>
  <si>
    <t>Preplachový roztok meracích komôr a hadičiek ABR analyzátora, 600 ml v balení, ROW  RADIOMETER ABL 800</t>
  </si>
  <si>
    <t xml:space="preserve">1 x 600ml </t>
  </si>
  <si>
    <t>Čistiaci roztok (Hypochlorite Solution) 100 ml v balení RADIOMETER ABL 800</t>
  </si>
  <si>
    <t xml:space="preserve">1 x 100ml </t>
  </si>
  <si>
    <t>Kalibrátor na určenie oximetrie (tHb Cal Solution) 4 amp. v balení  RADIOMETER ABL 800</t>
  </si>
  <si>
    <t>4 amlupky</t>
  </si>
  <si>
    <t>Odpadový kontajner meraných vzoriek, 600 ml v balení RADIOMETER ABL 800</t>
  </si>
  <si>
    <t>Kalibračný plyn jednobodovej kalibrácie ABR analyzátora (Cal 1) 1 fľaška v balení, ROW RADIOMETER ABL 800</t>
  </si>
  <si>
    <t xml:space="preserve">1 ks fľaška </t>
  </si>
  <si>
    <t>Kalibračný plyn dvojbodovej kalibrácie ABR analyzátora (Cal 2) 1 fľaška v balení, ROWRADIOMETER ABL 800</t>
  </si>
  <si>
    <t>Papier na tlač výsledkov, 8 ks v balení  RADIOMETER ABL 800</t>
  </si>
  <si>
    <t>8 ks roliek</t>
  </si>
  <si>
    <t>Kontrola 1 ABR (Autocheck5+Level1), 30 amp. v balení  RADIOMETER ABL 800</t>
  </si>
  <si>
    <t>30 x ampulka</t>
  </si>
  <si>
    <t>Kontrola 2 ABR (Autocheck5+Level2), 30 amp. v balení  RADIOMETER ABL 800</t>
  </si>
  <si>
    <t>Inlet Probe ABL800 Flex  RADIOMETER ABL 800</t>
  </si>
  <si>
    <t>1ks</t>
  </si>
  <si>
    <t xml:space="preserve">Yearly service KIT for ABL700/ABL800  </t>
  </si>
  <si>
    <t>balenie</t>
  </si>
  <si>
    <t>1 ks</t>
  </si>
  <si>
    <t>Časť č. 4 - Spotrebný materiál pre vyšetrenia moč chemický + močový sediment</t>
  </si>
  <si>
    <t>FUS-11 prúžky, balenie 10X100 ks FUS 2000 Dirui CONS</t>
  </si>
  <si>
    <t>10 x 100 ks</t>
  </si>
  <si>
    <t>Standard Solution, 125ml FUS 2000 Dirui  CONS</t>
  </si>
  <si>
    <t>1 / 125ml</t>
  </si>
  <si>
    <t>Focus Adjustment Fluid, 125ml FUS 2000 Dirui CONS</t>
  </si>
  <si>
    <t>Sheath Fluid, 10L FUS 2000 Dirui CONS</t>
  </si>
  <si>
    <t>1 / 10L</t>
  </si>
  <si>
    <t>QC Positive, 125ml FUS 2000 Dirui  Control</t>
  </si>
  <si>
    <t>QC Negative, 125ml FUS 2000 Dirui  Control</t>
  </si>
  <si>
    <t>Linea Ultima Cleaner, 500ml FUS 2000 Dirui CONS</t>
  </si>
  <si>
    <t>1 / 500ml</t>
  </si>
  <si>
    <t>Calibration liquid for specific gravity, 8ml FUS 2000 Dirui Calibrator</t>
  </si>
  <si>
    <t>1 / 8ml</t>
  </si>
  <si>
    <t>Calibration liquid for turbidity - 400 NTU FUS 2000 Dirui Calibrator</t>
  </si>
  <si>
    <t>Časť č. 5 - Spotrebný materiál pre vyšetrenia glykemických profilov</t>
  </si>
  <si>
    <t>Kalibračný roztok GL (predplnené nádobky) Super GL2 Dr. Muller</t>
  </si>
  <si>
    <t>100 ks</t>
  </si>
  <si>
    <t>Predplnené ependorfky s end to end kapilárami Super GL2 Dr. Muller</t>
  </si>
  <si>
    <t>Sensor glucose - 3000 Super GL2 Dr. Muller</t>
  </si>
  <si>
    <t>GL Control N Super GL2 Dr. Muller</t>
  </si>
  <si>
    <t>50 ks</t>
  </si>
  <si>
    <t>Hemolyser system solution Super GL2 Dr. Muller</t>
  </si>
  <si>
    <t>Časť č. 6 - Spotrebný materiál pre vyšetrenia osmolality</t>
  </si>
  <si>
    <t>Calibration Standard 100m Osmol/kg Osmomat 3000 Gonotec</t>
  </si>
  <si>
    <t>10 x 1ml</t>
  </si>
  <si>
    <t>Reference solution OSMOREF 290 mOsmol/kg Osmomat 3000 Gonotec</t>
  </si>
  <si>
    <t>Pack of 1000 moasuring vessels for OSMOMAT 030/10 Osmomat 3000 Gonotec</t>
  </si>
  <si>
    <t>1 000 ks</t>
  </si>
  <si>
    <t xml:space="preserve">Časť č. 7 - Diagnostické reagencie a spotrebný materiál pre základné koagulačné vyšetrenia </t>
  </si>
  <si>
    <t>Heparin Innovance - Hemo - 5x3ml, Sysmex CS 2500 Reagent</t>
  </si>
  <si>
    <t xml:space="preserve">5x3ml </t>
  </si>
  <si>
    <t>Thromboclotin - Hemo - 10x10ml, Sysmex CS 2500 Reagent</t>
  </si>
  <si>
    <t>10x4ml</t>
  </si>
  <si>
    <t>Thrombin - Hemo - 10x5ml, Sysmex CS 2500 Reagent</t>
  </si>
  <si>
    <t xml:space="preserve"> 10x5ml</t>
  </si>
  <si>
    <t>Antithrombin Innovance - Hemo  4x2,7ml; Sysmex CS 2500 Reagent</t>
  </si>
  <si>
    <t xml:space="preserve"> 4x2,7ml</t>
  </si>
  <si>
    <t>D-Dimer Innovance - Hemo - 6x4ml, Sysmex CS 2500 Reagent</t>
  </si>
  <si>
    <t xml:space="preserve"> 6x4ml</t>
  </si>
  <si>
    <t>Actin FS 10x10ml, Sysmex CS 2500 Reagent</t>
  </si>
  <si>
    <t xml:space="preserve"> 10x10ml</t>
  </si>
  <si>
    <t>Pathromtin SL 20x5ml, Sysmex CS 2500 Reagent</t>
  </si>
  <si>
    <t>ADP 3x0,5ml; Sysmex CS 2500 Reagent</t>
  </si>
  <si>
    <t xml:space="preserve"> 3x0,5ml</t>
  </si>
  <si>
    <t>Epinephrine 3x0,5ml;  Sysmex CS 2500 Reagent</t>
  </si>
  <si>
    <t>Arachidonic acid 3x0,5ml; Sysmex CS 2500 Reagent</t>
  </si>
  <si>
    <t>Ristocetin 3x0,5ml; Sysmex CS 2500 Reagent</t>
  </si>
  <si>
    <t>Collagen 3x0,5ml; Sysmex CS 2500 Reagent</t>
  </si>
  <si>
    <t xml:space="preserve">RIQAS COAGULATION PROGRAMME </t>
  </si>
  <si>
    <t xml:space="preserve">1.1 SPOTREBNÝ MATERIÁL pre diagnostické reagencie pre základné koagulačné vyšetrenia </t>
  </si>
  <si>
    <t>Heparin INNOVANCE Calibrator - Hemo - Sysmex CS 2500 Calibrator</t>
  </si>
  <si>
    <t>Heparin LMW Control High - Hemo - CTL - 5x1ml Sysmex CS 2500 Control</t>
  </si>
  <si>
    <t>5x1ml</t>
  </si>
  <si>
    <t>Heparin LMW Control Low - Hemo - CTL - 5x1ml Sysmex CS 2500 Control</t>
  </si>
  <si>
    <t>Piercer Replacement kit for CS-2 - Hemo - 1pc Sysmex CS 2500 CONS</t>
  </si>
  <si>
    <t>1 pc</t>
  </si>
  <si>
    <t>Control Plasma N - Hemo - 10x1ml  Sysmex CS 2500 Control</t>
  </si>
  <si>
    <t>20.</t>
  </si>
  <si>
    <t>21.</t>
  </si>
  <si>
    <t>D-Dimer Innovance Control - Hemo - 2x5x1ml Sysmex CS 2500 Control</t>
  </si>
  <si>
    <t>22.</t>
  </si>
  <si>
    <t>Heparin UF Control High - Hemo - 5x1ml Sysmex CS 2500 Control</t>
  </si>
  <si>
    <t>23.</t>
  </si>
  <si>
    <t>Heparin UF Control Low - Hemo - 5x1ml Sysmex CS 2500 Control</t>
  </si>
  <si>
    <t>24.</t>
  </si>
  <si>
    <t>CA Clean I - Hemo - 50ml, Sysmex CS 2500 CONS</t>
  </si>
  <si>
    <t>50ml</t>
  </si>
  <si>
    <t>25.</t>
  </si>
  <si>
    <t>Calcium Chloride 25mM - Hemo - 10x15ml Sysmex CS 2500 CONS</t>
  </si>
  <si>
    <t>10x15ml</t>
  </si>
  <si>
    <t>26.</t>
  </si>
  <si>
    <t>Ci-Trol 2 - Hemo - 10x1ml, Sysmex CS 2500 Control</t>
  </si>
  <si>
    <t>D-Dimer INNOVANCE Sample Diluent - Hemo - 10x5ml Sysmex CS 2500 CONS</t>
  </si>
  <si>
    <t>10x5ml</t>
  </si>
  <si>
    <t>Halogen Lamp for CS-2 Analyzers - Hemo - 1pc Sysmex CS 2500 CONS</t>
  </si>
  <si>
    <t>Owren s Veronal Buffer - Hemo - 10x15ml Sysmex CS 2500 CONS</t>
  </si>
  <si>
    <t xml:space="preserve"> 10x15ml</t>
  </si>
  <si>
    <t>PT-Multi Calibrator - Hemo - 6x1ml Sysmex CS 2500 Calibrator</t>
  </si>
  <si>
    <t>Reaction Tubes Sysmex CS - Hemo - 3000 cuvettes Sysmex CS 2500 CONS</t>
  </si>
  <si>
    <t>3000 cuvettes</t>
  </si>
  <si>
    <t>Sample Cups 3.5ml - Hemo - 1000 cups Sysmex CS 2500 CONS</t>
  </si>
  <si>
    <t>1000 cups</t>
  </si>
  <si>
    <t>Standard Human Plasma - Hemo - 10x1ml Sysmex CS 2500 Calibrator</t>
  </si>
  <si>
    <t xml:space="preserve"> 10x1ml</t>
  </si>
  <si>
    <t>Časť č. 8 - Testovacie kartičky na dôkaz IgG protilátok</t>
  </si>
  <si>
    <r>
      <t>STIc Expert HIT5</t>
    </r>
    <r>
      <rPr>
        <sz val="10"/>
        <color indexed="10"/>
        <rFont val="Arial"/>
        <family val="2"/>
        <charset val="238"/>
      </rPr>
      <t xml:space="preserve"> </t>
    </r>
  </si>
  <si>
    <t>5 ks</t>
  </si>
  <si>
    <t>RCRP C - Reactive Protein Extended Range Dimension EXL Reagent</t>
  </si>
  <si>
    <t>RCRP C - Reactive Protein Extended Range Dimension EXL Calibrator</t>
  </si>
  <si>
    <t>IBCT - ironbind. Capac.- Dimension EXL Calibrator</t>
  </si>
  <si>
    <t>1x2ml, 2x25ml</t>
  </si>
  <si>
    <t>GL Control P Super GL2 Dr. Muller</t>
  </si>
  <si>
    <t>Thromborel - S - Hemo - 10x4ml, Sysmex CS 2500 Reagent</t>
  </si>
  <si>
    <t>Control Plasma P - Hemo - 10x1ml  Sysmex CS 2500 Control</t>
  </si>
  <si>
    <t>Špecifikácia predmetu zákazky</t>
  </si>
  <si>
    <t xml:space="preserve">spĺňa/nespĺňa </t>
  </si>
  <si>
    <t>hodnota ponúkaného produktu</t>
  </si>
  <si>
    <t xml:space="preserve">Požadované minimálne technické vlastnosti, parametre a hodnoty predmetu zákazky
</t>
  </si>
  <si>
    <t>Požaduje sa, aby dodávané reagencie v čase dodania nemali uplynutý viac ako 6 mes. výrobcom stanovenej expiračnej doby a počas stanovenej expiračnej doby budú mať vlastnosti stanovené kvalitatívnymi a technickými parametrami.</t>
  </si>
  <si>
    <t>Požaduje sa, aby dodávané reagencie uchádzač dodal s exspiračnou dobou minimálne 3 mesiace.</t>
  </si>
  <si>
    <t xml:space="preserve">Požaduje sa, aby dodávané diagnostické reagencie a spotrebný materiál pre biochemické vyšetrenia boli aplikovateľné na prístroji typ DIMENSION EXL with LM, výrobcu Siemens Healthcare Diagnostics Inc., ktorý je vo vlastníctve verejného obstarávateľa. </t>
  </si>
  <si>
    <t>Ostatné požiadavky na predmet zákazky</t>
  </si>
  <si>
    <t xml:space="preserve">Požaduje sa, aby dodávané diagnostické reagencie a spotrebný materiál pre imunochemické vyšetrenia boli aplikovateľné na prístroji typ ADVIA Centaur CP Immunoassay System, výrobcu Siemens Healthcare Diagnostics Inc., ktorý je vo vlastníctve verejného obstarávateľa. 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</si>
  <si>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</si>
  <si>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Požaduje sa, aby dodávané diagnostické reagencie a spotrebný materiál pre imunochemické vyšetrenia boli aplikovateľné na prístroji typ BC 6000, výrobcu Mindray Ltd. ktorý je vo vlastníctve verejného obstarávateľa. </t>
  </si>
  <si>
    <t xml:space="preserve">Merná jednotka (MJ)
</t>
  </si>
  <si>
    <t xml:space="preserve">Požaduje sa, aby dodávané diagnostické reagencie a spotrebný materiál pre imunochemické vyšetrenia boli aplikovateľné na prístroji typ ABL 800 Flex, výrobcu Radiometer, ktorý je vo vlastníctve verejného obstarávateľa. </t>
  </si>
  <si>
    <t>11</t>
  </si>
  <si>
    <t xml:space="preserve">Požaduje sa spotrebný materiál pre vyšetrenia acidobázickej rovnováhy:   </t>
  </si>
  <si>
    <t xml:space="preserve">Veľkosť MJ
</t>
  </si>
  <si>
    <t xml:space="preserve">Požaduje sa, aby dodávané diagnostické reagencie a spotrebný materiál pre imunochemické vyšetrenia boli aplikovateľné na prístroji typ FUS 2000, výrobcu Dirui Industrial Co, Inc., ktorý je vo vlastníctve verejného obstarávateľa. </t>
  </si>
  <si>
    <t>Požaduje sa spotrebný materiál pre vyšetrenia glykemických profilov:</t>
  </si>
  <si>
    <t>Požaduje sa spotrebný materiál pre vyšetrenia moč chemický + močový sediment:</t>
  </si>
  <si>
    <t xml:space="preserve">Požaduje sa, aby dodávané diagnostické reagencie a spotrebný materiál pre imunochemické vyšetrenia boli aplikovateľné na prístroji typ SUPER GL 2, Senzor glucose 3000 samples for Ga/GL/GL2, výrobcu Dr. Muller Gerätebau GmbH, ktorý je vo vlastníctve verejného obstarávateľa. </t>
  </si>
  <si>
    <t xml:space="preserve">Požaduje sa, aby dodávané diagnostické reagencie a spotrebný materiál pre imunochemické vyšetrenia boli aplikovateľné na prístroji typ Osmomat 3000, výrobcu Gonotec GmbH., ktorý je vo vlastníctve verejného obstarávateľa. </t>
  </si>
  <si>
    <t>Požaduje sa spotrebný materiál pre vyšetrenia osmolality:</t>
  </si>
  <si>
    <t>Časť č. 7 - Diagnostické reagencie a spotrebný materiál pre základné koagulačné vyšetrenia</t>
  </si>
  <si>
    <t xml:space="preserve">Položka č. 1 - Diagnostické reagencie a spotrebný materiál pre základné koagulačné vyšetrenia </t>
  </si>
  <si>
    <t>RIQAS BLOOD GAS PROGRAMME 10 PARAMETERS 6x1,8ml RIQAS</t>
  </si>
  <si>
    <t>6x1,8ml</t>
  </si>
  <si>
    <t xml:space="preserve">RIQAS BLOOD GAS PROGRAMME SUPPLEMENTARY KIT 6x1,8ml </t>
  </si>
  <si>
    <t xml:space="preserve">RIQAS CO-OXIMETRY PROGRAMME 7 PARAMETERS 6x1,2ml </t>
  </si>
  <si>
    <t xml:space="preserve">RIQAS CO-OXIMETRY PROGRAMME SUPPLEMENTARY KIT 6x1,2ml </t>
  </si>
  <si>
    <t xml:space="preserve">Položka č. 2. Diagnostické reagencie a spotrebný materiál pre imunochemické vyšetrenia </t>
  </si>
  <si>
    <t xml:space="preserve">2.1 Spotrebný materiál pre diagnostické reagencie pre imunochemické vyšetrenia </t>
  </si>
  <si>
    <t>Heparin Innovance - Hemo - 5x3ml Sysmex CS 2500 Reagent</t>
  </si>
  <si>
    <t>Thromboclotin - Hemo - 10x10ml Sysmex CS 2500 Reagent</t>
  </si>
  <si>
    <t>Thromborel-S - Hemo -  10x4ml Sysmex CS 2500 Reagent</t>
  </si>
  <si>
    <t>Thrombin - Hemo - 10x5ml Sysmex CS 2500 Reagent</t>
  </si>
  <si>
    <t>Antithrombin Innovance - Hemo 4x2,7ml Sysmex CS 2500 Reagent</t>
  </si>
  <si>
    <t>D-Dimer Innovance - Hemo - 6x4ml Sysmex CS 2500 Reagent</t>
  </si>
  <si>
    <t>Actin FS 10x10ml Sysmex CS 2500 Reagent</t>
  </si>
  <si>
    <t>Pathromtin SL 20x5ml Sysmex CS 2500 Reagent</t>
  </si>
  <si>
    <t>ADP 3x0,5ml Sysmex CS 2500 Reagent</t>
  </si>
  <si>
    <t>Epinephrine 3x0,5ml Sysmex CS 2500 Reagent</t>
  </si>
  <si>
    <t>Arachidonic acid 3x0,5ml Sysmex CS 2500 Reagent</t>
  </si>
  <si>
    <t>Ristocetin 3x0,5ml Sysmex CS 2500 Reagent</t>
  </si>
  <si>
    <t>Collagen 3x0,5ml Sysmex CS 2500 Reagent</t>
  </si>
  <si>
    <t>RIQAS COAGULATION PROGRAMME</t>
  </si>
  <si>
    <t>1pc</t>
  </si>
  <si>
    <t>Control Plasma N - Hemo - 10x1ml Sysmex CS 2500 Control</t>
  </si>
  <si>
    <t>Control Plasma P - Hemo - 10x1ml Sysmex CS 2500 Control</t>
  </si>
  <si>
    <t>D-Dimer Innovance Control - Hemo - 2x5x1ml, Sysmex CS 2500 Control</t>
  </si>
  <si>
    <t>Heparin UF Control High - Hemo - 5x1ml, Sysmex CS 2500 Control</t>
  </si>
  <si>
    <t>Heparin UF Control Low - Hemo - 5x1ml, Sysmex CS 2500 Control</t>
  </si>
  <si>
    <t>Calcium Chloride 25mM - Hemo - 10x15ml, Sysmex CS 2500 CONS</t>
  </si>
  <si>
    <t>Owren s Veronal Buffer - Hemo - 10x15ml, Sysmex CS 2500 CONS</t>
  </si>
  <si>
    <t>PT-Multi Calibrator - Hemo - 6x1ml, Sysmex CS 2500 Calibrator</t>
  </si>
  <si>
    <t xml:space="preserve">Požaduje sa, aby dodávané diagnostické reagencie a spotrebný materiál pre základné koagulačné vyšetrenia boli aplikovateľné na prístroji typ SYSMEX CS 2500, výrobcu Siemens Healthcare Diagnostics Inc., ktorý je vo vlastníctve verejného obstarávateľa. </t>
  </si>
  <si>
    <t xml:space="preserve">1.2 Spotrebný materiál pre diagnostické reagencie pre základné koagulačné vyšetrenia </t>
  </si>
  <si>
    <t xml:space="preserve">STIc Expert HIT5 </t>
  </si>
  <si>
    <t>Požadujú sa testovacie kartičky na dôkaz IgG protilátok:</t>
  </si>
  <si>
    <t>xxx</t>
  </si>
  <si>
    <t xml:space="preserve">Položka č. 2 - Diagnostické reagencie a spotrebný materiál pre imunochemické vyšetrenia </t>
  </si>
  <si>
    <t>SPOLU za položku č. 1:</t>
  </si>
  <si>
    <t xml:space="preserve">SPOLU za položku č. 2: </t>
  </si>
  <si>
    <t>CELKOM za časť č. 1 predmetu zákazky:</t>
  </si>
  <si>
    <t xml:space="preserve">KALKULÁCIA CENY a NÁVRH na plnenie kritéria na vyhodnotenie ponúk </t>
  </si>
  <si>
    <t>...................................................</t>
  </si>
  <si>
    <t>.......................................................</t>
  </si>
  <si>
    <t>............................................................</t>
  </si>
  <si>
    <t>........................................................</t>
  </si>
  <si>
    <t>........................................................................</t>
  </si>
  <si>
    <t>.......................................................................</t>
  </si>
  <si>
    <t>..........................................................................</t>
  </si>
  <si>
    <t>.........................................................................</t>
  </si>
  <si>
    <t>..................................................................</t>
  </si>
  <si>
    <t>......................................................................</t>
  </si>
  <si>
    <t>33.</t>
  </si>
  <si>
    <t>Hemolyser system solution  Super GL2 Dr. Muller</t>
  </si>
  <si>
    <r>
      <t xml:space="preserve">Podpis podľa bodu 10.9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</si>
  <si>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</si>
  <si>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10.9 časti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</si>
</sst>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_ ;\-#,##0.00\ "/>
    <numFmt numFmtId="166" formatCode="0_ ;\-0\ "/>
    <numFmt numFmtId="167" formatCode="#,##0.000_ ;\-#,##0.000\ "/>
  </numFmts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4" tint="-0.249977111117893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4" tint="-0.249977111117893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rgb="FFCCCCFF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FF0000"/>
      </bottom>
      <diagonal/>
    </border>
    <border>
      <left/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 style="dotted">
        <color theme="4" tint="-0.249977111117893"/>
      </right>
      <top style="thin">
        <color rgb="FFFF0000"/>
      </top>
      <bottom style="thin">
        <color indexed="64"/>
      </bottom>
      <diagonal/>
    </border>
    <border>
      <left style="dotted">
        <color theme="4" tint="-0.249977111117893"/>
      </left>
      <right style="dotted">
        <color auto="1"/>
      </right>
      <top style="thin">
        <color rgb="FFFF0000"/>
      </top>
      <bottom style="thin">
        <color auto="1"/>
      </bottom>
      <diagonal/>
    </border>
    <border>
      <left/>
      <right style="dotted">
        <color theme="4" tint="-0.249977111117893"/>
      </right>
      <top style="thin">
        <color auto="1"/>
      </top>
      <bottom style="medium">
        <color indexed="64"/>
      </bottom>
      <diagonal/>
    </border>
    <border>
      <left style="dotted">
        <color theme="4" tint="-0.249977111117893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dotted">
        <color theme="4" tint="-0.249977111117893"/>
      </right>
      <top style="thin">
        <color rgb="FFFF0000"/>
      </top>
      <bottom style="thin">
        <color indexed="64"/>
      </bottom>
      <diagonal/>
    </border>
    <border>
      <left style="dotted">
        <color auto="1"/>
      </left>
      <right style="medium">
        <color theme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theme="4" tint="-0.249977111117893"/>
      </right>
      <top/>
      <bottom/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dotted">
        <color auto="1"/>
      </left>
      <right/>
      <top/>
      <bottom style="medium">
        <color theme="1"/>
      </bottom>
      <diagonal/>
    </border>
    <border>
      <left style="dotted">
        <color auto="1"/>
      </left>
      <right style="dotted">
        <color auto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 style="dotted">
        <color auto="1"/>
      </right>
      <top/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auto="1"/>
      </top>
      <bottom/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4659260841701"/>
      </right>
      <top style="medium">
        <color theme="4" tint="-0.249977111117893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auto="1"/>
      </left>
      <right style="medium">
        <color theme="1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60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NumberFormat="1" applyFont="1" applyAlignment="1">
      <alignment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2" fillId="2" borderId="7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9" fontId="8" fillId="0" borderId="19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" fillId="0" borderId="0" xfId="6" applyFont="1" applyAlignment="1">
      <alignment vertical="center" wrapText="1"/>
    </xf>
    <xf numFmtId="0" fontId="1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6" fillId="0" borderId="0" xfId="6" applyFont="1" applyAlignment="1">
      <alignment vertical="top" wrapText="1"/>
    </xf>
    <xf numFmtId="0" fontId="15" fillId="0" borderId="0" xfId="6" applyFont="1" applyAlignment="1" applyProtection="1">
      <alignment wrapText="1"/>
      <protection locked="0"/>
    </xf>
    <xf numFmtId="0" fontId="1" fillId="0" borderId="0" xfId="6" applyFont="1"/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2" borderId="3" xfId="6" applyNumberFormat="1" applyFont="1" applyFill="1" applyBorder="1" applyAlignment="1">
      <alignment wrapText="1"/>
    </xf>
    <xf numFmtId="0" fontId="1" fillId="3" borderId="0" xfId="0" applyFont="1" applyFill="1" applyAlignment="1">
      <alignment horizontal="center" vertical="top" wrapText="1"/>
    </xf>
    <xf numFmtId="0" fontId="3" fillId="0" borderId="21" xfId="5" applyFont="1" applyFill="1" applyBorder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2" fillId="0" borderId="8" xfId="6" applyFont="1" applyBorder="1" applyAlignment="1">
      <alignment horizontal="center" vertical="top" wrapText="1"/>
    </xf>
    <xf numFmtId="0" fontId="2" fillId="0" borderId="10" xfId="6" applyFont="1" applyBorder="1" applyAlignment="1">
      <alignment horizontal="center" vertical="top" wrapText="1"/>
    </xf>
    <xf numFmtId="0" fontId="2" fillId="0" borderId="9" xfId="6" applyFont="1" applyBorder="1" applyAlignment="1">
      <alignment horizontal="center" vertical="top" wrapText="1"/>
    </xf>
    <xf numFmtId="0" fontId="2" fillId="0" borderId="42" xfId="6" applyFont="1" applyFill="1" applyBorder="1" applyAlignment="1">
      <alignment horizontal="center" vertical="top" wrapText="1"/>
    </xf>
    <xf numFmtId="49" fontId="1" fillId="0" borderId="18" xfId="6" applyNumberFormat="1" applyFont="1" applyBorder="1" applyAlignment="1">
      <alignment horizontal="center" vertical="center" wrapText="1"/>
    </xf>
    <xf numFmtId="49" fontId="1" fillId="0" borderId="6" xfId="6" applyNumberFormat="1" applyFont="1" applyBorder="1" applyAlignment="1">
      <alignment horizontal="center" vertical="center" wrapText="1"/>
    </xf>
    <xf numFmtId="9" fontId="1" fillId="0" borderId="6" xfId="6" applyNumberFormat="1" applyFont="1" applyBorder="1" applyAlignment="1">
      <alignment horizontal="center" vertical="center" wrapText="1"/>
    </xf>
    <xf numFmtId="49" fontId="1" fillId="0" borderId="6" xfId="6" applyNumberFormat="1" applyFont="1" applyBorder="1" applyAlignment="1">
      <alignment horizontal="left" vertical="center" wrapText="1"/>
    </xf>
    <xf numFmtId="49" fontId="1" fillId="0" borderId="23" xfId="6" applyNumberFormat="1" applyFont="1" applyBorder="1" applyAlignment="1">
      <alignment horizontal="left" vertical="center" wrapText="1"/>
    </xf>
    <xf numFmtId="9" fontId="1" fillId="0" borderId="45" xfId="6" applyNumberFormat="1" applyFont="1" applyBorder="1" applyAlignment="1">
      <alignment horizontal="center" vertical="center" wrapText="1"/>
    </xf>
    <xf numFmtId="49" fontId="1" fillId="0" borderId="20" xfId="6" applyNumberFormat="1" applyFont="1" applyBorder="1" applyAlignment="1">
      <alignment horizontal="center" vertical="center" wrapText="1"/>
    </xf>
    <xf numFmtId="49" fontId="1" fillId="0" borderId="21" xfId="6" applyNumberFormat="1" applyFont="1" applyBorder="1" applyAlignment="1">
      <alignment horizontal="center" vertical="center" wrapText="1"/>
    </xf>
    <xf numFmtId="9" fontId="1" fillId="0" borderId="21" xfId="6" applyNumberFormat="1" applyFont="1" applyBorder="1" applyAlignment="1">
      <alignment horizontal="center" vertical="center" wrapText="1"/>
    </xf>
    <xf numFmtId="49" fontId="1" fillId="0" borderId="21" xfId="6" applyNumberFormat="1" applyFont="1" applyBorder="1" applyAlignment="1">
      <alignment horizontal="left" vertical="center" wrapText="1"/>
    </xf>
    <xf numFmtId="49" fontId="1" fillId="0" borderId="34" xfId="6" applyNumberFormat="1" applyFont="1" applyBorder="1" applyAlignment="1">
      <alignment horizontal="left" vertical="center" wrapText="1"/>
    </xf>
    <xf numFmtId="9" fontId="1" fillId="0" borderId="22" xfId="6" applyNumberFormat="1" applyFont="1" applyBorder="1" applyAlignment="1">
      <alignment horizontal="center" vertical="center" wrapText="1"/>
    </xf>
    <xf numFmtId="0" fontId="16" fillId="0" borderId="0" xfId="6" applyFont="1" applyAlignment="1">
      <alignment horizontal="left" vertical="top" wrapText="1"/>
    </xf>
    <xf numFmtId="0" fontId="1" fillId="0" borderId="0" xfId="6" applyFont="1" applyAlignment="1" applyProtection="1">
      <alignment wrapText="1"/>
      <protection locked="0"/>
    </xf>
    <xf numFmtId="0" fontId="1" fillId="0" borderId="0" xfId="6" applyFont="1" applyBorder="1" applyAlignment="1" applyProtection="1">
      <alignment wrapText="1"/>
      <protection locked="0"/>
    </xf>
    <xf numFmtId="0" fontId="1" fillId="0" borderId="0" xfId="6" applyFont="1" applyAlignment="1" applyProtection="1">
      <alignment horizontal="right" vertical="top"/>
      <protection locked="0"/>
    </xf>
    <xf numFmtId="0" fontId="1" fillId="0" borderId="0" xfId="6" applyFont="1" applyBorder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7" fillId="4" borderId="43" xfId="6" applyFont="1" applyFill="1" applyBorder="1" applyAlignment="1">
      <alignment horizontal="center" vertical="center" wrapText="1"/>
    </xf>
    <xf numFmtId="0" fontId="17" fillId="4" borderId="3" xfId="6" applyFont="1" applyFill="1" applyBorder="1" applyAlignment="1">
      <alignment horizontal="center" vertical="center" wrapText="1"/>
    </xf>
    <xf numFmtId="0" fontId="17" fillId="4" borderId="44" xfId="6" applyFont="1" applyFill="1" applyBorder="1" applyAlignment="1">
      <alignment horizontal="center" vertical="center" wrapText="1"/>
    </xf>
    <xf numFmtId="0" fontId="17" fillId="0" borderId="0" xfId="6" applyFont="1" applyAlignment="1">
      <alignment wrapText="1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/>
    <xf numFmtId="0" fontId="13" fillId="0" borderId="0" xfId="0" applyFont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left" vertical="top" wrapText="1"/>
    </xf>
    <xf numFmtId="0" fontId="9" fillId="2" borderId="50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51" xfId="0" applyFont="1" applyFill="1" applyBorder="1" applyAlignment="1">
      <alignment horizontal="center" vertical="top" wrapText="1"/>
    </xf>
    <xf numFmtId="0" fontId="9" fillId="2" borderId="5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53" xfId="0" applyFont="1" applyFill="1" applyBorder="1" applyAlignment="1">
      <alignment horizontal="center" vertical="top" wrapText="1"/>
    </xf>
    <xf numFmtId="9" fontId="9" fillId="2" borderId="54" xfId="0" applyNumberFormat="1" applyFont="1" applyFill="1" applyBorder="1" applyAlignment="1">
      <alignment horizontal="center" vertical="top" wrapText="1"/>
    </xf>
    <xf numFmtId="164" fontId="9" fillId="2" borderId="15" xfId="0" applyNumberFormat="1" applyFont="1" applyFill="1" applyBorder="1" applyAlignment="1">
      <alignment horizontal="center" vertical="top" wrapText="1"/>
    </xf>
    <xf numFmtId="9" fontId="9" fillId="2" borderId="53" xfId="0" applyNumberFormat="1" applyFont="1" applyFill="1" applyBorder="1" applyAlignment="1">
      <alignment horizontal="center" vertical="top" wrapText="1"/>
    </xf>
    <xf numFmtId="164" fontId="9" fillId="2" borderId="54" xfId="0" applyNumberFormat="1" applyFont="1" applyFill="1" applyBorder="1" applyAlignment="1">
      <alignment horizontal="center" vertical="top" wrapText="1"/>
    </xf>
    <xf numFmtId="164" fontId="9" fillId="2" borderId="9" xfId="0" applyNumberFormat="1" applyFont="1" applyFill="1" applyBorder="1" applyAlignment="1">
      <alignment horizontal="center" vertical="top" wrapText="1"/>
    </xf>
    <xf numFmtId="164" fontId="9" fillId="2" borderId="55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1" fontId="19" fillId="2" borderId="59" xfId="0" applyNumberFormat="1" applyFont="1" applyFill="1" applyBorder="1" applyAlignment="1">
      <alignment horizontal="center" vertical="center" wrapText="1"/>
    </xf>
    <xf numFmtId="1" fontId="19" fillId="2" borderId="16" xfId="0" applyNumberFormat="1" applyFont="1" applyFill="1" applyBorder="1" applyAlignment="1">
      <alignment horizontal="center" vertical="center" wrapText="1"/>
    </xf>
    <xf numFmtId="1" fontId="19" fillId="2" borderId="58" xfId="0" applyNumberFormat="1" applyFont="1" applyFill="1" applyBorder="1" applyAlignment="1">
      <alignment horizontal="center" vertical="center" wrapText="1"/>
    </xf>
    <xf numFmtId="1" fontId="19" fillId="2" borderId="60" xfId="0" applyNumberFormat="1" applyFont="1" applyFill="1" applyBorder="1" applyAlignment="1">
      <alignment horizontal="center" vertical="center" wrapText="1"/>
    </xf>
    <xf numFmtId="1" fontId="19" fillId="2" borderId="6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left" vertical="center" wrapText="1"/>
    </xf>
    <xf numFmtId="165" fontId="8" fillId="0" borderId="63" xfId="0" applyNumberFormat="1" applyFont="1" applyBorder="1" applyAlignment="1">
      <alignment horizontal="left" vertical="center" wrapText="1"/>
    </xf>
    <xf numFmtId="166" fontId="8" fillId="0" borderId="64" xfId="0" applyNumberFormat="1" applyFont="1" applyBorder="1" applyAlignment="1">
      <alignment horizontal="center" vertical="center" wrapText="1"/>
    </xf>
    <xf numFmtId="166" fontId="8" fillId="0" borderId="47" xfId="0" applyNumberFormat="1" applyFont="1" applyBorder="1" applyAlignment="1">
      <alignment horizontal="center" vertical="center" wrapText="1"/>
    </xf>
    <xf numFmtId="167" fontId="8" fillId="0" borderId="27" xfId="0" applyNumberFormat="1" applyFont="1" applyFill="1" applyBorder="1" applyAlignment="1">
      <alignment horizontal="right" vertical="center"/>
    </xf>
    <xf numFmtId="9" fontId="8" fillId="0" borderId="28" xfId="0" applyNumberFormat="1" applyFont="1" applyFill="1" applyBorder="1" applyAlignment="1">
      <alignment horizontal="center" vertical="center"/>
    </xf>
    <xf numFmtId="167" fontId="8" fillId="0" borderId="47" xfId="0" applyNumberFormat="1" applyFont="1" applyBorder="1" applyAlignment="1">
      <alignment vertical="center"/>
    </xf>
    <xf numFmtId="167" fontId="8" fillId="0" borderId="48" xfId="0" applyNumberFormat="1" applyFont="1" applyBorder="1" applyAlignment="1">
      <alignment horizontal="right" vertical="center" wrapText="1"/>
    </xf>
    <xf numFmtId="167" fontId="8" fillId="0" borderId="65" xfId="0" applyNumberFormat="1" applyFont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7" fontId="8" fillId="0" borderId="66" xfId="0" applyNumberFormat="1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left" vertical="center" wrapText="1"/>
    </xf>
    <xf numFmtId="166" fontId="8" fillId="0" borderId="39" xfId="0" applyNumberFormat="1" applyFont="1" applyBorder="1" applyAlignment="1">
      <alignment horizontal="center" vertical="center" wrapText="1"/>
    </xf>
    <xf numFmtId="167" fontId="8" fillId="0" borderId="39" xfId="0" applyNumberFormat="1" applyFont="1" applyFill="1" applyBorder="1" applyAlignment="1">
      <alignment horizontal="right" vertical="center"/>
    </xf>
    <xf numFmtId="9" fontId="8" fillId="0" borderId="39" xfId="0" applyNumberFormat="1" applyFont="1" applyFill="1" applyBorder="1" applyAlignment="1">
      <alignment horizontal="center" vertical="center"/>
    </xf>
    <xf numFmtId="167" fontId="8" fillId="0" borderId="39" xfId="0" applyNumberFormat="1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9" fillId="6" borderId="39" xfId="0" applyFont="1" applyFill="1" applyBorder="1" applyAlignment="1">
      <alignment vertical="center" wrapText="1"/>
    </xf>
    <xf numFmtId="0" fontId="9" fillId="6" borderId="40" xfId="0" applyFont="1" applyFill="1" applyBorder="1" applyAlignment="1">
      <alignment vertical="center" wrapText="1"/>
    </xf>
    <xf numFmtId="0" fontId="8" fillId="3" borderId="68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1" xfId="0" applyNumberFormat="1" applyFont="1" applyBorder="1" applyAlignment="1">
      <alignment horizontal="center" vertical="center"/>
    </xf>
    <xf numFmtId="0" fontId="8" fillId="0" borderId="47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165" fontId="8" fillId="0" borderId="69" xfId="0" applyNumberFormat="1" applyFont="1" applyBorder="1" applyAlignment="1">
      <alignment horizontal="left" vertical="center" wrapText="1"/>
    </xf>
    <xf numFmtId="166" fontId="8" fillId="0" borderId="70" xfId="0" applyNumberFormat="1" applyFont="1" applyBorder="1" applyAlignment="1">
      <alignment horizontal="center" vertical="center" wrapText="1"/>
    </xf>
    <xf numFmtId="167" fontId="8" fillId="0" borderId="66" xfId="0" applyNumberFormat="1" applyFont="1" applyFill="1" applyBorder="1" applyAlignment="1">
      <alignment horizontal="right" vertical="center"/>
    </xf>
    <xf numFmtId="9" fontId="8" fillId="0" borderId="64" xfId="0" applyNumberFormat="1" applyFont="1" applyFill="1" applyBorder="1" applyAlignment="1">
      <alignment horizontal="center" vertical="center"/>
    </xf>
    <xf numFmtId="167" fontId="8" fillId="0" borderId="70" xfId="0" applyNumberFormat="1" applyFont="1" applyBorder="1" applyAlignment="1">
      <alignment vertical="center"/>
    </xf>
    <xf numFmtId="167" fontId="8" fillId="0" borderId="7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wrapText="1"/>
    </xf>
    <xf numFmtId="167" fontId="8" fillId="0" borderId="0" xfId="0" applyNumberFormat="1" applyFont="1" applyBorder="1" applyAlignment="1">
      <alignment vertical="center" wrapText="1"/>
    </xf>
    <xf numFmtId="167" fontId="9" fillId="0" borderId="0" xfId="0" applyNumberFormat="1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20" fillId="0" borderId="0" xfId="0" applyFont="1"/>
    <xf numFmtId="0" fontId="3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3" fillId="0" borderId="0" xfId="3" applyFont="1" applyAlignment="1">
      <alignment horizontal="left" vertical="center" wrapText="1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165" fontId="8" fillId="0" borderId="76" xfId="0" applyNumberFormat="1" applyFont="1" applyBorder="1" applyAlignment="1">
      <alignment horizontal="left" vertical="center" wrapText="1"/>
    </xf>
    <xf numFmtId="166" fontId="8" fillId="0" borderId="77" xfId="0" applyNumberFormat="1" applyFont="1" applyBorder="1" applyAlignment="1">
      <alignment horizontal="center" vertical="center" wrapText="1"/>
    </xf>
    <xf numFmtId="166" fontId="8" fillId="0" borderId="78" xfId="0" applyNumberFormat="1" applyFont="1" applyBorder="1" applyAlignment="1">
      <alignment horizontal="center" vertical="center" wrapText="1"/>
    </xf>
    <xf numFmtId="167" fontId="8" fillId="0" borderId="79" xfId="0" applyNumberFormat="1" applyFont="1" applyFill="1" applyBorder="1" applyAlignment="1">
      <alignment horizontal="right" vertical="center"/>
    </xf>
    <xf numFmtId="9" fontId="8" fillId="0" borderId="36" xfId="0" applyNumberFormat="1" applyFont="1" applyFill="1" applyBorder="1" applyAlignment="1">
      <alignment horizontal="center" vertical="center"/>
    </xf>
    <xf numFmtId="167" fontId="8" fillId="0" borderId="78" xfId="0" applyNumberFormat="1" applyFont="1" applyBorder="1" applyAlignment="1">
      <alignment vertical="center"/>
    </xf>
    <xf numFmtId="167" fontId="8" fillId="0" borderId="1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9" fontId="8" fillId="0" borderId="0" xfId="0" applyNumberFormat="1" applyFont="1" applyAlignment="1">
      <alignment wrapText="1"/>
    </xf>
    <xf numFmtId="0" fontId="13" fillId="0" borderId="0" xfId="3" applyFont="1" applyAlignment="1">
      <alignment horizontal="left" vertical="center" wrapText="1"/>
    </xf>
    <xf numFmtId="0" fontId="23" fillId="0" borderId="0" xfId="0" applyFont="1"/>
    <xf numFmtId="0" fontId="3" fillId="0" borderId="18" xfId="0" applyFont="1" applyBorder="1" applyAlignment="1">
      <alignment horizontal="center" vertical="center" wrapText="1"/>
    </xf>
    <xf numFmtId="0" fontId="3" fillId="0" borderId="6" xfId="5" applyFont="1" applyFill="1" applyBorder="1" applyAlignment="1">
      <alignment vertical="top" wrapText="1"/>
    </xf>
    <xf numFmtId="165" fontId="3" fillId="0" borderId="81" xfId="0" applyNumberFormat="1" applyFont="1" applyBorder="1" applyAlignment="1">
      <alignment horizontal="left" vertical="center" wrapText="1"/>
    </xf>
    <xf numFmtId="165" fontId="3" fillId="0" borderId="82" xfId="0" applyNumberFormat="1" applyFont="1" applyBorder="1" applyAlignment="1">
      <alignment horizontal="left" vertical="center" wrapText="1"/>
    </xf>
    <xf numFmtId="166" fontId="3" fillId="0" borderId="28" xfId="0" applyNumberFormat="1" applyFont="1" applyBorder="1" applyAlignment="1">
      <alignment horizontal="center" vertical="center" wrapText="1"/>
    </xf>
    <xf numFmtId="166" fontId="3" fillId="0" borderId="47" xfId="0" applyNumberFormat="1" applyFont="1" applyBorder="1" applyAlignment="1">
      <alignment horizontal="center" vertical="center" wrapText="1"/>
    </xf>
    <xf numFmtId="167" fontId="3" fillId="0" borderId="27" xfId="0" applyNumberFormat="1" applyFont="1" applyFill="1" applyBorder="1" applyAlignment="1">
      <alignment horizontal="right" vertical="center"/>
    </xf>
    <xf numFmtId="9" fontId="3" fillId="0" borderId="28" xfId="0" applyNumberFormat="1" applyFont="1" applyFill="1" applyBorder="1" applyAlignment="1">
      <alignment horizontal="center" vertical="center"/>
    </xf>
    <xf numFmtId="167" fontId="3" fillId="0" borderId="47" xfId="0" applyNumberFormat="1" applyFont="1" applyBorder="1" applyAlignment="1">
      <alignment vertical="center"/>
    </xf>
    <xf numFmtId="167" fontId="3" fillId="0" borderId="27" xfId="0" applyNumberFormat="1" applyFont="1" applyBorder="1" applyAlignment="1">
      <alignment horizontal="right" vertical="center" wrapText="1"/>
    </xf>
    <xf numFmtId="167" fontId="3" fillId="0" borderId="67" xfId="0" applyNumberFormat="1" applyFont="1" applyBorder="1" applyAlignment="1">
      <alignment vertical="center" wrapText="1"/>
    </xf>
    <xf numFmtId="0" fontId="3" fillId="0" borderId="68" xfId="5" applyFont="1" applyFill="1" applyBorder="1" applyAlignment="1">
      <alignment vertical="top" wrapText="1"/>
    </xf>
    <xf numFmtId="0" fontId="8" fillId="3" borderId="4" xfId="5" applyFont="1" applyFill="1" applyBorder="1" applyAlignment="1">
      <alignment vertical="center" wrapText="1"/>
    </xf>
    <xf numFmtId="0" fontId="3" fillId="3" borderId="4" xfId="5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165" fontId="3" fillId="0" borderId="83" xfId="0" applyNumberFormat="1" applyFont="1" applyBorder="1" applyAlignment="1">
      <alignment horizontal="left" vertical="center" wrapText="1"/>
    </xf>
    <xf numFmtId="165" fontId="3" fillId="0" borderId="84" xfId="0" applyNumberFormat="1" applyFont="1" applyBorder="1" applyAlignment="1">
      <alignment horizontal="left" vertical="center" wrapText="1"/>
    </xf>
    <xf numFmtId="166" fontId="3" fillId="0" borderId="77" xfId="0" applyNumberFormat="1" applyFont="1" applyBorder="1" applyAlignment="1">
      <alignment horizontal="center" vertical="center" wrapText="1"/>
    </xf>
    <xf numFmtId="166" fontId="3" fillId="0" borderId="85" xfId="0" applyNumberFormat="1" applyFont="1" applyBorder="1" applyAlignment="1">
      <alignment horizontal="center" vertical="center" wrapText="1"/>
    </xf>
    <xf numFmtId="167" fontId="3" fillId="0" borderId="75" xfId="0" applyNumberFormat="1" applyFont="1" applyFill="1" applyBorder="1" applyAlignment="1">
      <alignment horizontal="right" vertical="center"/>
    </xf>
    <xf numFmtId="9" fontId="3" fillId="0" borderId="77" xfId="0" applyNumberFormat="1" applyFont="1" applyFill="1" applyBorder="1" applyAlignment="1">
      <alignment horizontal="center" vertical="center"/>
    </xf>
    <xf numFmtId="167" fontId="3" fillId="0" borderId="85" xfId="0" applyNumberFormat="1" applyFont="1" applyBorder="1" applyAlignment="1">
      <alignment vertical="center"/>
    </xf>
    <xf numFmtId="167" fontId="3" fillId="0" borderId="75" xfId="0" applyNumberFormat="1" applyFont="1" applyBorder="1" applyAlignment="1">
      <alignment horizontal="right" vertical="center" wrapText="1"/>
    </xf>
    <xf numFmtId="0" fontId="3" fillId="0" borderId="86" xfId="0" applyFont="1" applyBorder="1" applyAlignment="1">
      <alignment horizontal="center" vertical="center" wrapText="1"/>
    </xf>
    <xf numFmtId="3" fontId="3" fillId="0" borderId="87" xfId="0" applyNumberFormat="1" applyFont="1" applyFill="1" applyBorder="1" applyAlignment="1">
      <alignment horizontal="center" vertical="center" wrapText="1"/>
    </xf>
    <xf numFmtId="165" fontId="3" fillId="0" borderId="88" xfId="0" applyNumberFormat="1" applyFont="1" applyBorder="1" applyAlignment="1">
      <alignment horizontal="left" vertical="center" wrapText="1"/>
    </xf>
    <xf numFmtId="167" fontId="3" fillId="0" borderId="89" xfId="0" applyNumberFormat="1" applyFont="1" applyBorder="1" applyAlignment="1">
      <alignment vertical="center" wrapText="1"/>
    </xf>
    <xf numFmtId="165" fontId="3" fillId="0" borderId="27" xfId="0" applyNumberFormat="1" applyFont="1" applyBorder="1" applyAlignment="1">
      <alignment horizontal="left" vertical="center" wrapText="1"/>
    </xf>
    <xf numFmtId="165" fontId="3" fillId="0" borderId="90" xfId="0" applyNumberFormat="1" applyFont="1" applyBorder="1" applyAlignment="1">
      <alignment horizontal="left" vertical="center" wrapText="1"/>
    </xf>
    <xf numFmtId="165" fontId="3" fillId="0" borderId="23" xfId="0" applyNumberFormat="1" applyFont="1" applyBorder="1" applyAlignment="1">
      <alignment horizontal="left" vertical="center" wrapText="1"/>
    </xf>
    <xf numFmtId="0" fontId="8" fillId="0" borderId="91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Fill="1" applyBorder="1" applyAlignment="1">
      <alignment vertical="center" wrapText="1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3" fontId="3" fillId="0" borderId="94" xfId="0" applyNumberFormat="1" applyFont="1" applyFill="1" applyBorder="1" applyAlignment="1">
      <alignment horizontal="center" vertical="center" wrapText="1"/>
    </xf>
    <xf numFmtId="165" fontId="3" fillId="0" borderId="95" xfId="0" applyNumberFormat="1" applyFont="1" applyBorder="1" applyAlignment="1">
      <alignment horizontal="left" vertical="center" wrapText="1"/>
    </xf>
    <xf numFmtId="165" fontId="3" fillId="0" borderId="96" xfId="0" applyNumberFormat="1" applyFont="1" applyBorder="1" applyAlignment="1">
      <alignment horizontal="left" vertical="center" wrapText="1"/>
    </xf>
    <xf numFmtId="166" fontId="3" fillId="0" borderId="97" xfId="0" applyNumberFormat="1" applyFont="1" applyBorder="1" applyAlignment="1">
      <alignment horizontal="center" vertical="center" wrapText="1"/>
    </xf>
    <xf numFmtId="166" fontId="3" fillId="0" borderId="98" xfId="0" applyNumberFormat="1" applyFont="1" applyBorder="1" applyAlignment="1">
      <alignment horizontal="center" vertical="center" wrapText="1"/>
    </xf>
    <xf numFmtId="167" fontId="3" fillId="0" borderId="99" xfId="0" applyNumberFormat="1" applyFont="1" applyFill="1" applyBorder="1" applyAlignment="1">
      <alignment horizontal="right" vertical="center"/>
    </xf>
    <xf numFmtId="9" fontId="3" fillId="0" borderId="97" xfId="0" applyNumberFormat="1" applyFont="1" applyFill="1" applyBorder="1" applyAlignment="1">
      <alignment horizontal="center" vertical="center"/>
    </xf>
    <xf numFmtId="167" fontId="3" fillId="0" borderId="98" xfId="0" applyNumberFormat="1" applyFont="1" applyBorder="1" applyAlignment="1">
      <alignment vertical="center"/>
    </xf>
    <xf numFmtId="167" fontId="3" fillId="0" borderId="99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90" xfId="0" applyNumberFormat="1" applyFont="1" applyBorder="1" applyAlignment="1">
      <alignment horizontal="left" vertical="center" wrapText="1"/>
    </xf>
    <xf numFmtId="166" fontId="8" fillId="0" borderId="28" xfId="0" applyNumberFormat="1" applyFont="1" applyBorder="1" applyAlignment="1">
      <alignment horizontal="center" vertical="center" wrapText="1"/>
    </xf>
    <xf numFmtId="167" fontId="8" fillId="0" borderId="67" xfId="0" applyNumberFormat="1" applyFont="1" applyBorder="1" applyAlignment="1">
      <alignment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165" fontId="8" fillId="0" borderId="34" xfId="0" applyNumberFormat="1" applyFont="1" applyBorder="1" applyAlignment="1">
      <alignment horizontal="left" vertical="center" wrapText="1"/>
    </xf>
    <xf numFmtId="166" fontId="8" fillId="0" borderId="85" xfId="0" applyNumberFormat="1" applyFont="1" applyBorder="1" applyAlignment="1">
      <alignment horizontal="center" vertical="center" wrapText="1"/>
    </xf>
    <xf numFmtId="167" fontId="8" fillId="0" borderId="75" xfId="0" applyNumberFormat="1" applyFont="1" applyFill="1" applyBorder="1" applyAlignment="1">
      <alignment horizontal="right" vertical="center"/>
    </xf>
    <xf numFmtId="9" fontId="8" fillId="0" borderId="77" xfId="0" applyNumberFormat="1" applyFont="1" applyFill="1" applyBorder="1" applyAlignment="1">
      <alignment horizontal="center" vertical="center"/>
    </xf>
    <xf numFmtId="167" fontId="8" fillId="0" borderId="85" xfId="0" applyNumberFormat="1" applyFont="1" applyBorder="1" applyAlignment="1">
      <alignment vertical="center"/>
    </xf>
    <xf numFmtId="167" fontId="8" fillId="0" borderId="75" xfId="0" applyNumberFormat="1" applyFont="1" applyBorder="1" applyAlignment="1">
      <alignment horizontal="right" vertical="center" wrapText="1"/>
    </xf>
    <xf numFmtId="167" fontId="8" fillId="0" borderId="27" xfId="0" applyNumberFormat="1" applyFont="1" applyBorder="1" applyAlignment="1">
      <alignment horizontal="right" vertical="center" wrapText="1"/>
    </xf>
    <xf numFmtId="3" fontId="3" fillId="0" borderId="101" xfId="0" applyNumberFormat="1" applyFont="1" applyFill="1" applyBorder="1" applyAlignment="1">
      <alignment horizontal="center" vertical="center" wrapText="1"/>
    </xf>
    <xf numFmtId="165" fontId="8" fillId="0" borderId="102" xfId="0" applyNumberFormat="1" applyFont="1" applyBorder="1" applyAlignment="1">
      <alignment horizontal="left" vertical="center" wrapText="1"/>
    </xf>
    <xf numFmtId="167" fontId="13" fillId="0" borderId="80" xfId="0" applyNumberFormat="1" applyFont="1" applyBorder="1" applyAlignment="1">
      <alignment vertical="center" wrapText="1"/>
    </xf>
    <xf numFmtId="1" fontId="3" fillId="0" borderId="4" xfId="5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7" fontId="9" fillId="0" borderId="103" xfId="0" applyNumberFormat="1" applyFont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165" fontId="8" fillId="0" borderId="104" xfId="0" applyNumberFormat="1" applyFont="1" applyBorder="1" applyAlignment="1">
      <alignment horizontal="left" vertical="center" wrapText="1"/>
    </xf>
    <xf numFmtId="166" fontId="8" fillId="0" borderId="36" xfId="0" applyNumberFormat="1" applyFont="1" applyBorder="1" applyAlignment="1">
      <alignment horizontal="center" vertical="center" wrapText="1"/>
    </xf>
    <xf numFmtId="167" fontId="8" fillId="0" borderId="79" xfId="0" applyNumberFormat="1" applyFont="1" applyBorder="1" applyAlignment="1">
      <alignment horizontal="right" vertical="center" wrapText="1"/>
    </xf>
    <xf numFmtId="167" fontId="8" fillId="0" borderId="105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3" fontId="13" fillId="6" borderId="41" xfId="0" applyNumberFormat="1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vertical="center" wrapText="1"/>
    </xf>
    <xf numFmtId="0" fontId="13" fillId="6" borderId="35" xfId="0" applyFont="1" applyFill="1" applyBorder="1" applyAlignment="1">
      <alignment vertical="center" wrapText="1"/>
    </xf>
    <xf numFmtId="0" fontId="9" fillId="6" borderId="62" xfId="0" applyFont="1" applyFill="1" applyBorder="1" applyAlignment="1">
      <alignment vertical="center" wrapText="1"/>
    </xf>
    <xf numFmtId="0" fontId="9" fillId="6" borderId="41" xfId="0" applyFont="1" applyFill="1" applyBorder="1" applyAlignment="1">
      <alignment vertical="center" wrapText="1"/>
    </xf>
    <xf numFmtId="0" fontId="9" fillId="6" borderId="35" xfId="0" applyFont="1" applyFill="1" applyBorder="1" applyAlignment="1">
      <alignment vertical="center" wrapText="1"/>
    </xf>
    <xf numFmtId="167" fontId="8" fillId="6" borderId="4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0" fontId="20" fillId="0" borderId="0" xfId="0" applyFont="1" applyBorder="1"/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horizontal="left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3" fillId="3" borderId="73" xfId="0" applyFont="1" applyFill="1" applyBorder="1" applyAlignment="1">
      <alignment horizontal="center" vertical="center"/>
    </xf>
    <xf numFmtId="3" fontId="3" fillId="0" borderId="73" xfId="0" applyNumberFormat="1" applyFont="1" applyFill="1" applyBorder="1" applyAlignment="1">
      <alignment horizontal="center" vertical="center" wrapText="1"/>
    </xf>
    <xf numFmtId="165" fontId="8" fillId="0" borderId="73" xfId="0" applyNumberFormat="1" applyFont="1" applyBorder="1" applyAlignment="1">
      <alignment horizontal="left" vertical="center" wrapText="1"/>
    </xf>
    <xf numFmtId="166" fontId="8" fillId="0" borderId="73" xfId="0" applyNumberFormat="1" applyFont="1" applyBorder="1" applyAlignment="1">
      <alignment horizontal="center" vertical="center" wrapText="1"/>
    </xf>
    <xf numFmtId="167" fontId="8" fillId="0" borderId="73" xfId="0" applyNumberFormat="1" applyFont="1" applyFill="1" applyBorder="1" applyAlignment="1">
      <alignment horizontal="right" vertical="center"/>
    </xf>
    <xf numFmtId="9" fontId="8" fillId="0" borderId="73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9" fontId="8" fillId="0" borderId="0" xfId="0" applyNumberFormat="1" applyFont="1" applyBorder="1" applyAlignment="1">
      <alignment horizontal="center" wrapText="1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0" xfId="3" applyFont="1" applyAlignment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3" fillId="0" borderId="6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8" fillId="0" borderId="0" xfId="0" applyNumberFormat="1" applyFont="1" applyAlignment="1" applyProtection="1">
      <alignment vertical="center" wrapText="1"/>
      <protection locked="0"/>
    </xf>
    <xf numFmtId="0" fontId="3" fillId="0" borderId="0" xfId="3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 wrapText="1"/>
    </xf>
    <xf numFmtId="0" fontId="3" fillId="0" borderId="66" xfId="0" applyFont="1" applyBorder="1" applyAlignment="1">
      <alignment horizontal="center" wrapText="1"/>
    </xf>
    <xf numFmtId="0" fontId="3" fillId="0" borderId="27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3" fontId="3" fillId="0" borderId="65" xfId="0" applyNumberFormat="1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111" xfId="0" applyFont="1" applyFill="1" applyBorder="1" applyAlignment="1">
      <alignment horizontal="center" vertical="center"/>
    </xf>
    <xf numFmtId="3" fontId="3" fillId="0" borderId="112" xfId="0" applyNumberFormat="1" applyFont="1" applyFill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49" fontId="3" fillId="0" borderId="66" xfId="0" applyNumberFormat="1" applyFont="1" applyFill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Fill="1" applyBorder="1" applyAlignment="1">
      <alignment horizontal="left" vertical="center" wrapText="1"/>
    </xf>
    <xf numFmtId="0" fontId="8" fillId="0" borderId="111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left" vertical="center" wrapText="1"/>
    </xf>
    <xf numFmtId="0" fontId="3" fillId="0" borderId="66" xfId="5" applyFont="1" applyFill="1" applyBorder="1" applyAlignment="1">
      <alignment vertical="top" wrapText="1"/>
    </xf>
    <xf numFmtId="0" fontId="3" fillId="0" borderId="30" xfId="5" applyFont="1" applyFill="1" applyBorder="1" applyAlignment="1">
      <alignment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08" xfId="0" applyFont="1" applyBorder="1" applyAlignment="1">
      <alignment horizontal="center" vertical="center"/>
    </xf>
    <xf numFmtId="0" fontId="8" fillId="3" borderId="66" xfId="5" applyFont="1" applyFill="1" applyBorder="1" applyAlignment="1">
      <alignment vertical="center" wrapText="1"/>
    </xf>
    <xf numFmtId="0" fontId="3" fillId="3" borderId="66" xfId="5" applyFont="1" applyFill="1" applyBorder="1" applyAlignment="1">
      <alignment vertical="center" wrapText="1"/>
    </xf>
    <xf numFmtId="0" fontId="8" fillId="3" borderId="66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0" xfId="0" applyNumberFormat="1" applyFont="1" applyBorder="1" applyAlignment="1">
      <alignment horizontal="center" vertical="center"/>
    </xf>
    <xf numFmtId="3" fontId="3" fillId="0" borderId="114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/>
    </xf>
    <xf numFmtId="0" fontId="8" fillId="3" borderId="115" xfId="0" applyFont="1" applyFill="1" applyBorder="1" applyAlignment="1">
      <alignment vertical="center" wrapText="1"/>
    </xf>
    <xf numFmtId="0" fontId="3" fillId="0" borderId="11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13" fillId="0" borderId="41" xfId="0" applyFont="1" applyBorder="1" applyAlignment="1">
      <alignment horizontal="center" vertical="top" wrapText="1"/>
    </xf>
    <xf numFmtId="0" fontId="3" fillId="3" borderId="10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66" xfId="0" applyFont="1" applyFill="1" applyBorder="1" applyAlignment="1">
      <alignment vertical="center" wrapText="1"/>
    </xf>
    <xf numFmtId="0" fontId="3" fillId="3" borderId="66" xfId="0" applyFont="1" applyFill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 wrapText="1"/>
    </xf>
    <xf numFmtId="0" fontId="3" fillId="3" borderId="116" xfId="0" applyFont="1" applyFill="1" applyBorder="1" applyAlignment="1">
      <alignment vertical="center" wrapText="1"/>
    </xf>
    <xf numFmtId="0" fontId="3" fillId="0" borderId="6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3" borderId="116" xfId="0" applyFont="1" applyFill="1" applyBorder="1" applyAlignment="1">
      <alignment horizontal="left" vertical="center" wrapText="1"/>
    </xf>
    <xf numFmtId="0" fontId="3" fillId="3" borderId="70" xfId="0" applyFont="1" applyFill="1" applyBorder="1" applyAlignment="1">
      <alignment horizontal="center" vertical="center"/>
    </xf>
    <xf numFmtId="0" fontId="3" fillId="3" borderId="108" xfId="0" applyFont="1" applyFill="1" applyBorder="1" applyAlignment="1">
      <alignment horizontal="center" vertical="center"/>
    </xf>
    <xf numFmtId="0" fontId="3" fillId="3" borderId="117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118" xfId="0" applyFont="1" applyFill="1" applyBorder="1" applyAlignment="1">
      <alignment horizontal="center" vertical="center"/>
    </xf>
    <xf numFmtId="0" fontId="3" fillId="0" borderId="66" xfId="5" applyFont="1" applyFill="1" applyBorder="1" applyAlignment="1">
      <alignment vertical="center" wrapText="1"/>
    </xf>
    <xf numFmtId="0" fontId="3" fillId="0" borderId="30" xfId="5" applyFont="1" applyFill="1" applyBorder="1" applyAlignment="1">
      <alignment vertical="center" wrapText="1"/>
    </xf>
    <xf numFmtId="0" fontId="3" fillId="0" borderId="119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3" fillId="0" borderId="0" xfId="3" applyFont="1" applyAlignment="1">
      <alignment horizontal="left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Border="1" applyAlignment="1">
      <alignment horizontal="center" vertical="center"/>
    </xf>
    <xf numFmtId="0" fontId="3" fillId="3" borderId="79" xfId="0" applyFont="1" applyFill="1" applyBorder="1" applyAlignment="1">
      <alignment horizontal="left" vertical="center" wrapText="1"/>
    </xf>
    <xf numFmtId="0" fontId="3" fillId="0" borderId="119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top" wrapText="1"/>
    </xf>
    <xf numFmtId="0" fontId="13" fillId="6" borderId="113" xfId="0" applyFont="1" applyFill="1" applyBorder="1" applyAlignment="1">
      <alignment horizontal="center" vertical="top" wrapText="1"/>
    </xf>
    <xf numFmtId="167" fontId="8" fillId="6" borderId="35" xfId="0" applyNumberFormat="1" applyFont="1" applyFill="1" applyBorder="1" applyAlignment="1">
      <alignment vertical="center" wrapText="1"/>
    </xf>
    <xf numFmtId="0" fontId="27" fillId="2" borderId="4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6" xfId="0" applyFont="1" applyFill="1" applyBorder="1" applyAlignment="1">
      <alignment horizontal="center" vertical="center" wrapText="1"/>
    </xf>
    <xf numFmtId="0" fontId="27" fillId="2" borderId="57" xfId="0" applyFont="1" applyFill="1" applyBorder="1" applyAlignment="1">
      <alignment horizontal="center" vertical="center" wrapText="1"/>
    </xf>
    <xf numFmtId="0" fontId="27" fillId="2" borderId="58" xfId="0" applyFont="1" applyFill="1" applyBorder="1" applyAlignment="1">
      <alignment horizontal="center" vertical="center" wrapText="1"/>
    </xf>
    <xf numFmtId="1" fontId="27" fillId="2" borderId="59" xfId="0" applyNumberFormat="1" applyFont="1" applyFill="1" applyBorder="1" applyAlignment="1">
      <alignment horizontal="center" vertical="center" wrapText="1"/>
    </xf>
    <xf numFmtId="1" fontId="27" fillId="2" borderId="16" xfId="0" applyNumberFormat="1" applyFont="1" applyFill="1" applyBorder="1" applyAlignment="1">
      <alignment horizontal="center" vertical="center" wrapText="1"/>
    </xf>
    <xf numFmtId="1" fontId="27" fillId="2" borderId="58" xfId="0" applyNumberFormat="1" applyFont="1" applyFill="1" applyBorder="1" applyAlignment="1">
      <alignment horizontal="center" vertical="center" wrapText="1"/>
    </xf>
    <xf numFmtId="1" fontId="27" fillId="2" borderId="60" xfId="0" applyNumberFormat="1" applyFont="1" applyFill="1" applyBorder="1" applyAlignment="1">
      <alignment horizontal="center" vertical="center" wrapText="1"/>
    </xf>
    <xf numFmtId="1" fontId="27" fillId="2" borderId="6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7" fontId="13" fillId="0" borderId="106" xfId="0" applyNumberFormat="1" applyFont="1" applyBorder="1" applyAlignment="1">
      <alignment vertical="center" wrapText="1"/>
    </xf>
    <xf numFmtId="167" fontId="28" fillId="3" borderId="27" xfId="0" applyNumberFormat="1" applyFont="1" applyFill="1" applyBorder="1" applyAlignment="1">
      <alignment horizontal="right" vertical="center" wrapText="1"/>
    </xf>
    <xf numFmtId="167" fontId="28" fillId="3" borderId="67" xfId="0" applyNumberFormat="1" applyFont="1" applyFill="1" applyBorder="1" applyAlignment="1">
      <alignment vertical="center" wrapText="1"/>
    </xf>
    <xf numFmtId="167" fontId="28" fillId="0" borderId="75" xfId="0" applyNumberFormat="1" applyFont="1" applyBorder="1" applyAlignment="1">
      <alignment horizontal="right" vertical="center" wrapText="1"/>
    </xf>
    <xf numFmtId="167" fontId="28" fillId="0" borderId="71" xfId="0" applyNumberFormat="1" applyFont="1" applyBorder="1" applyAlignment="1">
      <alignment vertical="center" wrapText="1"/>
    </xf>
    <xf numFmtId="167" fontId="13" fillId="0" borderId="120" xfId="0" applyNumberFormat="1" applyFont="1" applyBorder="1" applyAlignment="1">
      <alignment vertical="center" wrapText="1"/>
    </xf>
    <xf numFmtId="167" fontId="3" fillId="0" borderId="71" xfId="0" applyNumberFormat="1" applyFont="1" applyBorder="1" applyAlignment="1">
      <alignment vertical="center" wrapText="1"/>
    </xf>
    <xf numFmtId="167" fontId="13" fillId="0" borderId="121" xfId="0" applyNumberFormat="1" applyFont="1" applyBorder="1" applyAlignment="1">
      <alignment vertical="center" wrapText="1"/>
    </xf>
    <xf numFmtId="167" fontId="3" fillId="0" borderId="122" xfId="0" applyNumberFormat="1" applyFont="1" applyBorder="1" applyAlignment="1">
      <alignment vertical="center" wrapText="1"/>
    </xf>
    <xf numFmtId="167" fontId="13" fillId="0" borderId="103" xfId="0" applyNumberFormat="1" applyFont="1" applyBorder="1" applyAlignment="1">
      <alignment vertical="center" wrapText="1"/>
    </xf>
    <xf numFmtId="0" fontId="8" fillId="3" borderId="0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1" fillId="0" borderId="0" xfId="5" applyFont="1" applyAlignment="1">
      <alignment horizont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center" wrapText="1"/>
    </xf>
    <xf numFmtId="0" fontId="1" fillId="0" borderId="0" xfId="5" applyFont="1" applyAlignment="1">
      <alignment horizontal="center" wrapText="1"/>
    </xf>
    <xf numFmtId="0" fontId="14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3" fillId="8" borderId="46" xfId="0" applyFont="1" applyFill="1" applyBorder="1" applyAlignment="1">
      <alignment horizontal="left" vertical="center" wrapText="1"/>
    </xf>
    <xf numFmtId="0" fontId="13" fillId="8" borderId="41" xfId="0" applyFont="1" applyFill="1" applyBorder="1" applyAlignment="1">
      <alignment horizontal="left" vertical="center" wrapText="1"/>
    </xf>
    <xf numFmtId="0" fontId="13" fillId="8" borderId="35" xfId="0" applyFont="1" applyFill="1" applyBorder="1" applyAlignment="1">
      <alignment horizontal="left" vertical="center" wrapText="1"/>
    </xf>
    <xf numFmtId="0" fontId="13" fillId="6" borderId="46" xfId="0" applyFont="1" applyFill="1" applyBorder="1" applyAlignment="1">
      <alignment horizontal="left" vertical="center" wrapText="1"/>
    </xf>
    <xf numFmtId="0" fontId="13" fillId="6" borderId="41" xfId="0" applyFont="1" applyFill="1" applyBorder="1" applyAlignment="1">
      <alignment horizontal="left" vertical="center" wrapText="1"/>
    </xf>
    <xf numFmtId="0" fontId="13" fillId="6" borderId="35" xfId="0" applyFont="1" applyFill="1" applyBorder="1" applyAlignment="1">
      <alignment horizontal="left" vertical="center" wrapText="1"/>
    </xf>
    <xf numFmtId="0" fontId="3" fillId="3" borderId="69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70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left"/>
      <protection locked="0"/>
    </xf>
    <xf numFmtId="0" fontId="8" fillId="0" borderId="7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horizontal="left" wrapText="1"/>
    </xf>
    <xf numFmtId="0" fontId="1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" fillId="3" borderId="34" xfId="0" applyFont="1" applyFill="1" applyBorder="1" applyAlignment="1">
      <alignment horizontal="left" vertical="center" wrapText="1"/>
    </xf>
    <xf numFmtId="0" fontId="3" fillId="3" borderId="73" xfId="0" applyFont="1" applyFill="1" applyBorder="1" applyAlignment="1">
      <alignment horizontal="left" vertical="center" wrapText="1"/>
    </xf>
    <xf numFmtId="0" fontId="3" fillId="3" borderId="8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13" fillId="6" borderId="108" xfId="0" applyFont="1" applyFill="1" applyBorder="1" applyAlignment="1">
      <alignment horizontal="left" vertical="center" wrapText="1"/>
    </xf>
    <xf numFmtId="0" fontId="3" fillId="6" borderId="69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NumberFormat="1" applyFont="1" applyAlignment="1">
      <alignment horizontal="left" vertical="top" wrapText="1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7" borderId="109" xfId="0" applyFont="1" applyFill="1" applyBorder="1" applyAlignment="1">
      <alignment horizontal="center" vertical="top" wrapText="1"/>
    </xf>
    <xf numFmtId="0" fontId="13" fillId="7" borderId="110" xfId="0" applyFont="1" applyFill="1" applyBorder="1" applyAlignment="1">
      <alignment horizontal="center" vertical="top" wrapText="1"/>
    </xf>
    <xf numFmtId="49" fontId="13" fillId="7" borderId="107" xfId="0" applyNumberFormat="1" applyFont="1" applyFill="1" applyBorder="1" applyAlignment="1">
      <alignment horizontal="left" vertical="top" wrapText="1"/>
    </xf>
    <xf numFmtId="49" fontId="13" fillId="7" borderId="106" xfId="0" applyNumberFormat="1" applyFont="1" applyFill="1" applyBorder="1" applyAlignment="1">
      <alignment horizontal="left" vertical="top" wrapText="1"/>
    </xf>
    <xf numFmtId="49" fontId="13" fillId="7" borderId="14" xfId="0" applyNumberFormat="1" applyFont="1" applyFill="1" applyBorder="1" applyAlignment="1">
      <alignment horizontal="left" vertical="top" wrapText="1"/>
    </xf>
    <xf numFmtId="49" fontId="13" fillId="7" borderId="38" xfId="0" applyNumberFormat="1" applyFont="1" applyFill="1" applyBorder="1" applyAlignment="1">
      <alignment horizontal="left" vertical="top" wrapText="1"/>
    </xf>
    <xf numFmtId="49" fontId="13" fillId="7" borderId="39" xfId="0" applyNumberFormat="1" applyFont="1" applyFill="1" applyBorder="1" applyAlignment="1">
      <alignment horizontal="left" vertical="top" wrapText="1"/>
    </xf>
    <xf numFmtId="49" fontId="13" fillId="7" borderId="47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 applyProtection="1">
      <alignment vertical="top" wrapText="1"/>
      <protection locked="0"/>
    </xf>
    <xf numFmtId="0" fontId="13" fillId="8" borderId="38" xfId="0" applyFont="1" applyFill="1" applyBorder="1" applyAlignment="1">
      <alignment horizontal="left" vertical="center" wrapText="1"/>
    </xf>
    <xf numFmtId="0" fontId="13" fillId="8" borderId="39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73" xfId="0" applyFont="1" applyFill="1" applyBorder="1" applyAlignment="1">
      <alignment horizontal="left" vertical="center" wrapText="1"/>
    </xf>
    <xf numFmtId="0" fontId="9" fillId="9" borderId="46" xfId="0" applyNumberFormat="1" applyFont="1" applyFill="1" applyBorder="1" applyAlignment="1">
      <alignment horizontal="left" vertical="center"/>
    </xf>
    <xf numFmtId="0" fontId="9" fillId="9" borderId="41" xfId="0" applyNumberFormat="1" applyFont="1" applyFill="1" applyBorder="1" applyAlignment="1">
      <alignment horizontal="left" vertical="center"/>
    </xf>
    <xf numFmtId="0" fontId="9" fillId="9" borderId="35" xfId="0" applyNumberFormat="1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69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70" xfId="0" applyFont="1" applyFill="1" applyBorder="1" applyAlignment="1">
      <alignment horizontal="left" vertical="center" wrapText="1"/>
    </xf>
    <xf numFmtId="0" fontId="8" fillId="3" borderId="85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3" fillId="0" borderId="46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left" vertical="center" wrapText="1"/>
      <protection locked="0"/>
    </xf>
    <xf numFmtId="0" fontId="9" fillId="6" borderId="46" xfId="0" applyFont="1" applyFill="1" applyBorder="1" applyAlignment="1">
      <alignment horizontal="left" vertical="center" wrapText="1"/>
    </xf>
    <xf numFmtId="0" fontId="9" fillId="6" borderId="41" xfId="0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28" fillId="0" borderId="46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72" xfId="0" applyNumberFormat="1" applyFont="1" applyBorder="1" applyAlignment="1">
      <alignment horizontal="left" vertical="center"/>
    </xf>
    <xf numFmtId="0" fontId="28" fillId="0" borderId="73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right" vertical="center" wrapText="1"/>
    </xf>
    <xf numFmtId="0" fontId="9" fillId="6" borderId="38" xfId="0" applyFont="1" applyFill="1" applyBorder="1" applyAlignment="1">
      <alignment horizontal="left" vertical="center" wrapText="1"/>
    </xf>
    <xf numFmtId="0" fontId="9" fillId="6" borderId="39" xfId="0" applyFont="1" applyFill="1" applyBorder="1" applyAlignment="1">
      <alignment horizontal="left" vertical="center" wrapText="1"/>
    </xf>
    <xf numFmtId="0" fontId="9" fillId="6" borderId="4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wrapText="1"/>
    </xf>
    <xf numFmtId="0" fontId="17" fillId="0" borderId="0" xfId="6" applyFont="1" applyAlignment="1">
      <alignment horizontal="left" vertical="center" wrapText="1"/>
    </xf>
    <xf numFmtId="0" fontId="1" fillId="0" borderId="0" xfId="6" applyFont="1" applyAlignment="1">
      <alignment horizontal="left" wrapText="1"/>
    </xf>
    <xf numFmtId="0" fontId="2" fillId="0" borderId="0" xfId="0" applyNumberFormat="1" applyFont="1" applyAlignment="1" applyProtection="1">
      <alignment horizontal="left" vertical="top" wrapText="1"/>
      <protection locked="0"/>
    </xf>
    <xf numFmtId="0" fontId="1" fillId="0" borderId="0" xfId="6" applyFont="1" applyAlignment="1">
      <alignment horizontal="center" wrapText="1"/>
    </xf>
    <xf numFmtId="0" fontId="14" fillId="0" borderId="0" xfId="6" applyFont="1" applyFill="1" applyAlignment="1">
      <alignment horizontal="center" wrapText="1"/>
    </xf>
    <xf numFmtId="0" fontId="2" fillId="0" borderId="0" xfId="6" applyFont="1" applyAlignment="1">
      <alignment horizontal="left" vertical="center" wrapText="1"/>
    </xf>
    <xf numFmtId="14" fontId="1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NumberFormat="1" applyFont="1" applyBorder="1" applyAlignment="1" applyProtection="1">
      <alignment horizontal="left" wrapText="1"/>
      <protection locked="0"/>
    </xf>
    <xf numFmtId="0" fontId="2" fillId="0" borderId="2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top" wrapText="1"/>
    </xf>
    <xf numFmtId="0" fontId="1" fillId="0" borderId="0" xfId="6" applyFont="1" applyAlignment="1">
      <alignment horizontal="center" vertical="top" wrapText="1"/>
    </xf>
    <xf numFmtId="0" fontId="1" fillId="0" borderId="0" xfId="6" applyFont="1" applyAlignment="1">
      <alignment horizontal="center" vertical="top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8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0\02.%20Oddelenie%20VO\01.%20Prebiehaj&#250;ce\02.%20Danka\4.%20&#352;ZM%20pre%20IK%202_6%20casti\SP\Prilohy_k_SP_&#352;ZM_IK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2\02.%20Oddelenie%20VO\01.%20Prebiehaj&#250;ce%20z&#225;kazky\01.%20MAGDA_aktualizovan&#253;\KATKINE%20Z&#193;KAZKY\2022_123_&#352;ZM%20pre%20r&#225;diofrekven&#269;n&#250;%20abl&#225;cia%20sk.%202\06.%20SP+pr&#237;lohy\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 Príloha č. 5 - časť 1"/>
      <sheetName val=" Príloha č. 5 - časť 2"/>
      <sheetName val=" Príloha č. 5 - časť 3"/>
      <sheetName val=" Príloha č. 5 - časť 4"/>
      <sheetName val=" Príloha č. 5 - časť 5"/>
      <sheetName val=" Príloha č. 5 - časť 6"/>
      <sheetName val="Príloha č. 6 - časť 1"/>
      <sheetName val="Príloha č. 6 - časť 2"/>
      <sheetName val="Príloha č. 6 - časť 3"/>
      <sheetName val="Príloha č. 6 - časť 4"/>
      <sheetName val="Príloha č. 6 - časť 5"/>
      <sheetName val="Príloha č. 6 - časť 6"/>
      <sheetName val="Príloha č. 7"/>
    </sheetNames>
    <sheetDataSet>
      <sheetData sheetId="0">
        <row r="1">
          <cell r="B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L26" sqref="L26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454" t="s">
        <v>12</v>
      </c>
      <c r="B1" s="454"/>
    </row>
    <row r="2" spans="1:10" ht="30" customHeight="1" x14ac:dyDescent="0.2">
      <c r="A2" s="466" t="s">
        <v>67</v>
      </c>
      <c r="B2" s="466"/>
      <c r="C2" s="466"/>
      <c r="D2" s="466"/>
    </row>
    <row r="3" spans="1:10" ht="24.95" customHeight="1" x14ac:dyDescent="0.2">
      <c r="A3" s="462"/>
      <c r="B3" s="462"/>
      <c r="C3" s="462"/>
    </row>
    <row r="4" spans="1:10" ht="14.25" x14ac:dyDescent="0.2">
      <c r="A4" s="463" t="s">
        <v>13</v>
      </c>
      <c r="B4" s="463"/>
      <c r="C4" s="463"/>
      <c r="D4" s="463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457" t="s">
        <v>1</v>
      </c>
      <c r="B6" s="457"/>
      <c r="C6" s="464"/>
      <c r="D6" s="464"/>
      <c r="F6" s="12"/>
    </row>
    <row r="7" spans="1:10" s="3" customFormat="1" ht="15" customHeight="1" x14ac:dyDescent="0.25">
      <c r="A7" s="457" t="s">
        <v>2</v>
      </c>
      <c r="B7" s="457"/>
      <c r="C7" s="465"/>
      <c r="D7" s="465"/>
    </row>
    <row r="8" spans="1:10" s="3" customFormat="1" ht="15" customHeight="1" x14ac:dyDescent="0.25">
      <c r="A8" s="457" t="s">
        <v>3</v>
      </c>
      <c r="B8" s="457"/>
      <c r="C8" s="467"/>
      <c r="D8" s="467"/>
    </row>
    <row r="9" spans="1:10" s="3" customFormat="1" ht="15" customHeight="1" x14ac:dyDescent="0.25">
      <c r="A9" s="457" t="s">
        <v>4</v>
      </c>
      <c r="B9" s="457"/>
      <c r="C9" s="467"/>
      <c r="D9" s="467"/>
    </row>
    <row r="10" spans="1:10" x14ac:dyDescent="0.2">
      <c r="A10" s="1"/>
      <c r="B10" s="1"/>
      <c r="C10" s="1"/>
    </row>
    <row r="11" spans="1:10" x14ac:dyDescent="0.2">
      <c r="A11" s="458" t="s">
        <v>14</v>
      </c>
      <c r="B11" s="458"/>
      <c r="C11" s="458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457" t="s">
        <v>5</v>
      </c>
      <c r="B12" s="457"/>
      <c r="C12" s="461" t="s">
        <v>25</v>
      </c>
      <c r="D12" s="461"/>
    </row>
    <row r="13" spans="1:10" s="3" customFormat="1" ht="15" customHeight="1" x14ac:dyDescent="0.25">
      <c r="A13" s="457" t="s">
        <v>6</v>
      </c>
      <c r="B13" s="457"/>
      <c r="C13" s="459"/>
      <c r="D13" s="459"/>
    </row>
    <row r="14" spans="1:10" s="3" customFormat="1" ht="15" customHeight="1" x14ac:dyDescent="0.25">
      <c r="A14" s="457" t="s">
        <v>7</v>
      </c>
      <c r="B14" s="457"/>
      <c r="C14" s="460"/>
      <c r="D14" s="460"/>
    </row>
    <row r="15" spans="1:10" x14ac:dyDescent="0.2">
      <c r="A15" s="1"/>
      <c r="B15" s="1"/>
      <c r="C15" s="1"/>
    </row>
    <row r="16" spans="1:10" x14ac:dyDescent="0.2">
      <c r="A16" s="458" t="s">
        <v>15</v>
      </c>
      <c r="B16" s="458"/>
      <c r="C16" s="458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457" t="s">
        <v>5</v>
      </c>
      <c r="B17" s="457"/>
      <c r="C17" s="461"/>
      <c r="D17" s="461"/>
    </row>
    <row r="18" spans="1:5" s="3" customFormat="1" ht="15" customHeight="1" x14ac:dyDescent="0.25">
      <c r="A18" s="457" t="s">
        <v>16</v>
      </c>
      <c r="B18" s="457"/>
      <c r="C18" s="459"/>
      <c r="D18" s="459"/>
    </row>
    <row r="19" spans="1:5" s="3" customFormat="1" ht="15" customHeight="1" x14ac:dyDescent="0.25">
      <c r="A19" s="457" t="s">
        <v>7</v>
      </c>
      <c r="B19" s="457"/>
      <c r="C19" s="460"/>
      <c r="D19" s="460"/>
    </row>
    <row r="20" spans="1:5" x14ac:dyDescent="0.2">
      <c r="B20" s="454"/>
      <c r="C20" s="454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19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81" t="s">
        <v>501</v>
      </c>
    </row>
    <row r="29" spans="1:5" x14ac:dyDescent="0.2">
      <c r="A29" s="455" t="s">
        <v>10</v>
      </c>
      <c r="B29" s="455"/>
      <c r="C29" s="29"/>
    </row>
    <row r="30" spans="1:5" s="10" customFormat="1" ht="12" customHeight="1" x14ac:dyDescent="0.2">
      <c r="A30" s="42"/>
      <c r="B30" s="456" t="s">
        <v>11</v>
      </c>
      <c r="C30" s="456"/>
      <c r="D30" s="8"/>
      <c r="E30" s="9"/>
    </row>
    <row r="31" spans="1:5" x14ac:dyDescent="0.2">
      <c r="A31" s="29"/>
      <c r="B31" s="29"/>
      <c r="C31" s="29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82" priority="6">
      <formula>LEN(TRIM(A30))=0</formula>
    </cfRule>
  </conditionalFormatting>
  <conditionalFormatting sqref="B23:B24">
    <cfRule type="containsBlanks" dxfId="81" priority="4">
      <formula>LEN(TRIM(B23))=0</formula>
    </cfRule>
  </conditionalFormatting>
  <conditionalFormatting sqref="C6:D9">
    <cfRule type="containsBlanks" dxfId="80" priority="3">
      <formula>LEN(TRIM(C6))=0</formula>
    </cfRule>
  </conditionalFormatting>
  <conditionalFormatting sqref="C12:D14">
    <cfRule type="containsBlanks" dxfId="79" priority="2">
      <formula>LEN(TRIM(C12))=0</formula>
    </cfRule>
  </conditionalFormatting>
  <conditionalFormatting sqref="C17:D19">
    <cfRule type="containsBlanks" dxfId="78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33"/>
  <sheetViews>
    <sheetView topLeftCell="A13" zoomScale="80" zoomScaleNormal="80" workbookViewId="0">
      <selection activeCell="I37" sqref="I37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8.7109375" style="36" customWidth="1"/>
    <col min="6" max="6" width="24.28515625" style="36" customWidth="1"/>
    <col min="7" max="16384" width="9.140625" style="21"/>
  </cols>
  <sheetData>
    <row r="1" spans="1:12" s="40" customFormat="1" x14ac:dyDescent="0.2">
      <c r="A1" s="525" t="s">
        <v>12</v>
      </c>
      <c r="B1" s="525"/>
    </row>
    <row r="2" spans="1:12" s="40" customFormat="1" x14ac:dyDescent="0.2">
      <c r="A2" s="526" t="s">
        <v>67</v>
      </c>
      <c r="B2" s="526"/>
      <c r="C2" s="526"/>
      <c r="D2" s="526"/>
      <c r="E2" s="526"/>
      <c r="F2" s="526"/>
    </row>
    <row r="3" spans="1:12" s="335" customFormat="1" ht="63.75" customHeight="1" x14ac:dyDescent="0.25">
      <c r="A3" s="509" t="s">
        <v>425</v>
      </c>
      <c r="B3" s="509"/>
      <c r="C3" s="509"/>
      <c r="D3" s="509"/>
      <c r="E3" s="509"/>
      <c r="F3" s="509"/>
    </row>
    <row r="4" spans="1:12" s="331" customFormat="1" ht="22.5" customHeight="1" x14ac:dyDescent="0.25">
      <c r="A4" s="527" t="s">
        <v>353</v>
      </c>
      <c r="B4" s="527"/>
      <c r="C4" s="527"/>
      <c r="D4" s="527"/>
      <c r="E4" s="527"/>
      <c r="F4" s="527"/>
    </row>
    <row r="5" spans="1:12" s="331" customFormat="1" ht="5.25" customHeight="1" thickBot="1" x14ac:dyDescent="0.3">
      <c r="A5" s="528"/>
      <c r="B5" s="528"/>
      <c r="C5" s="528"/>
      <c r="D5" s="528"/>
      <c r="E5" s="334"/>
      <c r="F5" s="112"/>
    </row>
    <row r="6" spans="1:12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12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12" s="26" customFormat="1" ht="33.75" customHeight="1" x14ac:dyDescent="0.25">
      <c r="A8" s="552" t="s">
        <v>446</v>
      </c>
      <c r="B8" s="553"/>
      <c r="C8" s="553"/>
      <c r="D8" s="554"/>
      <c r="E8" s="555" t="s">
        <v>483</v>
      </c>
      <c r="F8" s="556"/>
    </row>
    <row r="9" spans="1:12" s="26" customFormat="1" ht="27.95" customHeight="1" x14ac:dyDescent="0.25">
      <c r="A9" s="343" t="s">
        <v>27</v>
      </c>
      <c r="B9" s="409" t="s">
        <v>354</v>
      </c>
      <c r="C9" s="376" t="s">
        <v>119</v>
      </c>
      <c r="D9" s="365" t="s">
        <v>355</v>
      </c>
      <c r="E9" s="336"/>
      <c r="F9" s="350"/>
    </row>
    <row r="10" spans="1:12" s="26" customFormat="1" ht="27.95" customHeight="1" x14ac:dyDescent="0.25">
      <c r="A10" s="343" t="s">
        <v>28</v>
      </c>
      <c r="B10" s="410" t="s">
        <v>356</v>
      </c>
      <c r="C10" s="376" t="s">
        <v>119</v>
      </c>
      <c r="D10" s="365" t="s">
        <v>355</v>
      </c>
      <c r="E10" s="336"/>
      <c r="F10" s="350"/>
    </row>
    <row r="11" spans="1:12" s="26" customFormat="1" ht="27.95" customHeight="1" x14ac:dyDescent="0.25">
      <c r="A11" s="343" t="s">
        <v>29</v>
      </c>
      <c r="B11" s="410" t="s">
        <v>357</v>
      </c>
      <c r="C11" s="376" t="s">
        <v>119</v>
      </c>
      <c r="D11" s="365" t="s">
        <v>358</v>
      </c>
      <c r="E11" s="337"/>
      <c r="F11" s="350"/>
    </row>
    <row r="12" spans="1:12" s="380" customFormat="1" ht="30" customHeight="1" x14ac:dyDescent="0.25">
      <c r="A12" s="542" t="s">
        <v>432</v>
      </c>
      <c r="B12" s="543"/>
      <c r="C12" s="543"/>
      <c r="D12" s="543"/>
      <c r="E12" s="543"/>
      <c r="F12" s="544"/>
    </row>
    <row r="13" spans="1:12" s="380" customFormat="1" ht="41.25" customHeight="1" x14ac:dyDescent="0.25">
      <c r="A13" s="383" t="s">
        <v>27</v>
      </c>
      <c r="B13" s="545" t="s">
        <v>429</v>
      </c>
      <c r="C13" s="546"/>
      <c r="D13" s="547"/>
      <c r="E13" s="337"/>
      <c r="F13" s="350"/>
    </row>
    <row r="14" spans="1:12" s="380" customFormat="1" ht="37.5" customHeight="1" x14ac:dyDescent="0.25">
      <c r="A14" s="153" t="s">
        <v>28</v>
      </c>
      <c r="B14" s="548" t="s">
        <v>430</v>
      </c>
      <c r="C14" s="549"/>
      <c r="D14" s="550"/>
      <c r="E14" s="337"/>
      <c r="F14" s="350"/>
    </row>
    <row r="15" spans="1:12" s="380" customFormat="1" ht="48" customHeight="1" thickBot="1" x14ac:dyDescent="0.3">
      <c r="A15" s="381" t="s">
        <v>29</v>
      </c>
      <c r="B15" s="540" t="s">
        <v>445</v>
      </c>
      <c r="C15" s="541"/>
      <c r="D15" s="551"/>
      <c r="E15" s="411"/>
      <c r="F15" s="382"/>
    </row>
    <row r="16" spans="1:12" ht="25.5" customHeight="1" x14ac:dyDescent="0.2">
      <c r="A16" s="512"/>
      <c r="B16" s="512"/>
      <c r="C16" s="191"/>
      <c r="D16" s="191"/>
      <c r="E16" s="191"/>
      <c r="F16" s="192"/>
      <c r="J16" s="311"/>
      <c r="K16" s="311"/>
      <c r="L16" s="311"/>
    </row>
    <row r="17" spans="1:12" s="199" customFormat="1" ht="18" customHeight="1" x14ac:dyDescent="0.2">
      <c r="A17" s="513"/>
      <c r="B17" s="513"/>
      <c r="C17" s="513"/>
      <c r="D17" s="513"/>
      <c r="E17" s="513"/>
      <c r="F17" s="513"/>
      <c r="J17" s="312"/>
      <c r="K17" s="312"/>
      <c r="L17" s="312"/>
    </row>
    <row r="18" spans="1:12" s="200" customFormat="1" ht="20.100000000000001" customHeight="1" x14ac:dyDescent="0.25">
      <c r="A18" s="514" t="s">
        <v>38</v>
      </c>
      <c r="B18" s="514"/>
      <c r="C18" s="514"/>
      <c r="D18" s="514"/>
      <c r="E18" s="333"/>
      <c r="F18" s="198"/>
      <c r="J18" s="313"/>
      <c r="K18" s="313"/>
      <c r="L18" s="313"/>
    </row>
    <row r="19" spans="1:12" s="200" customFormat="1" ht="20.100000000000001" customHeight="1" x14ac:dyDescent="0.25">
      <c r="A19" s="333"/>
      <c r="B19" s="333"/>
      <c r="C19" s="333"/>
      <c r="D19" s="339"/>
      <c r="E19" s="339"/>
      <c r="F19" s="198"/>
      <c r="J19" s="313"/>
      <c r="K19" s="313"/>
      <c r="L19" s="313"/>
    </row>
    <row r="20" spans="1:12" s="331" customFormat="1" ht="30" customHeight="1" x14ac:dyDescent="0.25">
      <c r="A20" s="515" t="s">
        <v>1</v>
      </c>
      <c r="B20" s="515"/>
      <c r="C20" s="516"/>
      <c r="D20" s="516"/>
      <c r="G20" s="338"/>
    </row>
    <row r="21" spans="1:12" s="331" customFormat="1" ht="15" customHeight="1" x14ac:dyDescent="0.25">
      <c r="A21" s="508" t="s">
        <v>2</v>
      </c>
      <c r="B21" s="508"/>
      <c r="C21" s="510"/>
      <c r="D21" s="510"/>
    </row>
    <row r="22" spans="1:12" s="331" customFormat="1" ht="15" customHeight="1" x14ac:dyDescent="0.25">
      <c r="A22" s="508" t="s">
        <v>3</v>
      </c>
      <c r="B22" s="508"/>
      <c r="C22" s="510"/>
      <c r="D22" s="510"/>
    </row>
    <row r="23" spans="1:12" s="331" customFormat="1" ht="15" customHeight="1" x14ac:dyDescent="0.25">
      <c r="A23" s="508" t="s">
        <v>4</v>
      </c>
      <c r="B23" s="508"/>
      <c r="C23" s="537"/>
      <c r="D23" s="537"/>
      <c r="E23" s="203"/>
    </row>
    <row r="24" spans="1:12" s="35" customFormat="1" x14ac:dyDescent="0.2">
      <c r="C24" s="511"/>
      <c r="D24" s="511"/>
      <c r="E24" s="341"/>
      <c r="F24" s="332"/>
      <c r="G24" s="45"/>
      <c r="H24" s="45"/>
      <c r="I24" s="45"/>
      <c r="J24" s="45"/>
    </row>
    <row r="25" spans="1:12" s="35" customFormat="1" x14ac:dyDescent="0.2">
      <c r="D25" s="332"/>
      <c r="E25" s="332"/>
      <c r="F25" s="332"/>
      <c r="G25" s="45"/>
      <c r="H25" s="45"/>
      <c r="I25" s="45"/>
      <c r="J25" s="45"/>
    </row>
    <row r="26" spans="1:12" s="35" customFormat="1" x14ac:dyDescent="0.2">
      <c r="D26" s="332"/>
      <c r="E26" s="332"/>
      <c r="F26" s="332"/>
      <c r="G26" s="45"/>
      <c r="H26" s="45"/>
      <c r="I26" s="45"/>
      <c r="J26" s="45"/>
    </row>
    <row r="27" spans="1:12" s="35" customFormat="1" ht="15" customHeight="1" x14ac:dyDescent="0.2">
      <c r="A27" s="35" t="s">
        <v>8</v>
      </c>
      <c r="B27" s="38"/>
      <c r="C27" s="332"/>
      <c r="D27" s="332"/>
      <c r="E27" s="332"/>
      <c r="G27" s="45"/>
      <c r="H27" s="45"/>
      <c r="I27" s="45"/>
      <c r="J27" s="45"/>
    </row>
    <row r="28" spans="1:12" s="35" customFormat="1" ht="15" customHeight="1" x14ac:dyDescent="0.2">
      <c r="A28" s="35" t="s">
        <v>9</v>
      </c>
      <c r="B28" s="27"/>
      <c r="C28" s="332"/>
      <c r="D28" s="332"/>
      <c r="E28" s="332"/>
      <c r="G28" s="45"/>
      <c r="H28" s="45"/>
      <c r="I28" s="45"/>
      <c r="J28" s="45"/>
    </row>
    <row r="29" spans="1:12" s="35" customFormat="1" ht="16.5" customHeight="1" x14ac:dyDescent="0.2">
      <c r="D29" s="521"/>
      <c r="E29" s="521"/>
      <c r="F29" s="521"/>
      <c r="G29" s="45"/>
      <c r="H29" s="45"/>
      <c r="I29" s="45"/>
      <c r="J29" s="45"/>
    </row>
    <row r="30" spans="1:12" s="35" customFormat="1" ht="20.100000000000001" customHeight="1" x14ac:dyDescent="0.2">
      <c r="D30" s="521" t="s">
        <v>491</v>
      </c>
      <c r="E30" s="521"/>
      <c r="F30" s="447"/>
      <c r="G30" s="45"/>
      <c r="H30" s="45"/>
      <c r="I30" s="45"/>
      <c r="J30" s="45"/>
    </row>
    <row r="31" spans="1:12" s="207" customFormat="1" ht="45" customHeight="1" x14ac:dyDescent="0.2">
      <c r="A31" s="506"/>
      <c r="B31" s="506"/>
      <c r="C31" s="330"/>
      <c r="D31" s="559" t="s">
        <v>503</v>
      </c>
      <c r="E31" s="559"/>
      <c r="F31" s="332"/>
    </row>
    <row r="32" spans="1:12" x14ac:dyDescent="0.2">
      <c r="A32" s="506" t="s">
        <v>10</v>
      </c>
      <c r="B32" s="506"/>
      <c r="C32" s="330"/>
    </row>
    <row r="33" spans="1:3" x14ac:dyDescent="0.2">
      <c r="A33" s="209"/>
      <c r="B33" s="507" t="s">
        <v>11</v>
      </c>
      <c r="C33" s="508"/>
    </row>
  </sheetData>
  <mergeCells count="31">
    <mergeCell ref="A31:B31"/>
    <mergeCell ref="A32:B32"/>
    <mergeCell ref="B33:C33"/>
    <mergeCell ref="A22:B22"/>
    <mergeCell ref="C22:D22"/>
    <mergeCell ref="A23:B23"/>
    <mergeCell ref="C23:D23"/>
    <mergeCell ref="C24:D24"/>
    <mergeCell ref="D29:F29"/>
    <mergeCell ref="D30:E30"/>
    <mergeCell ref="D31:E31"/>
    <mergeCell ref="A21:B21"/>
    <mergeCell ref="C21:D21"/>
    <mergeCell ref="A8:D8"/>
    <mergeCell ref="E8:F8"/>
    <mergeCell ref="A12:F12"/>
    <mergeCell ref="B13:D13"/>
    <mergeCell ref="B14:D14"/>
    <mergeCell ref="B15:D15"/>
    <mergeCell ref="A16:B16"/>
    <mergeCell ref="A17:F17"/>
    <mergeCell ref="A18:D18"/>
    <mergeCell ref="A20:B20"/>
    <mergeCell ref="C20:D20"/>
    <mergeCell ref="A6:D7"/>
    <mergeCell ref="E6:F6"/>
    <mergeCell ref="A1:B1"/>
    <mergeCell ref="A2:F2"/>
    <mergeCell ref="A3:F3"/>
    <mergeCell ref="A4:F4"/>
    <mergeCell ref="A5:D5"/>
  </mergeCells>
  <conditionalFormatting sqref="B27:B28">
    <cfRule type="containsBlanks" dxfId="50" priority="3">
      <formula>LEN(TRIM(B27))=0</formula>
    </cfRule>
  </conditionalFormatting>
  <conditionalFormatting sqref="C21:D23">
    <cfRule type="containsBlanks" dxfId="49" priority="2">
      <formula>LEN(TRIM(C21))=0</formula>
    </cfRule>
  </conditionalFormatting>
  <conditionalFormatting sqref="C20:D20">
    <cfRule type="containsBlanks" dxfId="48" priority="1">
      <formula>LEN(TRIM(C20))=0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63"/>
  <sheetViews>
    <sheetView topLeftCell="A37" zoomScale="80" zoomScaleNormal="80" workbookViewId="0">
      <selection activeCell="J63" sqref="J63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4.7109375" style="36" customWidth="1"/>
    <col min="6" max="6" width="28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49.5" customHeight="1" x14ac:dyDescent="0.25">
      <c r="A3" s="509" t="s">
        <v>425</v>
      </c>
      <c r="B3" s="509"/>
      <c r="C3" s="509"/>
      <c r="D3" s="509"/>
      <c r="E3" s="509"/>
      <c r="F3" s="509"/>
    </row>
    <row r="4" spans="1:6" s="331" customFormat="1" ht="22.5" customHeight="1" x14ac:dyDescent="0.25">
      <c r="A4" s="527" t="s">
        <v>447</v>
      </c>
      <c r="B4" s="527"/>
      <c r="C4" s="527"/>
      <c r="D4" s="527"/>
      <c r="E4" s="527"/>
      <c r="F4" s="527"/>
    </row>
    <row r="5" spans="1:6" s="331" customFormat="1" ht="5.25" customHeight="1" thickBot="1" x14ac:dyDescent="0.3">
      <c r="A5" s="528"/>
      <c r="B5" s="528"/>
      <c r="C5" s="528"/>
      <c r="D5" s="528"/>
      <c r="E5" s="334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27.75" customHeight="1" x14ac:dyDescent="0.25">
      <c r="A8" s="500" t="s">
        <v>448</v>
      </c>
      <c r="B8" s="501"/>
      <c r="C8" s="501"/>
      <c r="D8" s="501"/>
      <c r="E8" s="501"/>
      <c r="F8" s="502"/>
    </row>
    <row r="9" spans="1:6" s="26" customFormat="1" ht="32.25" customHeight="1" x14ac:dyDescent="0.2">
      <c r="A9" s="343" t="s">
        <v>27</v>
      </c>
      <c r="B9" s="388" t="s">
        <v>456</v>
      </c>
      <c r="C9" s="391" t="s">
        <v>119</v>
      </c>
      <c r="D9" s="163" t="s">
        <v>361</v>
      </c>
      <c r="E9" s="351"/>
      <c r="F9" s="349"/>
    </row>
    <row r="10" spans="1:6" s="26" customFormat="1" ht="27.95" customHeight="1" x14ac:dyDescent="0.25">
      <c r="A10" s="343" t="s">
        <v>28</v>
      </c>
      <c r="B10" s="389" t="s">
        <v>457</v>
      </c>
      <c r="C10" s="376" t="s">
        <v>119</v>
      </c>
      <c r="D10" s="163" t="s">
        <v>183</v>
      </c>
      <c r="E10" s="336"/>
      <c r="F10" s="350"/>
    </row>
    <row r="11" spans="1:6" s="26" customFormat="1" ht="27.95" customHeight="1" x14ac:dyDescent="0.25">
      <c r="A11" s="344">
        <v>3</v>
      </c>
      <c r="B11" s="389" t="s">
        <v>458</v>
      </c>
      <c r="C11" s="376" t="s">
        <v>119</v>
      </c>
      <c r="D11" s="163" t="s">
        <v>363</v>
      </c>
      <c r="E11" s="337"/>
      <c r="F11" s="350"/>
    </row>
    <row r="12" spans="1:6" s="26" customFormat="1" ht="27.95" customHeight="1" x14ac:dyDescent="0.25">
      <c r="A12" s="344">
        <v>4</v>
      </c>
      <c r="B12" s="389" t="s">
        <v>459</v>
      </c>
      <c r="C12" s="376" t="s">
        <v>119</v>
      </c>
      <c r="D12" s="163" t="s">
        <v>365</v>
      </c>
      <c r="E12" s="337"/>
      <c r="F12" s="350"/>
    </row>
    <row r="13" spans="1:6" s="26" customFormat="1" ht="27.95" customHeight="1" x14ac:dyDescent="0.25">
      <c r="A13" s="344">
        <v>5</v>
      </c>
      <c r="B13" s="389" t="s">
        <v>460</v>
      </c>
      <c r="C13" s="376" t="s">
        <v>119</v>
      </c>
      <c r="D13" s="163" t="s">
        <v>367</v>
      </c>
      <c r="E13" s="337"/>
      <c r="F13" s="350"/>
    </row>
    <row r="14" spans="1:6" ht="27.95" customHeight="1" x14ac:dyDescent="0.2">
      <c r="A14" s="344">
        <v>6</v>
      </c>
      <c r="B14" s="389" t="s">
        <v>461</v>
      </c>
      <c r="C14" s="376" t="s">
        <v>119</v>
      </c>
      <c r="D14" s="163" t="s">
        <v>369</v>
      </c>
      <c r="E14" s="337"/>
      <c r="F14" s="350"/>
    </row>
    <row r="15" spans="1:6" ht="27.95" customHeight="1" x14ac:dyDescent="0.2">
      <c r="A15" s="344">
        <v>7</v>
      </c>
      <c r="B15" s="389" t="s">
        <v>462</v>
      </c>
      <c r="C15" s="376" t="s">
        <v>119</v>
      </c>
      <c r="D15" s="163" t="s">
        <v>371</v>
      </c>
      <c r="E15" s="337"/>
      <c r="F15" s="350"/>
    </row>
    <row r="16" spans="1:6" ht="27.95" customHeight="1" x14ac:dyDescent="0.2">
      <c r="A16" s="344">
        <v>8</v>
      </c>
      <c r="B16" s="389" t="s">
        <v>463</v>
      </c>
      <c r="C16" s="376" t="s">
        <v>119</v>
      </c>
      <c r="D16" s="163" t="s">
        <v>180</v>
      </c>
      <c r="E16" s="337"/>
      <c r="F16" s="350"/>
    </row>
    <row r="17" spans="1:6" ht="27.95" customHeight="1" x14ac:dyDescent="0.2">
      <c r="A17" s="344">
        <v>9</v>
      </c>
      <c r="B17" s="389" t="s">
        <v>464</v>
      </c>
      <c r="C17" s="376" t="s">
        <v>119</v>
      </c>
      <c r="D17" s="163" t="s">
        <v>374</v>
      </c>
      <c r="E17" s="337"/>
      <c r="F17" s="350"/>
    </row>
    <row r="18" spans="1:6" ht="27.95" customHeight="1" x14ac:dyDescent="0.2">
      <c r="A18" s="344">
        <v>10</v>
      </c>
      <c r="B18" s="389" t="s">
        <v>465</v>
      </c>
      <c r="C18" s="376" t="s">
        <v>119</v>
      </c>
      <c r="D18" s="163" t="s">
        <v>194</v>
      </c>
      <c r="E18" s="337"/>
      <c r="F18" s="350"/>
    </row>
    <row r="19" spans="1:6" ht="27.95" customHeight="1" x14ac:dyDescent="0.2">
      <c r="A19" s="344">
        <v>11</v>
      </c>
      <c r="B19" s="389" t="s">
        <v>466</v>
      </c>
      <c r="C19" s="376" t="s">
        <v>119</v>
      </c>
      <c r="D19" s="163" t="s">
        <v>374</v>
      </c>
      <c r="E19" s="337"/>
      <c r="F19" s="350"/>
    </row>
    <row r="20" spans="1:6" ht="27.95" customHeight="1" x14ac:dyDescent="0.2">
      <c r="A20" s="344">
        <v>12</v>
      </c>
      <c r="B20" s="389" t="s">
        <v>467</v>
      </c>
      <c r="C20" s="376" t="s">
        <v>119</v>
      </c>
      <c r="D20" s="163" t="s">
        <v>194</v>
      </c>
      <c r="E20" s="337"/>
      <c r="F20" s="350"/>
    </row>
    <row r="21" spans="1:6" ht="27.95" customHeight="1" x14ac:dyDescent="0.2">
      <c r="A21" s="344">
        <v>13</v>
      </c>
      <c r="B21" s="388" t="s">
        <v>468</v>
      </c>
      <c r="C21" s="376" t="s">
        <v>119</v>
      </c>
      <c r="D21" s="163" t="s">
        <v>374</v>
      </c>
      <c r="E21" s="336"/>
      <c r="F21" s="350"/>
    </row>
    <row r="22" spans="1:6" ht="27.95" customHeight="1" x14ac:dyDescent="0.2">
      <c r="A22" s="344">
        <v>14</v>
      </c>
      <c r="B22" s="389" t="s">
        <v>469</v>
      </c>
      <c r="C22" s="376" t="s">
        <v>119</v>
      </c>
      <c r="D22" s="163" t="s">
        <v>0</v>
      </c>
      <c r="E22" s="337"/>
      <c r="F22" s="350"/>
    </row>
    <row r="23" spans="1:6" ht="27.75" customHeight="1" x14ac:dyDescent="0.2">
      <c r="A23" s="500" t="s">
        <v>480</v>
      </c>
      <c r="B23" s="501"/>
      <c r="C23" s="501"/>
      <c r="D23" s="501"/>
      <c r="E23" s="501"/>
      <c r="F23" s="502"/>
    </row>
    <row r="24" spans="1:6" ht="30" customHeight="1" x14ac:dyDescent="0.2">
      <c r="A24" s="345">
        <v>15</v>
      </c>
      <c r="B24" s="394" t="s">
        <v>381</v>
      </c>
      <c r="C24" s="369" t="s">
        <v>119</v>
      </c>
      <c r="D24" s="387" t="s">
        <v>0</v>
      </c>
      <c r="E24" s="355"/>
      <c r="F24" s="356"/>
    </row>
    <row r="25" spans="1:6" ht="30" customHeight="1" x14ac:dyDescent="0.2">
      <c r="A25" s="345">
        <v>16</v>
      </c>
      <c r="B25" s="394" t="s">
        <v>382</v>
      </c>
      <c r="C25" s="369" t="s">
        <v>119</v>
      </c>
      <c r="D25" s="387" t="s">
        <v>383</v>
      </c>
      <c r="E25" s="353"/>
      <c r="F25" s="350"/>
    </row>
    <row r="26" spans="1:6" ht="30" customHeight="1" x14ac:dyDescent="0.2">
      <c r="A26" s="345">
        <v>17</v>
      </c>
      <c r="B26" s="394" t="s">
        <v>384</v>
      </c>
      <c r="C26" s="369" t="s">
        <v>119</v>
      </c>
      <c r="D26" s="387" t="s">
        <v>383</v>
      </c>
      <c r="E26" s="354"/>
      <c r="F26" s="350"/>
    </row>
    <row r="27" spans="1:6" ht="30" customHeight="1" x14ac:dyDescent="0.2">
      <c r="A27" s="345">
        <v>18</v>
      </c>
      <c r="B27" s="394" t="s">
        <v>385</v>
      </c>
      <c r="C27" s="369" t="s">
        <v>119</v>
      </c>
      <c r="D27" s="387" t="s">
        <v>470</v>
      </c>
      <c r="E27" s="354"/>
      <c r="F27" s="350"/>
    </row>
    <row r="28" spans="1:6" ht="30" customHeight="1" x14ac:dyDescent="0.2">
      <c r="A28" s="345">
        <v>19</v>
      </c>
      <c r="B28" s="394" t="s">
        <v>471</v>
      </c>
      <c r="C28" s="369" t="s">
        <v>119</v>
      </c>
      <c r="D28" s="387" t="s">
        <v>134</v>
      </c>
      <c r="E28" s="354"/>
      <c r="F28" s="350"/>
    </row>
    <row r="29" spans="1:6" ht="30" customHeight="1" x14ac:dyDescent="0.2">
      <c r="A29" s="345">
        <v>20</v>
      </c>
      <c r="B29" s="394" t="s">
        <v>472</v>
      </c>
      <c r="C29" s="369" t="s">
        <v>119</v>
      </c>
      <c r="D29" s="387" t="s">
        <v>134</v>
      </c>
      <c r="E29" s="354"/>
      <c r="F29" s="350"/>
    </row>
    <row r="30" spans="1:6" ht="30" customHeight="1" x14ac:dyDescent="0.2">
      <c r="A30" s="345">
        <v>21</v>
      </c>
      <c r="B30" s="394" t="s">
        <v>473</v>
      </c>
      <c r="C30" s="369" t="s">
        <v>119</v>
      </c>
      <c r="D30" s="387" t="s">
        <v>153</v>
      </c>
      <c r="E30" s="354"/>
      <c r="F30" s="350"/>
    </row>
    <row r="31" spans="1:6" ht="30" customHeight="1" x14ac:dyDescent="0.2">
      <c r="A31" s="345">
        <v>22</v>
      </c>
      <c r="B31" s="393" t="s">
        <v>474</v>
      </c>
      <c r="C31" s="369" t="s">
        <v>119</v>
      </c>
      <c r="D31" s="395" t="s">
        <v>383</v>
      </c>
      <c r="E31" s="337"/>
      <c r="F31" s="350"/>
    </row>
    <row r="32" spans="1:6" ht="30" customHeight="1" x14ac:dyDescent="0.2">
      <c r="A32" s="345">
        <v>23</v>
      </c>
      <c r="B32" s="375" t="s">
        <v>475</v>
      </c>
      <c r="C32" s="369" t="s">
        <v>119</v>
      </c>
      <c r="D32" s="395" t="s">
        <v>383</v>
      </c>
      <c r="E32" s="337"/>
      <c r="F32" s="350"/>
    </row>
    <row r="33" spans="1:12" ht="30" customHeight="1" x14ac:dyDescent="0.2">
      <c r="A33" s="345">
        <v>24</v>
      </c>
      <c r="B33" s="375" t="s">
        <v>396</v>
      </c>
      <c r="C33" s="369" t="s">
        <v>119</v>
      </c>
      <c r="D33" s="395" t="s">
        <v>397</v>
      </c>
      <c r="E33" s="337"/>
      <c r="F33" s="350"/>
    </row>
    <row r="34" spans="1:12" ht="30" customHeight="1" x14ac:dyDescent="0.2">
      <c r="A34" s="345">
        <v>25</v>
      </c>
      <c r="B34" s="375" t="s">
        <v>476</v>
      </c>
      <c r="C34" s="369" t="s">
        <v>119</v>
      </c>
      <c r="D34" s="395" t="s">
        <v>400</v>
      </c>
      <c r="E34" s="337"/>
      <c r="F34" s="350"/>
    </row>
    <row r="35" spans="1:12" ht="30" customHeight="1" x14ac:dyDescent="0.2">
      <c r="A35" s="345">
        <v>26</v>
      </c>
      <c r="B35" s="393" t="s">
        <v>402</v>
      </c>
      <c r="C35" s="369" t="s">
        <v>119</v>
      </c>
      <c r="D35" s="395" t="s">
        <v>134</v>
      </c>
      <c r="E35" s="337"/>
      <c r="F35" s="350"/>
    </row>
    <row r="36" spans="1:12" ht="30" customHeight="1" x14ac:dyDescent="0.2">
      <c r="A36" s="345">
        <v>27</v>
      </c>
      <c r="B36" s="393" t="s">
        <v>403</v>
      </c>
      <c r="C36" s="369" t="s">
        <v>119</v>
      </c>
      <c r="D36" s="395" t="s">
        <v>404</v>
      </c>
      <c r="E36" s="336"/>
      <c r="F36" s="350"/>
    </row>
    <row r="37" spans="1:12" ht="30" customHeight="1" x14ac:dyDescent="0.2">
      <c r="A37" s="345">
        <v>28</v>
      </c>
      <c r="B37" s="393" t="s">
        <v>405</v>
      </c>
      <c r="C37" s="369" t="s">
        <v>119</v>
      </c>
      <c r="D37" s="395" t="s">
        <v>470</v>
      </c>
      <c r="E37" s="337"/>
      <c r="F37" s="350"/>
    </row>
    <row r="38" spans="1:12" ht="30" customHeight="1" x14ac:dyDescent="0.2">
      <c r="A38" s="345">
        <v>29</v>
      </c>
      <c r="B38" s="393" t="s">
        <v>477</v>
      </c>
      <c r="C38" s="369" t="s">
        <v>119</v>
      </c>
      <c r="D38" s="395" t="s">
        <v>407</v>
      </c>
      <c r="E38" s="337"/>
      <c r="F38" s="350"/>
    </row>
    <row r="39" spans="1:12" ht="30" customHeight="1" x14ac:dyDescent="0.2">
      <c r="A39" s="345">
        <v>30</v>
      </c>
      <c r="B39" s="393" t="s">
        <v>478</v>
      </c>
      <c r="C39" s="369" t="s">
        <v>119</v>
      </c>
      <c r="D39" s="395" t="s">
        <v>133</v>
      </c>
      <c r="E39" s="337"/>
      <c r="F39" s="350"/>
    </row>
    <row r="40" spans="1:12" ht="30" customHeight="1" x14ac:dyDescent="0.2">
      <c r="A40" s="345">
        <v>31</v>
      </c>
      <c r="B40" s="393" t="s">
        <v>409</v>
      </c>
      <c r="C40" s="376" t="s">
        <v>119</v>
      </c>
      <c r="D40" s="395" t="s">
        <v>410</v>
      </c>
      <c r="E40" s="337"/>
      <c r="F40" s="350"/>
    </row>
    <row r="41" spans="1:12" ht="30" customHeight="1" x14ac:dyDescent="0.2">
      <c r="A41" s="345">
        <v>32</v>
      </c>
      <c r="B41" s="393" t="s">
        <v>411</v>
      </c>
      <c r="C41" s="376" t="s">
        <v>119</v>
      </c>
      <c r="D41" s="395" t="s">
        <v>412</v>
      </c>
      <c r="E41" s="337"/>
      <c r="F41" s="350"/>
    </row>
    <row r="42" spans="1:12" ht="34.5" customHeight="1" x14ac:dyDescent="0.2">
      <c r="A42" s="345" t="s">
        <v>499</v>
      </c>
      <c r="B42" s="393" t="s">
        <v>413</v>
      </c>
      <c r="C42" s="376" t="s">
        <v>119</v>
      </c>
      <c r="D42" s="395" t="s">
        <v>414</v>
      </c>
      <c r="E42" s="337"/>
      <c r="F42" s="350"/>
    </row>
    <row r="43" spans="1:12" ht="30" customHeight="1" x14ac:dyDescent="0.2">
      <c r="A43" s="497" t="s">
        <v>432</v>
      </c>
      <c r="B43" s="498"/>
      <c r="C43" s="498"/>
      <c r="D43" s="498"/>
      <c r="E43" s="498"/>
      <c r="F43" s="499"/>
    </row>
    <row r="44" spans="1:12" ht="42" customHeight="1" x14ac:dyDescent="0.2">
      <c r="A44" s="345" t="s">
        <v>27</v>
      </c>
      <c r="B44" s="503" t="s">
        <v>429</v>
      </c>
      <c r="C44" s="504"/>
      <c r="D44" s="505"/>
      <c r="E44" s="336"/>
      <c r="F44" s="350"/>
    </row>
    <row r="45" spans="1:12" ht="27.75" customHeight="1" x14ac:dyDescent="0.2">
      <c r="A45" s="345" t="s">
        <v>28</v>
      </c>
      <c r="B45" s="503" t="s">
        <v>430</v>
      </c>
      <c r="C45" s="504"/>
      <c r="D45" s="505"/>
      <c r="E45" s="337"/>
      <c r="F45" s="350"/>
    </row>
    <row r="46" spans="1:12" ht="46.5" customHeight="1" x14ac:dyDescent="0.2">
      <c r="A46" s="345" t="s">
        <v>29</v>
      </c>
      <c r="B46" s="503" t="s">
        <v>479</v>
      </c>
      <c r="C46" s="504"/>
      <c r="D46" s="505"/>
      <c r="E46" s="337"/>
      <c r="F46" s="350"/>
    </row>
    <row r="47" spans="1:12" s="199" customFormat="1" ht="18" customHeight="1" x14ac:dyDescent="0.2">
      <c r="A47" s="513"/>
      <c r="B47" s="513"/>
      <c r="C47" s="513"/>
      <c r="D47" s="513"/>
      <c r="E47" s="513"/>
      <c r="F47" s="513"/>
      <c r="J47" s="312"/>
      <c r="K47" s="312"/>
      <c r="L47" s="312"/>
    </row>
    <row r="48" spans="1:12" s="200" customFormat="1" ht="20.100000000000001" customHeight="1" x14ac:dyDescent="0.25">
      <c r="A48" s="514" t="s">
        <v>38</v>
      </c>
      <c r="B48" s="514"/>
      <c r="C48" s="514"/>
      <c r="D48" s="514"/>
      <c r="E48" s="333"/>
      <c r="F48" s="198"/>
      <c r="J48" s="313"/>
      <c r="K48" s="313"/>
      <c r="L48" s="313"/>
    </row>
    <row r="49" spans="1:12" s="200" customFormat="1" ht="20.100000000000001" customHeight="1" x14ac:dyDescent="0.25">
      <c r="A49" s="333"/>
      <c r="B49" s="333"/>
      <c r="C49" s="333"/>
      <c r="D49" s="339"/>
      <c r="E49" s="339"/>
      <c r="F49" s="198"/>
      <c r="J49" s="313"/>
      <c r="K49" s="313"/>
      <c r="L49" s="313"/>
    </row>
    <row r="50" spans="1:12" s="331" customFormat="1" ht="30" customHeight="1" x14ac:dyDescent="0.25">
      <c r="A50" s="515" t="s">
        <v>1</v>
      </c>
      <c r="B50" s="515"/>
      <c r="C50" s="516"/>
      <c r="D50" s="516"/>
      <c r="G50" s="338"/>
    </row>
    <row r="51" spans="1:12" s="331" customFormat="1" ht="15" customHeight="1" x14ac:dyDescent="0.25">
      <c r="A51" s="508" t="s">
        <v>2</v>
      </c>
      <c r="B51" s="508"/>
      <c r="C51" s="510"/>
      <c r="D51" s="510"/>
    </row>
    <row r="52" spans="1:12" s="331" customFormat="1" ht="15" customHeight="1" x14ac:dyDescent="0.25">
      <c r="A52" s="508" t="s">
        <v>3</v>
      </c>
      <c r="B52" s="508"/>
      <c r="C52" s="510"/>
      <c r="D52" s="510"/>
    </row>
    <row r="53" spans="1:12" s="331" customFormat="1" ht="15" customHeight="1" x14ac:dyDescent="0.25">
      <c r="A53" s="508" t="s">
        <v>4</v>
      </c>
      <c r="B53" s="508"/>
      <c r="C53" s="537"/>
      <c r="D53" s="537"/>
      <c r="E53" s="203"/>
    </row>
    <row r="54" spans="1:12" s="35" customFormat="1" x14ac:dyDescent="0.2">
      <c r="C54" s="511"/>
      <c r="D54" s="511"/>
      <c r="E54" s="341"/>
      <c r="F54" s="332"/>
      <c r="G54" s="45"/>
      <c r="H54" s="45"/>
      <c r="I54" s="45"/>
      <c r="J54" s="45"/>
    </row>
    <row r="55" spans="1:12" s="35" customFormat="1" x14ac:dyDescent="0.2">
      <c r="D55" s="332"/>
      <c r="E55" s="332"/>
      <c r="F55" s="332"/>
      <c r="G55" s="45"/>
      <c r="H55" s="45"/>
      <c r="I55" s="45"/>
      <c r="J55" s="45"/>
    </row>
    <row r="56" spans="1:12" s="35" customFormat="1" x14ac:dyDescent="0.2">
      <c r="D56" s="332"/>
      <c r="E56" s="332"/>
      <c r="F56" s="332"/>
      <c r="G56" s="45"/>
      <c r="H56" s="45"/>
      <c r="I56" s="45"/>
      <c r="J56" s="45"/>
    </row>
    <row r="57" spans="1:12" s="35" customFormat="1" ht="15" customHeight="1" x14ac:dyDescent="0.2">
      <c r="A57" s="35" t="s">
        <v>8</v>
      </c>
      <c r="B57" s="38"/>
      <c r="C57" s="332"/>
      <c r="D57" s="332"/>
      <c r="E57" s="332"/>
      <c r="G57" s="45"/>
      <c r="H57" s="45"/>
      <c r="I57" s="45"/>
      <c r="J57" s="45"/>
    </row>
    <row r="58" spans="1:12" s="35" customFormat="1" ht="15" customHeight="1" x14ac:dyDescent="0.2">
      <c r="A58" s="35" t="s">
        <v>9</v>
      </c>
      <c r="B58" s="27"/>
      <c r="C58" s="332"/>
      <c r="D58" s="332"/>
      <c r="E58" s="332"/>
      <c r="G58" s="45"/>
      <c r="H58" s="45"/>
      <c r="I58" s="45"/>
      <c r="J58" s="45"/>
    </row>
    <row r="59" spans="1:12" s="35" customFormat="1" ht="16.5" customHeight="1" x14ac:dyDescent="0.2">
      <c r="D59" s="521"/>
      <c r="E59" s="521"/>
      <c r="F59" s="521"/>
      <c r="G59" s="45"/>
      <c r="H59" s="45"/>
      <c r="I59" s="45"/>
      <c r="J59" s="45"/>
    </row>
    <row r="60" spans="1:12" s="35" customFormat="1" ht="20.100000000000001" customHeight="1" x14ac:dyDescent="0.2">
      <c r="D60" s="521" t="s">
        <v>492</v>
      </c>
      <c r="E60" s="521"/>
      <c r="F60" s="447"/>
      <c r="G60" s="45"/>
      <c r="H60" s="45"/>
      <c r="I60" s="45"/>
      <c r="J60" s="45"/>
    </row>
    <row r="61" spans="1:12" s="207" customFormat="1" ht="44.25" customHeight="1" x14ac:dyDescent="0.2">
      <c r="A61" s="506"/>
      <c r="B61" s="506"/>
      <c r="C61" s="330"/>
      <c r="D61" s="559" t="s">
        <v>503</v>
      </c>
      <c r="E61" s="559"/>
      <c r="F61" s="332"/>
    </row>
    <row r="62" spans="1:12" x14ac:dyDescent="0.2">
      <c r="A62" s="506" t="s">
        <v>10</v>
      </c>
      <c r="B62" s="506"/>
      <c r="C62" s="330"/>
    </row>
    <row r="63" spans="1:12" x14ac:dyDescent="0.2">
      <c r="A63" s="209"/>
      <c r="B63" s="507" t="s">
        <v>11</v>
      </c>
      <c r="C63" s="508"/>
    </row>
  </sheetData>
  <mergeCells count="30">
    <mergeCell ref="A8:F8"/>
    <mergeCell ref="B63:C63"/>
    <mergeCell ref="A51:B51"/>
    <mergeCell ref="C51:D51"/>
    <mergeCell ref="A52:B52"/>
    <mergeCell ref="C52:D52"/>
    <mergeCell ref="A53:B53"/>
    <mergeCell ref="C53:D53"/>
    <mergeCell ref="C54:D54"/>
    <mergeCell ref="D59:F59"/>
    <mergeCell ref="A61:B61"/>
    <mergeCell ref="A62:B62"/>
    <mergeCell ref="D60:E60"/>
    <mergeCell ref="D61:E61"/>
    <mergeCell ref="A47:F47"/>
    <mergeCell ref="A48:D48"/>
    <mergeCell ref="A50:B50"/>
    <mergeCell ref="C50:D50"/>
    <mergeCell ref="A23:F23"/>
    <mergeCell ref="A43:F43"/>
    <mergeCell ref="B44:D44"/>
    <mergeCell ref="B45:D45"/>
    <mergeCell ref="B46:D46"/>
    <mergeCell ref="A6:D7"/>
    <mergeCell ref="E6:F6"/>
    <mergeCell ref="A1:B1"/>
    <mergeCell ref="A2:F2"/>
    <mergeCell ref="A3:F3"/>
    <mergeCell ref="A4:F4"/>
    <mergeCell ref="A5:D5"/>
  </mergeCells>
  <conditionalFormatting sqref="B57:B58">
    <cfRule type="containsBlanks" dxfId="47" priority="3">
      <formula>LEN(TRIM(B57))=0</formula>
    </cfRule>
  </conditionalFormatting>
  <conditionalFormatting sqref="C51:D53">
    <cfRule type="containsBlanks" dxfId="46" priority="2">
      <formula>LEN(TRIM(C51))=0</formula>
    </cfRule>
  </conditionalFormatting>
  <conditionalFormatting sqref="C50:D50">
    <cfRule type="containsBlanks" dxfId="45" priority="1">
      <formula>LEN(TRIM(C50))=0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27"/>
  <sheetViews>
    <sheetView zoomScale="80" zoomScaleNormal="80" workbookViewId="0">
      <selection activeCell="I25" sqref="I24:I25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8.140625" style="36" customWidth="1"/>
    <col min="6" max="6" width="28.28515625" style="36" customWidth="1"/>
    <col min="7" max="16384" width="9.140625" style="21"/>
  </cols>
  <sheetData>
    <row r="1" spans="1:12" s="40" customFormat="1" x14ac:dyDescent="0.2">
      <c r="A1" s="525" t="s">
        <v>12</v>
      </c>
      <c r="B1" s="525"/>
    </row>
    <row r="2" spans="1:12" s="40" customFormat="1" x14ac:dyDescent="0.2">
      <c r="A2" s="526" t="s">
        <v>67</v>
      </c>
      <c r="B2" s="526"/>
      <c r="C2" s="526"/>
      <c r="D2" s="526"/>
      <c r="E2" s="526"/>
      <c r="F2" s="526"/>
    </row>
    <row r="3" spans="1:12" s="335" customFormat="1" ht="49.5" customHeight="1" x14ac:dyDescent="0.25">
      <c r="A3" s="509" t="s">
        <v>425</v>
      </c>
      <c r="B3" s="509"/>
      <c r="C3" s="509"/>
      <c r="D3" s="509"/>
      <c r="E3" s="509"/>
      <c r="F3" s="509"/>
    </row>
    <row r="4" spans="1:12" s="416" customFormat="1" ht="22.5" customHeight="1" x14ac:dyDescent="0.25">
      <c r="A4" s="527" t="s">
        <v>415</v>
      </c>
      <c r="B4" s="527"/>
      <c r="C4" s="527"/>
      <c r="D4" s="527"/>
      <c r="E4" s="527"/>
      <c r="F4" s="527"/>
    </row>
    <row r="5" spans="1:12" s="416" customFormat="1" ht="5.25" customHeight="1" thickBot="1" x14ac:dyDescent="0.3">
      <c r="A5" s="528"/>
      <c r="B5" s="528"/>
      <c r="C5" s="528"/>
      <c r="D5" s="528"/>
      <c r="E5" s="418"/>
      <c r="F5" s="112"/>
    </row>
    <row r="6" spans="1:12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12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12" s="26" customFormat="1" ht="32.25" customHeight="1" x14ac:dyDescent="0.25">
      <c r="A8" s="560" t="s">
        <v>482</v>
      </c>
      <c r="B8" s="561"/>
      <c r="C8" s="561"/>
      <c r="D8" s="562"/>
      <c r="E8" s="555" t="s">
        <v>483</v>
      </c>
      <c r="F8" s="556"/>
    </row>
    <row r="9" spans="1:12" s="26" customFormat="1" ht="45" customHeight="1" thickBot="1" x14ac:dyDescent="0.3">
      <c r="A9" s="419" t="s">
        <v>27</v>
      </c>
      <c r="B9" s="420" t="s">
        <v>481</v>
      </c>
      <c r="C9" s="421" t="s">
        <v>119</v>
      </c>
      <c r="D9" s="422" t="s">
        <v>417</v>
      </c>
      <c r="E9" s="364"/>
      <c r="F9" s="361"/>
    </row>
    <row r="10" spans="1:12" s="199" customFormat="1" ht="18" customHeight="1" x14ac:dyDescent="0.2">
      <c r="A10" s="513"/>
      <c r="B10" s="513"/>
      <c r="C10" s="513"/>
      <c r="D10" s="513"/>
      <c r="E10" s="513"/>
      <c r="F10" s="513"/>
      <c r="J10" s="312"/>
      <c r="K10" s="312"/>
      <c r="L10" s="312"/>
    </row>
    <row r="11" spans="1:12" s="200" customFormat="1" ht="20.100000000000001" customHeight="1" x14ac:dyDescent="0.25">
      <c r="A11" s="514" t="s">
        <v>38</v>
      </c>
      <c r="B11" s="514"/>
      <c r="C11" s="514"/>
      <c r="D11" s="514"/>
      <c r="E11" s="415"/>
      <c r="F11" s="198"/>
      <c r="J11" s="313"/>
      <c r="K11" s="313"/>
      <c r="L11" s="313"/>
    </row>
    <row r="12" spans="1:12" s="200" customFormat="1" ht="20.100000000000001" customHeight="1" x14ac:dyDescent="0.25">
      <c r="A12" s="415"/>
      <c r="B12" s="415"/>
      <c r="C12" s="415"/>
      <c r="D12" s="339"/>
      <c r="E12" s="339"/>
      <c r="F12" s="198"/>
      <c r="J12" s="313"/>
      <c r="K12" s="313"/>
      <c r="L12" s="313"/>
    </row>
    <row r="13" spans="1:12" s="416" customFormat="1" ht="30" customHeight="1" x14ac:dyDescent="0.25">
      <c r="A13" s="515" t="s">
        <v>1</v>
      </c>
      <c r="B13" s="515"/>
      <c r="C13" s="516"/>
      <c r="D13" s="516"/>
      <c r="G13" s="338"/>
    </row>
    <row r="14" spans="1:12" s="416" customFormat="1" ht="15" customHeight="1" x14ac:dyDescent="0.25">
      <c r="A14" s="508" t="s">
        <v>2</v>
      </c>
      <c r="B14" s="508"/>
      <c r="C14" s="510"/>
      <c r="D14" s="510"/>
    </row>
    <row r="15" spans="1:12" s="416" customFormat="1" ht="15" customHeight="1" x14ac:dyDescent="0.25">
      <c r="A15" s="508" t="s">
        <v>3</v>
      </c>
      <c r="B15" s="508"/>
      <c r="C15" s="510"/>
      <c r="D15" s="510"/>
    </row>
    <row r="16" spans="1:12" s="416" customFormat="1" ht="15" customHeight="1" x14ac:dyDescent="0.25">
      <c r="A16" s="508" t="s">
        <v>4</v>
      </c>
      <c r="B16" s="508"/>
      <c r="C16" s="537"/>
      <c r="D16" s="537"/>
      <c r="E16" s="203"/>
    </row>
    <row r="17" spans="1:12" s="35" customFormat="1" x14ac:dyDescent="0.2">
      <c r="C17" s="511"/>
      <c r="D17" s="511"/>
      <c r="E17" s="414"/>
      <c r="F17" s="417"/>
      <c r="G17" s="45"/>
      <c r="H17" s="45"/>
      <c r="I17" s="45"/>
      <c r="J17" s="45"/>
    </row>
    <row r="18" spans="1:12" s="35" customFormat="1" x14ac:dyDescent="0.2">
      <c r="D18" s="417"/>
      <c r="E18" s="417"/>
      <c r="F18" s="417"/>
      <c r="G18" s="45"/>
      <c r="H18" s="45"/>
      <c r="I18" s="45"/>
      <c r="J18" s="45"/>
    </row>
    <row r="19" spans="1:12" s="35" customFormat="1" x14ac:dyDescent="0.2">
      <c r="D19" s="417"/>
      <c r="E19" s="417"/>
      <c r="F19" s="417"/>
      <c r="G19" s="45"/>
      <c r="H19" s="45"/>
      <c r="I19" s="45"/>
      <c r="J19" s="45"/>
    </row>
    <row r="20" spans="1:12" s="35" customFormat="1" ht="15" customHeight="1" x14ac:dyDescent="0.2">
      <c r="A20" s="35" t="s">
        <v>8</v>
      </c>
      <c r="B20" s="38"/>
      <c r="C20" s="417"/>
      <c r="D20" s="417"/>
      <c r="E20" s="417"/>
      <c r="G20" s="45"/>
      <c r="H20" s="45"/>
      <c r="I20" s="45"/>
      <c r="J20" s="45"/>
    </row>
    <row r="21" spans="1:12" s="35" customFormat="1" ht="15" customHeight="1" x14ac:dyDescent="0.2">
      <c r="A21" s="35" t="s">
        <v>9</v>
      </c>
      <c r="B21" s="27"/>
      <c r="C21" s="417"/>
      <c r="D21" s="417"/>
      <c r="E21" s="417"/>
      <c r="G21" s="45"/>
      <c r="H21" s="45"/>
      <c r="I21" s="45"/>
      <c r="J21" s="45"/>
    </row>
    <row r="22" spans="1:12" s="35" customFormat="1" ht="16.5" customHeight="1" x14ac:dyDescent="0.2">
      <c r="D22" s="521"/>
      <c r="E22" s="521"/>
      <c r="F22" s="521"/>
      <c r="G22" s="45"/>
      <c r="H22" s="45"/>
      <c r="I22" s="45"/>
      <c r="J22" s="45"/>
    </row>
    <row r="23" spans="1:12" s="35" customFormat="1" ht="20.100000000000001" customHeight="1" x14ac:dyDescent="0.2">
      <c r="D23" s="521" t="s">
        <v>491</v>
      </c>
      <c r="E23" s="521"/>
      <c r="F23" s="447"/>
      <c r="G23" s="45"/>
      <c r="H23" s="45"/>
      <c r="I23" s="45"/>
      <c r="J23" s="45"/>
    </row>
    <row r="24" spans="1:12" s="207" customFormat="1" ht="50.25" customHeight="1" x14ac:dyDescent="0.2">
      <c r="A24" s="506"/>
      <c r="B24" s="506"/>
      <c r="C24" s="412"/>
      <c r="D24" s="520" t="s">
        <v>503</v>
      </c>
      <c r="E24" s="520"/>
      <c r="F24" s="417"/>
    </row>
    <row r="26" spans="1:12" x14ac:dyDescent="0.2">
      <c r="A26" s="506" t="s">
        <v>10</v>
      </c>
      <c r="B26" s="506"/>
      <c r="C26" s="412"/>
    </row>
    <row r="27" spans="1:12" s="36" customFormat="1" x14ac:dyDescent="0.2">
      <c r="A27" s="209"/>
      <c r="B27" s="507" t="s">
        <v>11</v>
      </c>
      <c r="C27" s="508"/>
      <c r="G27" s="21"/>
      <c r="H27" s="21"/>
      <c r="I27" s="21"/>
      <c r="J27" s="21"/>
      <c r="K27" s="21"/>
      <c r="L27" s="21"/>
    </row>
  </sheetData>
  <mergeCells count="26">
    <mergeCell ref="A24:B24"/>
    <mergeCell ref="A26:B26"/>
    <mergeCell ref="B27:C27"/>
    <mergeCell ref="A8:D8"/>
    <mergeCell ref="D23:E23"/>
    <mergeCell ref="D24:E24"/>
    <mergeCell ref="A15:B15"/>
    <mergeCell ref="C15:D15"/>
    <mergeCell ref="A16:B16"/>
    <mergeCell ref="C16:D16"/>
    <mergeCell ref="C17:D17"/>
    <mergeCell ref="D22:F22"/>
    <mergeCell ref="A10:F10"/>
    <mergeCell ref="A11:D11"/>
    <mergeCell ref="A13:B13"/>
    <mergeCell ref="C13:D13"/>
    <mergeCell ref="A14:B14"/>
    <mergeCell ref="C14:D14"/>
    <mergeCell ref="E8:F8"/>
    <mergeCell ref="A1:B1"/>
    <mergeCell ref="A2:F2"/>
    <mergeCell ref="A3:F3"/>
    <mergeCell ref="A4:F4"/>
    <mergeCell ref="A5:D5"/>
    <mergeCell ref="A6:D7"/>
    <mergeCell ref="E6:F6"/>
  </mergeCells>
  <conditionalFormatting sqref="B20:B21">
    <cfRule type="containsBlanks" dxfId="44" priority="3">
      <formula>LEN(TRIM(B20))=0</formula>
    </cfRule>
  </conditionalFormatting>
  <conditionalFormatting sqref="C14:D16">
    <cfRule type="containsBlanks" dxfId="43" priority="2">
      <formula>LEN(TRIM(C14))=0</formula>
    </cfRule>
  </conditionalFormatting>
  <conditionalFormatting sqref="C13:D13">
    <cfRule type="containsBlanks" dxfId="42" priority="1">
      <formula>LEN(TRIM(C13))=0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1"/>
  <sheetViews>
    <sheetView zoomScale="80" zoomScaleNormal="80" workbookViewId="0">
      <pane ySplit="6" topLeftCell="A151" activePane="bottomLeft" state="frozen"/>
      <selection pane="bottomLeft" activeCell="L176" sqref="L176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8.5703125" style="36" customWidth="1"/>
    <col min="4" max="4" width="13.8554687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.85546875" style="21" customWidth="1"/>
    <col min="14" max="14" width="15.7109375" style="21" customWidth="1"/>
    <col min="15" max="16384" width="9.140625" style="21"/>
  </cols>
  <sheetData>
    <row r="1" spans="1:14" s="40" customFormat="1" x14ac:dyDescent="0.2">
      <c r="A1" s="525" t="s">
        <v>12</v>
      </c>
      <c r="B1" s="525"/>
      <c r="F1" s="111"/>
    </row>
    <row r="2" spans="1:14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4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4" s="37" customFormat="1" ht="22.5" customHeight="1" x14ac:dyDescent="0.25">
      <c r="A4" s="564" t="s">
        <v>69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4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76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4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>
        <v>8</v>
      </c>
      <c r="I7" s="431">
        <v>9</v>
      </c>
      <c r="J7" s="432">
        <v>10</v>
      </c>
      <c r="K7" s="433">
        <v>11</v>
      </c>
      <c r="L7" s="431">
        <v>12</v>
      </c>
      <c r="M7" s="434">
        <v>13</v>
      </c>
      <c r="N7" s="435">
        <v>14</v>
      </c>
    </row>
    <row r="8" spans="1:14" s="26" customFormat="1" ht="27.95" customHeight="1" x14ac:dyDescent="0.25">
      <c r="A8" s="565" t="s">
        <v>84</v>
      </c>
      <c r="B8" s="566"/>
      <c r="C8" s="566"/>
      <c r="D8" s="566"/>
      <c r="E8" s="566"/>
      <c r="F8" s="171"/>
      <c r="G8" s="171"/>
      <c r="H8" s="171"/>
      <c r="I8" s="171"/>
      <c r="J8" s="171"/>
      <c r="K8" s="171"/>
      <c r="L8" s="171"/>
      <c r="M8" s="307"/>
      <c r="N8" s="172"/>
    </row>
    <row r="9" spans="1:14" s="26" customFormat="1" ht="27.95" customHeight="1" x14ac:dyDescent="0.25">
      <c r="A9" s="51" t="s">
        <v>27</v>
      </c>
      <c r="B9" s="139" t="s">
        <v>85</v>
      </c>
      <c r="C9" s="140" t="s">
        <v>86</v>
      </c>
      <c r="D9" s="141" t="s">
        <v>0</v>
      </c>
      <c r="E9" s="142">
        <v>59</v>
      </c>
      <c r="F9" s="143"/>
      <c r="G9" s="144"/>
      <c r="H9" s="145"/>
      <c r="I9" s="146"/>
      <c r="J9" s="147"/>
      <c r="K9" s="148"/>
      <c r="L9" s="149">
        <f>J9+(J9*K9)</f>
        <v>0</v>
      </c>
      <c r="M9" s="150">
        <f t="shared" ref="M9:M40" si="0">J9*E9</f>
        <v>0</v>
      </c>
      <c r="N9" s="151">
        <f t="shared" ref="N9:N40" si="1">M9+(M9*K9)</f>
        <v>0</v>
      </c>
    </row>
    <row r="10" spans="1:14" s="26" customFormat="1" ht="27.95" customHeight="1" x14ac:dyDescent="0.25">
      <c r="A10" s="51" t="s">
        <v>28</v>
      </c>
      <c r="B10" s="152" t="s">
        <v>87</v>
      </c>
      <c r="C10" s="140" t="s">
        <v>86</v>
      </c>
      <c r="D10" s="141" t="s">
        <v>0</v>
      </c>
      <c r="E10" s="142">
        <v>228</v>
      </c>
      <c r="F10" s="143"/>
      <c r="G10" s="144"/>
      <c r="H10" s="145"/>
      <c r="I10" s="146"/>
      <c r="J10" s="147"/>
      <c r="K10" s="148"/>
      <c r="L10" s="149">
        <f t="shared" ref="L10:L40" si="2">J10+(J10*K10)</f>
        <v>0</v>
      </c>
      <c r="M10" s="150">
        <f t="shared" si="0"/>
        <v>0</v>
      </c>
      <c r="N10" s="151">
        <f t="shared" si="1"/>
        <v>0</v>
      </c>
    </row>
    <row r="11" spans="1:14" s="26" customFormat="1" ht="27.95" customHeight="1" x14ac:dyDescent="0.25">
      <c r="A11" s="153">
        <v>3</v>
      </c>
      <c r="B11" s="152" t="s">
        <v>88</v>
      </c>
      <c r="C11" s="140" t="s">
        <v>86</v>
      </c>
      <c r="D11" s="141" t="s">
        <v>0</v>
      </c>
      <c r="E11" s="142">
        <v>46</v>
      </c>
      <c r="F11" s="143"/>
      <c r="G11" s="144"/>
      <c r="H11" s="145"/>
      <c r="I11" s="146"/>
      <c r="J11" s="147"/>
      <c r="K11" s="148"/>
      <c r="L11" s="149">
        <f t="shared" si="2"/>
        <v>0</v>
      </c>
      <c r="M11" s="150">
        <f t="shared" si="0"/>
        <v>0</v>
      </c>
      <c r="N11" s="151">
        <f t="shared" si="1"/>
        <v>0</v>
      </c>
    </row>
    <row r="12" spans="1:14" s="26" customFormat="1" ht="27.95" customHeight="1" x14ac:dyDescent="0.25">
      <c r="A12" s="153">
        <v>4</v>
      </c>
      <c r="B12" s="152" t="s">
        <v>89</v>
      </c>
      <c r="C12" s="140" t="s">
        <v>86</v>
      </c>
      <c r="D12" s="141" t="s">
        <v>0</v>
      </c>
      <c r="E12" s="142">
        <v>142</v>
      </c>
      <c r="F12" s="143"/>
      <c r="G12" s="144"/>
      <c r="H12" s="145"/>
      <c r="I12" s="146"/>
      <c r="J12" s="147"/>
      <c r="K12" s="148"/>
      <c r="L12" s="149">
        <f t="shared" si="2"/>
        <v>0</v>
      </c>
      <c r="M12" s="150">
        <f t="shared" si="0"/>
        <v>0</v>
      </c>
      <c r="N12" s="151">
        <f t="shared" si="1"/>
        <v>0</v>
      </c>
    </row>
    <row r="13" spans="1:14" s="26" customFormat="1" ht="27.95" customHeight="1" x14ac:dyDescent="0.25">
      <c r="A13" s="153">
        <v>5</v>
      </c>
      <c r="B13" s="152" t="s">
        <v>90</v>
      </c>
      <c r="C13" s="140" t="s">
        <v>86</v>
      </c>
      <c r="D13" s="141" t="s">
        <v>0</v>
      </c>
      <c r="E13" s="142">
        <v>86</v>
      </c>
      <c r="F13" s="143"/>
      <c r="G13" s="144"/>
      <c r="H13" s="145"/>
      <c r="I13" s="146"/>
      <c r="J13" s="147"/>
      <c r="K13" s="148"/>
      <c r="L13" s="149">
        <f t="shared" si="2"/>
        <v>0</v>
      </c>
      <c r="M13" s="150">
        <f t="shared" si="0"/>
        <v>0</v>
      </c>
      <c r="N13" s="151">
        <f t="shared" si="1"/>
        <v>0</v>
      </c>
    </row>
    <row r="14" spans="1:14" ht="27.95" customHeight="1" x14ac:dyDescent="0.2">
      <c r="A14" s="153">
        <v>6</v>
      </c>
      <c r="B14" s="152" t="s">
        <v>91</v>
      </c>
      <c r="C14" s="140" t="s">
        <v>86</v>
      </c>
      <c r="D14" s="141" t="s">
        <v>0</v>
      </c>
      <c r="E14" s="142">
        <v>76</v>
      </c>
      <c r="F14" s="143"/>
      <c r="G14" s="144"/>
      <c r="H14" s="145"/>
      <c r="I14" s="146"/>
      <c r="J14" s="147"/>
      <c r="K14" s="148"/>
      <c r="L14" s="149">
        <f t="shared" si="2"/>
        <v>0</v>
      </c>
      <c r="M14" s="150">
        <f t="shared" si="0"/>
        <v>0</v>
      </c>
      <c r="N14" s="151">
        <f t="shared" si="1"/>
        <v>0</v>
      </c>
    </row>
    <row r="15" spans="1:14" ht="27.95" customHeight="1" x14ac:dyDescent="0.2">
      <c r="A15" s="153">
        <v>7</v>
      </c>
      <c r="B15" s="152" t="s">
        <v>92</v>
      </c>
      <c r="C15" s="140" t="s">
        <v>86</v>
      </c>
      <c r="D15" s="141" t="s">
        <v>0</v>
      </c>
      <c r="E15" s="142">
        <v>10</v>
      </c>
      <c r="F15" s="143"/>
      <c r="G15" s="144"/>
      <c r="H15" s="145"/>
      <c r="I15" s="146"/>
      <c r="J15" s="147"/>
      <c r="K15" s="148"/>
      <c r="L15" s="149">
        <f t="shared" si="2"/>
        <v>0</v>
      </c>
      <c r="M15" s="150">
        <f t="shared" si="0"/>
        <v>0</v>
      </c>
      <c r="N15" s="151">
        <f t="shared" si="1"/>
        <v>0</v>
      </c>
    </row>
    <row r="16" spans="1:14" ht="27.95" customHeight="1" x14ac:dyDescent="0.2">
      <c r="A16" s="153">
        <v>8</v>
      </c>
      <c r="B16" s="152" t="s">
        <v>93</v>
      </c>
      <c r="C16" s="140" t="s">
        <v>86</v>
      </c>
      <c r="D16" s="141" t="s">
        <v>0</v>
      </c>
      <c r="E16" s="142">
        <v>53</v>
      </c>
      <c r="F16" s="143"/>
      <c r="G16" s="144"/>
      <c r="H16" s="145"/>
      <c r="I16" s="146"/>
      <c r="J16" s="147"/>
      <c r="K16" s="148"/>
      <c r="L16" s="149">
        <f t="shared" si="2"/>
        <v>0</v>
      </c>
      <c r="M16" s="150">
        <f t="shared" si="0"/>
        <v>0</v>
      </c>
      <c r="N16" s="151">
        <f t="shared" si="1"/>
        <v>0</v>
      </c>
    </row>
    <row r="17" spans="1:14" ht="27.95" customHeight="1" x14ac:dyDescent="0.2">
      <c r="A17" s="153">
        <v>9</v>
      </c>
      <c r="B17" s="152" t="s">
        <v>94</v>
      </c>
      <c r="C17" s="140" t="s">
        <v>86</v>
      </c>
      <c r="D17" s="141" t="s">
        <v>0</v>
      </c>
      <c r="E17" s="142">
        <v>13</v>
      </c>
      <c r="F17" s="143"/>
      <c r="G17" s="144"/>
      <c r="H17" s="145"/>
      <c r="I17" s="146"/>
      <c r="J17" s="147"/>
      <c r="K17" s="148"/>
      <c r="L17" s="149">
        <f t="shared" si="2"/>
        <v>0</v>
      </c>
      <c r="M17" s="150">
        <f t="shared" si="0"/>
        <v>0</v>
      </c>
      <c r="N17" s="151">
        <f t="shared" si="1"/>
        <v>0</v>
      </c>
    </row>
    <row r="18" spans="1:14" ht="27.95" customHeight="1" x14ac:dyDescent="0.2">
      <c r="A18" s="153">
        <v>10</v>
      </c>
      <c r="B18" s="152" t="s">
        <v>95</v>
      </c>
      <c r="C18" s="140" t="s">
        <v>86</v>
      </c>
      <c r="D18" s="141" t="s">
        <v>0</v>
      </c>
      <c r="E18" s="142">
        <v>89</v>
      </c>
      <c r="F18" s="143"/>
      <c r="G18" s="144"/>
      <c r="H18" s="145"/>
      <c r="I18" s="146"/>
      <c r="J18" s="147"/>
      <c r="K18" s="148"/>
      <c r="L18" s="149">
        <f t="shared" si="2"/>
        <v>0</v>
      </c>
      <c r="M18" s="150">
        <f t="shared" si="0"/>
        <v>0</v>
      </c>
      <c r="N18" s="151">
        <f t="shared" si="1"/>
        <v>0</v>
      </c>
    </row>
    <row r="19" spans="1:14" ht="27.95" customHeight="1" x14ac:dyDescent="0.2">
      <c r="A19" s="153">
        <v>11</v>
      </c>
      <c r="B19" s="152" t="s">
        <v>96</v>
      </c>
      <c r="C19" s="140" t="s">
        <v>86</v>
      </c>
      <c r="D19" s="141" t="s">
        <v>0</v>
      </c>
      <c r="E19" s="142">
        <v>63</v>
      </c>
      <c r="F19" s="143"/>
      <c r="G19" s="144"/>
      <c r="H19" s="145"/>
      <c r="I19" s="146"/>
      <c r="J19" s="147"/>
      <c r="K19" s="148"/>
      <c r="L19" s="149">
        <f t="shared" si="2"/>
        <v>0</v>
      </c>
      <c r="M19" s="150">
        <f t="shared" si="0"/>
        <v>0</v>
      </c>
      <c r="N19" s="151">
        <f t="shared" si="1"/>
        <v>0</v>
      </c>
    </row>
    <row r="20" spans="1:14" ht="27.95" customHeight="1" x14ac:dyDescent="0.2">
      <c r="A20" s="153">
        <v>12</v>
      </c>
      <c r="B20" s="152" t="s">
        <v>97</v>
      </c>
      <c r="C20" s="140" t="s">
        <v>86</v>
      </c>
      <c r="D20" s="141" t="s">
        <v>0</v>
      </c>
      <c r="E20" s="142">
        <v>251</v>
      </c>
      <c r="F20" s="143"/>
      <c r="G20" s="144"/>
      <c r="H20" s="145"/>
      <c r="I20" s="146"/>
      <c r="J20" s="147"/>
      <c r="K20" s="148"/>
      <c r="L20" s="149">
        <f t="shared" si="2"/>
        <v>0</v>
      </c>
      <c r="M20" s="150">
        <f t="shared" si="0"/>
        <v>0</v>
      </c>
      <c r="N20" s="151">
        <f t="shared" si="1"/>
        <v>0</v>
      </c>
    </row>
    <row r="21" spans="1:14" ht="27.95" customHeight="1" x14ac:dyDescent="0.2">
      <c r="A21" s="153">
        <v>13</v>
      </c>
      <c r="B21" s="152" t="s">
        <v>98</v>
      </c>
      <c r="C21" s="140" t="s">
        <v>86</v>
      </c>
      <c r="D21" s="141" t="s">
        <v>0</v>
      </c>
      <c r="E21" s="142">
        <v>23</v>
      </c>
      <c r="F21" s="143"/>
      <c r="G21" s="144"/>
      <c r="H21" s="145"/>
      <c r="I21" s="146"/>
      <c r="J21" s="147"/>
      <c r="K21" s="148"/>
      <c r="L21" s="149">
        <f t="shared" si="2"/>
        <v>0</v>
      </c>
      <c r="M21" s="150">
        <f t="shared" si="0"/>
        <v>0</v>
      </c>
      <c r="N21" s="151">
        <f t="shared" si="1"/>
        <v>0</v>
      </c>
    </row>
    <row r="22" spans="1:14" ht="27.95" customHeight="1" x14ac:dyDescent="0.2">
      <c r="A22" s="153">
        <v>14</v>
      </c>
      <c r="B22" s="152" t="s">
        <v>99</v>
      </c>
      <c r="C22" s="140" t="s">
        <v>86</v>
      </c>
      <c r="D22" s="141" t="s">
        <v>0</v>
      </c>
      <c r="E22" s="142">
        <v>69</v>
      </c>
      <c r="F22" s="143"/>
      <c r="G22" s="144"/>
      <c r="H22" s="145"/>
      <c r="I22" s="146"/>
      <c r="J22" s="147"/>
      <c r="K22" s="148"/>
      <c r="L22" s="149">
        <f t="shared" si="2"/>
        <v>0</v>
      </c>
      <c r="M22" s="150">
        <f t="shared" si="0"/>
        <v>0</v>
      </c>
      <c r="N22" s="151">
        <f t="shared" si="1"/>
        <v>0</v>
      </c>
    </row>
    <row r="23" spans="1:14" ht="27.95" customHeight="1" x14ac:dyDescent="0.2">
      <c r="A23" s="153">
        <v>15</v>
      </c>
      <c r="B23" s="152" t="s">
        <v>100</v>
      </c>
      <c r="C23" s="140" t="s">
        <v>86</v>
      </c>
      <c r="D23" s="141" t="s">
        <v>0</v>
      </c>
      <c r="E23" s="142">
        <v>69</v>
      </c>
      <c r="F23" s="143"/>
      <c r="G23" s="144"/>
      <c r="H23" s="145"/>
      <c r="I23" s="146"/>
      <c r="J23" s="147"/>
      <c r="K23" s="148"/>
      <c r="L23" s="149">
        <f t="shared" si="2"/>
        <v>0</v>
      </c>
      <c r="M23" s="150">
        <f t="shared" si="0"/>
        <v>0</v>
      </c>
      <c r="N23" s="151">
        <f t="shared" si="1"/>
        <v>0</v>
      </c>
    </row>
    <row r="24" spans="1:14" ht="27.95" customHeight="1" x14ac:dyDescent="0.2">
      <c r="A24" s="153">
        <v>16</v>
      </c>
      <c r="B24" s="152" t="s">
        <v>101</v>
      </c>
      <c r="C24" s="140" t="s">
        <v>86</v>
      </c>
      <c r="D24" s="141" t="s">
        <v>0</v>
      </c>
      <c r="E24" s="142">
        <v>116</v>
      </c>
      <c r="F24" s="143"/>
      <c r="G24" s="144"/>
      <c r="H24" s="145"/>
      <c r="I24" s="146"/>
      <c r="J24" s="147"/>
      <c r="K24" s="148"/>
      <c r="L24" s="149">
        <f t="shared" si="2"/>
        <v>0</v>
      </c>
      <c r="M24" s="150">
        <f t="shared" si="0"/>
        <v>0</v>
      </c>
      <c r="N24" s="151">
        <f t="shared" si="1"/>
        <v>0</v>
      </c>
    </row>
    <row r="25" spans="1:14" ht="27.95" customHeight="1" x14ac:dyDescent="0.2">
      <c r="A25" s="153">
        <v>17</v>
      </c>
      <c r="B25" s="152" t="s">
        <v>102</v>
      </c>
      <c r="C25" s="140" t="s">
        <v>86</v>
      </c>
      <c r="D25" s="141" t="s">
        <v>0</v>
      </c>
      <c r="E25" s="142">
        <v>30</v>
      </c>
      <c r="F25" s="143"/>
      <c r="G25" s="144"/>
      <c r="H25" s="145"/>
      <c r="I25" s="146"/>
      <c r="J25" s="147"/>
      <c r="K25" s="148"/>
      <c r="L25" s="149">
        <f t="shared" si="2"/>
        <v>0</v>
      </c>
      <c r="M25" s="150">
        <f t="shared" si="0"/>
        <v>0</v>
      </c>
      <c r="N25" s="151">
        <f t="shared" si="1"/>
        <v>0</v>
      </c>
    </row>
    <row r="26" spans="1:14" ht="27.95" customHeight="1" x14ac:dyDescent="0.2">
      <c r="A26" s="153">
        <v>18</v>
      </c>
      <c r="B26" s="152" t="s">
        <v>103</v>
      </c>
      <c r="C26" s="140" t="s">
        <v>86</v>
      </c>
      <c r="D26" s="141" t="s">
        <v>0</v>
      </c>
      <c r="E26" s="142">
        <v>135</v>
      </c>
      <c r="F26" s="143"/>
      <c r="G26" s="144"/>
      <c r="H26" s="145"/>
      <c r="I26" s="146"/>
      <c r="J26" s="147"/>
      <c r="K26" s="148"/>
      <c r="L26" s="149">
        <f t="shared" si="2"/>
        <v>0</v>
      </c>
      <c r="M26" s="150">
        <f t="shared" si="0"/>
        <v>0</v>
      </c>
      <c r="N26" s="151">
        <f t="shared" si="1"/>
        <v>0</v>
      </c>
    </row>
    <row r="27" spans="1:14" ht="27.95" customHeight="1" x14ac:dyDescent="0.2">
      <c r="A27" s="153">
        <v>19</v>
      </c>
      <c r="B27" s="152" t="s">
        <v>104</v>
      </c>
      <c r="C27" s="140" t="s">
        <v>86</v>
      </c>
      <c r="D27" s="141" t="s">
        <v>0</v>
      </c>
      <c r="E27" s="142">
        <v>7</v>
      </c>
      <c r="F27" s="143"/>
      <c r="G27" s="144"/>
      <c r="H27" s="145"/>
      <c r="I27" s="146"/>
      <c r="J27" s="147"/>
      <c r="K27" s="148"/>
      <c r="L27" s="149">
        <f t="shared" si="2"/>
        <v>0</v>
      </c>
      <c r="M27" s="150">
        <f t="shared" si="0"/>
        <v>0</v>
      </c>
      <c r="N27" s="151">
        <f t="shared" si="1"/>
        <v>0</v>
      </c>
    </row>
    <row r="28" spans="1:14" ht="27.95" customHeight="1" x14ac:dyDescent="0.2">
      <c r="A28" s="153">
        <v>20</v>
      </c>
      <c r="B28" s="152" t="s">
        <v>105</v>
      </c>
      <c r="C28" s="140" t="s">
        <v>86</v>
      </c>
      <c r="D28" s="141" t="s">
        <v>0</v>
      </c>
      <c r="E28" s="142">
        <v>73</v>
      </c>
      <c r="F28" s="143"/>
      <c r="G28" s="144"/>
      <c r="H28" s="145"/>
      <c r="I28" s="146"/>
      <c r="J28" s="147"/>
      <c r="K28" s="148"/>
      <c r="L28" s="149">
        <f t="shared" si="2"/>
        <v>0</v>
      </c>
      <c r="M28" s="150">
        <f t="shared" si="0"/>
        <v>0</v>
      </c>
      <c r="N28" s="151">
        <f t="shared" si="1"/>
        <v>0</v>
      </c>
    </row>
    <row r="29" spans="1:14" ht="27.95" customHeight="1" x14ac:dyDescent="0.2">
      <c r="A29" s="153">
        <v>21</v>
      </c>
      <c r="B29" s="154" t="s">
        <v>106</v>
      </c>
      <c r="C29" s="140" t="s">
        <v>86</v>
      </c>
      <c r="D29" s="141" t="s">
        <v>0</v>
      </c>
      <c r="E29" s="142">
        <v>20</v>
      </c>
      <c r="F29" s="143"/>
      <c r="G29" s="144"/>
      <c r="H29" s="145"/>
      <c r="I29" s="146"/>
      <c r="J29" s="147"/>
      <c r="K29" s="148"/>
      <c r="L29" s="149">
        <f t="shared" si="2"/>
        <v>0</v>
      </c>
      <c r="M29" s="150">
        <f t="shared" si="0"/>
        <v>0</v>
      </c>
      <c r="N29" s="151">
        <f t="shared" si="1"/>
        <v>0</v>
      </c>
    </row>
    <row r="30" spans="1:14" ht="27.95" customHeight="1" x14ac:dyDescent="0.2">
      <c r="A30" s="153">
        <v>22</v>
      </c>
      <c r="B30" s="154" t="s">
        <v>107</v>
      </c>
      <c r="C30" s="140" t="s">
        <v>86</v>
      </c>
      <c r="D30" s="141" t="s">
        <v>0</v>
      </c>
      <c r="E30" s="142">
        <v>89</v>
      </c>
      <c r="F30" s="143"/>
      <c r="G30" s="144"/>
      <c r="H30" s="145"/>
      <c r="I30" s="146"/>
      <c r="J30" s="147"/>
      <c r="K30" s="148"/>
      <c r="L30" s="149">
        <f t="shared" si="2"/>
        <v>0</v>
      </c>
      <c r="M30" s="150">
        <f t="shared" si="0"/>
        <v>0</v>
      </c>
      <c r="N30" s="151">
        <f t="shared" si="1"/>
        <v>0</v>
      </c>
    </row>
    <row r="31" spans="1:14" ht="27.95" customHeight="1" x14ac:dyDescent="0.2">
      <c r="A31" s="153">
        <v>23</v>
      </c>
      <c r="B31" s="154" t="s">
        <v>108</v>
      </c>
      <c r="C31" s="140" t="s">
        <v>86</v>
      </c>
      <c r="D31" s="141" t="s">
        <v>0</v>
      </c>
      <c r="E31" s="142">
        <v>36</v>
      </c>
      <c r="F31" s="143"/>
      <c r="G31" s="144"/>
      <c r="H31" s="145"/>
      <c r="I31" s="146"/>
      <c r="J31" s="147"/>
      <c r="K31" s="148"/>
      <c r="L31" s="149">
        <f t="shared" si="2"/>
        <v>0</v>
      </c>
      <c r="M31" s="150">
        <f t="shared" si="0"/>
        <v>0</v>
      </c>
      <c r="N31" s="151">
        <f t="shared" si="1"/>
        <v>0</v>
      </c>
    </row>
    <row r="32" spans="1:14" ht="27.95" customHeight="1" x14ac:dyDescent="0.2">
      <c r="A32" s="153">
        <v>24</v>
      </c>
      <c r="B32" s="154" t="s">
        <v>109</v>
      </c>
      <c r="C32" s="140" t="s">
        <v>86</v>
      </c>
      <c r="D32" s="141" t="s">
        <v>0</v>
      </c>
      <c r="E32" s="142">
        <v>10</v>
      </c>
      <c r="F32" s="143"/>
      <c r="G32" s="144"/>
      <c r="H32" s="145"/>
      <c r="I32" s="146"/>
      <c r="J32" s="147"/>
      <c r="K32" s="148"/>
      <c r="L32" s="149">
        <f t="shared" si="2"/>
        <v>0</v>
      </c>
      <c r="M32" s="150">
        <f t="shared" si="0"/>
        <v>0</v>
      </c>
      <c r="N32" s="151">
        <f t="shared" si="1"/>
        <v>0</v>
      </c>
    </row>
    <row r="33" spans="1:14" ht="27.95" customHeight="1" x14ac:dyDescent="0.2">
      <c r="A33" s="153">
        <v>25</v>
      </c>
      <c r="B33" s="154" t="s">
        <v>110</v>
      </c>
      <c r="C33" s="140" t="s">
        <v>86</v>
      </c>
      <c r="D33" s="141" t="s">
        <v>0</v>
      </c>
      <c r="E33" s="142">
        <v>23</v>
      </c>
      <c r="F33" s="143"/>
      <c r="G33" s="144"/>
      <c r="H33" s="145"/>
      <c r="I33" s="146"/>
      <c r="J33" s="147"/>
      <c r="K33" s="148"/>
      <c r="L33" s="149">
        <f t="shared" si="2"/>
        <v>0</v>
      </c>
      <c r="M33" s="150">
        <f t="shared" si="0"/>
        <v>0</v>
      </c>
      <c r="N33" s="151">
        <f t="shared" si="1"/>
        <v>0</v>
      </c>
    </row>
    <row r="34" spans="1:14" ht="27.95" customHeight="1" x14ac:dyDescent="0.2">
      <c r="A34" s="153">
        <v>26</v>
      </c>
      <c r="B34" s="154" t="s">
        <v>111</v>
      </c>
      <c r="C34" s="140" t="s">
        <v>86</v>
      </c>
      <c r="D34" s="141" t="s">
        <v>0</v>
      </c>
      <c r="E34" s="142">
        <v>244</v>
      </c>
      <c r="F34" s="143"/>
      <c r="G34" s="144"/>
      <c r="H34" s="145"/>
      <c r="I34" s="146"/>
      <c r="J34" s="147"/>
      <c r="K34" s="148"/>
      <c r="L34" s="149">
        <f t="shared" si="2"/>
        <v>0</v>
      </c>
      <c r="M34" s="150">
        <f t="shared" si="0"/>
        <v>0</v>
      </c>
      <c r="N34" s="151">
        <f t="shared" si="1"/>
        <v>0</v>
      </c>
    </row>
    <row r="35" spans="1:14" ht="27.95" customHeight="1" x14ac:dyDescent="0.2">
      <c r="A35" s="153">
        <v>27</v>
      </c>
      <c r="B35" s="154" t="s">
        <v>418</v>
      </c>
      <c r="C35" s="140" t="s">
        <v>86</v>
      </c>
      <c r="D35" s="141" t="s">
        <v>0</v>
      </c>
      <c r="E35" s="142">
        <v>531</v>
      </c>
      <c r="F35" s="143"/>
      <c r="G35" s="144"/>
      <c r="H35" s="145"/>
      <c r="I35" s="146"/>
      <c r="J35" s="147"/>
      <c r="K35" s="148"/>
      <c r="L35" s="149">
        <f t="shared" si="2"/>
        <v>0</v>
      </c>
      <c r="M35" s="150">
        <f t="shared" si="0"/>
        <v>0</v>
      </c>
      <c r="N35" s="151">
        <f t="shared" si="1"/>
        <v>0</v>
      </c>
    </row>
    <row r="36" spans="1:14" ht="27.95" customHeight="1" x14ac:dyDescent="0.2">
      <c r="A36" s="153">
        <v>28</v>
      </c>
      <c r="B36" s="154" t="s">
        <v>112</v>
      </c>
      <c r="C36" s="140" t="s">
        <v>86</v>
      </c>
      <c r="D36" s="141" t="s">
        <v>0</v>
      </c>
      <c r="E36" s="142">
        <v>50</v>
      </c>
      <c r="F36" s="143"/>
      <c r="G36" s="144"/>
      <c r="H36" s="145"/>
      <c r="I36" s="146"/>
      <c r="J36" s="147"/>
      <c r="K36" s="148"/>
      <c r="L36" s="149">
        <f t="shared" si="2"/>
        <v>0</v>
      </c>
      <c r="M36" s="150">
        <f t="shared" si="0"/>
        <v>0</v>
      </c>
      <c r="N36" s="151">
        <f t="shared" si="1"/>
        <v>0</v>
      </c>
    </row>
    <row r="37" spans="1:14" ht="27.95" customHeight="1" x14ac:dyDescent="0.2">
      <c r="A37" s="153">
        <v>29</v>
      </c>
      <c r="B37" s="139" t="s">
        <v>113</v>
      </c>
      <c r="C37" s="140" t="s">
        <v>86</v>
      </c>
      <c r="D37" s="141" t="s">
        <v>0</v>
      </c>
      <c r="E37" s="142">
        <v>17</v>
      </c>
      <c r="F37" s="143"/>
      <c r="G37" s="144"/>
      <c r="H37" s="145"/>
      <c r="I37" s="146"/>
      <c r="J37" s="147"/>
      <c r="K37" s="148"/>
      <c r="L37" s="149">
        <f t="shared" si="2"/>
        <v>0</v>
      </c>
      <c r="M37" s="150">
        <f t="shared" si="0"/>
        <v>0</v>
      </c>
      <c r="N37" s="151">
        <f t="shared" si="1"/>
        <v>0</v>
      </c>
    </row>
    <row r="38" spans="1:14" ht="27.95" customHeight="1" x14ac:dyDescent="0.2">
      <c r="A38" s="153">
        <v>30</v>
      </c>
      <c r="B38" s="139" t="s">
        <v>114</v>
      </c>
      <c r="C38" s="140" t="s">
        <v>86</v>
      </c>
      <c r="D38" s="141" t="s">
        <v>0</v>
      </c>
      <c r="E38" s="142">
        <v>17</v>
      </c>
      <c r="F38" s="143"/>
      <c r="G38" s="144"/>
      <c r="H38" s="145"/>
      <c r="I38" s="146"/>
      <c r="J38" s="147"/>
      <c r="K38" s="148"/>
      <c r="L38" s="149">
        <f t="shared" si="2"/>
        <v>0</v>
      </c>
      <c r="M38" s="150">
        <f t="shared" si="0"/>
        <v>0</v>
      </c>
      <c r="N38" s="151">
        <f t="shared" si="1"/>
        <v>0</v>
      </c>
    </row>
    <row r="39" spans="1:14" ht="27.95" customHeight="1" x14ac:dyDescent="0.2">
      <c r="A39" s="153">
        <v>31</v>
      </c>
      <c r="B39" s="139" t="s">
        <v>115</v>
      </c>
      <c r="C39" s="140" t="s">
        <v>86</v>
      </c>
      <c r="D39" s="141" t="s">
        <v>0</v>
      </c>
      <c r="E39" s="142">
        <v>40</v>
      </c>
      <c r="F39" s="143"/>
      <c r="G39" s="144"/>
      <c r="H39" s="145"/>
      <c r="I39" s="146"/>
      <c r="J39" s="147"/>
      <c r="K39" s="148"/>
      <c r="L39" s="149">
        <f t="shared" si="2"/>
        <v>0</v>
      </c>
      <c r="M39" s="150">
        <f t="shared" si="0"/>
        <v>0</v>
      </c>
      <c r="N39" s="151">
        <f t="shared" si="1"/>
        <v>0</v>
      </c>
    </row>
    <row r="40" spans="1:14" ht="27.95" customHeight="1" x14ac:dyDescent="0.2">
      <c r="A40" s="153">
        <v>32</v>
      </c>
      <c r="B40" s="139" t="s">
        <v>116</v>
      </c>
      <c r="C40" s="140" t="s">
        <v>86</v>
      </c>
      <c r="D40" s="141" t="s">
        <v>0</v>
      </c>
      <c r="E40" s="142">
        <v>20</v>
      </c>
      <c r="F40" s="143"/>
      <c r="G40" s="144"/>
      <c r="H40" s="145"/>
      <c r="I40" s="146"/>
      <c r="J40" s="147"/>
      <c r="K40" s="148"/>
      <c r="L40" s="149">
        <f t="shared" si="2"/>
        <v>0</v>
      </c>
      <c r="M40" s="150">
        <f t="shared" si="0"/>
        <v>0</v>
      </c>
      <c r="N40" s="151">
        <f t="shared" si="1"/>
        <v>0</v>
      </c>
    </row>
    <row r="41" spans="1:14" ht="27.95" customHeight="1" x14ac:dyDescent="0.2">
      <c r="A41" s="500" t="s">
        <v>117</v>
      </c>
      <c r="B41" s="501"/>
      <c r="C41" s="501"/>
      <c r="D41" s="501"/>
      <c r="E41" s="304"/>
      <c r="F41" s="305"/>
      <c r="G41" s="305"/>
      <c r="H41" s="305"/>
      <c r="I41" s="305"/>
      <c r="J41" s="305"/>
      <c r="K41" s="305"/>
      <c r="L41" s="305"/>
      <c r="M41" s="305"/>
      <c r="N41" s="306"/>
    </row>
    <row r="42" spans="1:14" ht="30" customHeight="1" x14ac:dyDescent="0.2">
      <c r="A42" s="155">
        <v>33</v>
      </c>
      <c r="B42" s="156" t="s">
        <v>118</v>
      </c>
      <c r="C42" s="140" t="s">
        <v>119</v>
      </c>
      <c r="D42" s="157" t="s">
        <v>120</v>
      </c>
      <c r="E42" s="142">
        <v>17</v>
      </c>
      <c r="F42" s="143"/>
      <c r="G42" s="144"/>
      <c r="H42" s="145"/>
      <c r="I42" s="146"/>
      <c r="J42" s="147"/>
      <c r="K42" s="148"/>
      <c r="L42" s="149">
        <f t="shared" ref="L42:L88" si="3">J42+(J42*K42)</f>
        <v>0</v>
      </c>
      <c r="M42" s="150">
        <f t="shared" ref="M42:M88" si="4">J42*E42</f>
        <v>0</v>
      </c>
      <c r="N42" s="151">
        <f t="shared" ref="N42:N88" si="5">M42+(M42*K42)</f>
        <v>0</v>
      </c>
    </row>
    <row r="43" spans="1:14" ht="30" customHeight="1" x14ac:dyDescent="0.2">
      <c r="A43" s="155">
        <v>34</v>
      </c>
      <c r="B43" s="156" t="s">
        <v>121</v>
      </c>
      <c r="C43" s="140" t="s">
        <v>119</v>
      </c>
      <c r="D43" s="157" t="s">
        <v>122</v>
      </c>
      <c r="E43" s="142">
        <v>13</v>
      </c>
      <c r="F43" s="143"/>
      <c r="G43" s="144"/>
      <c r="H43" s="145"/>
      <c r="I43" s="146"/>
      <c r="J43" s="147"/>
      <c r="K43" s="148"/>
      <c r="L43" s="149">
        <f t="shared" si="3"/>
        <v>0</v>
      </c>
      <c r="M43" s="150">
        <f t="shared" si="4"/>
        <v>0</v>
      </c>
      <c r="N43" s="151">
        <f t="shared" si="5"/>
        <v>0</v>
      </c>
    </row>
    <row r="44" spans="1:14" ht="30" customHeight="1" x14ac:dyDescent="0.2">
      <c r="A44" s="155">
        <v>35</v>
      </c>
      <c r="B44" s="156" t="s">
        <v>123</v>
      </c>
      <c r="C44" s="140" t="s">
        <v>119</v>
      </c>
      <c r="D44" s="157" t="s">
        <v>122</v>
      </c>
      <c r="E44" s="142">
        <v>10</v>
      </c>
      <c r="F44" s="143"/>
      <c r="G44" s="144"/>
      <c r="H44" s="145"/>
      <c r="I44" s="146"/>
      <c r="J44" s="147"/>
      <c r="K44" s="148"/>
      <c r="L44" s="149">
        <f t="shared" si="3"/>
        <v>0</v>
      </c>
      <c r="M44" s="150">
        <f t="shared" si="4"/>
        <v>0</v>
      </c>
      <c r="N44" s="151">
        <f t="shared" si="5"/>
        <v>0</v>
      </c>
    </row>
    <row r="45" spans="1:14" ht="30" customHeight="1" x14ac:dyDescent="0.2">
      <c r="A45" s="155">
        <v>36</v>
      </c>
      <c r="B45" s="156" t="s">
        <v>124</v>
      </c>
      <c r="C45" s="140" t="s">
        <v>119</v>
      </c>
      <c r="D45" s="157" t="s">
        <v>125</v>
      </c>
      <c r="E45" s="142">
        <v>13</v>
      </c>
      <c r="F45" s="143"/>
      <c r="G45" s="144"/>
      <c r="H45" s="145"/>
      <c r="I45" s="146"/>
      <c r="J45" s="147"/>
      <c r="K45" s="148"/>
      <c r="L45" s="149">
        <f t="shared" si="3"/>
        <v>0</v>
      </c>
      <c r="M45" s="150">
        <f t="shared" si="4"/>
        <v>0</v>
      </c>
      <c r="N45" s="151">
        <f t="shared" si="5"/>
        <v>0</v>
      </c>
    </row>
    <row r="46" spans="1:14" ht="30" customHeight="1" x14ac:dyDescent="0.2">
      <c r="A46" s="155">
        <v>37</v>
      </c>
      <c r="B46" s="156" t="s">
        <v>126</v>
      </c>
      <c r="C46" s="140" t="s">
        <v>119</v>
      </c>
      <c r="D46" s="157" t="s">
        <v>122</v>
      </c>
      <c r="E46" s="142">
        <v>36</v>
      </c>
      <c r="F46" s="143"/>
      <c r="G46" s="144"/>
      <c r="H46" s="145"/>
      <c r="I46" s="146"/>
      <c r="J46" s="147"/>
      <c r="K46" s="148"/>
      <c r="L46" s="149">
        <f t="shared" si="3"/>
        <v>0</v>
      </c>
      <c r="M46" s="150">
        <f t="shared" si="4"/>
        <v>0</v>
      </c>
      <c r="N46" s="151">
        <f t="shared" si="5"/>
        <v>0</v>
      </c>
    </row>
    <row r="47" spans="1:14" ht="30" customHeight="1" x14ac:dyDescent="0.2">
      <c r="A47" s="155">
        <v>38</v>
      </c>
      <c r="B47" s="156" t="s">
        <v>127</v>
      </c>
      <c r="C47" s="140" t="s">
        <v>119</v>
      </c>
      <c r="D47" s="157" t="s">
        <v>128</v>
      </c>
      <c r="E47" s="142">
        <v>13</v>
      </c>
      <c r="F47" s="143"/>
      <c r="G47" s="144"/>
      <c r="H47" s="145"/>
      <c r="I47" s="146"/>
      <c r="J47" s="147"/>
      <c r="K47" s="148"/>
      <c r="L47" s="149">
        <f t="shared" si="3"/>
        <v>0</v>
      </c>
      <c r="M47" s="150">
        <f t="shared" si="4"/>
        <v>0</v>
      </c>
      <c r="N47" s="151">
        <f t="shared" si="5"/>
        <v>0</v>
      </c>
    </row>
    <row r="48" spans="1:14" ht="30" customHeight="1" x14ac:dyDescent="0.2">
      <c r="A48" s="155">
        <v>39</v>
      </c>
      <c r="B48" s="156" t="s">
        <v>129</v>
      </c>
      <c r="C48" s="140" t="s">
        <v>119</v>
      </c>
      <c r="D48" s="157" t="s">
        <v>120</v>
      </c>
      <c r="E48" s="142">
        <v>13</v>
      </c>
      <c r="F48" s="143"/>
      <c r="G48" s="144"/>
      <c r="H48" s="145"/>
      <c r="I48" s="146"/>
      <c r="J48" s="147"/>
      <c r="K48" s="148"/>
      <c r="L48" s="149">
        <f t="shared" si="3"/>
        <v>0</v>
      </c>
      <c r="M48" s="150">
        <f t="shared" si="4"/>
        <v>0</v>
      </c>
      <c r="N48" s="151">
        <f t="shared" si="5"/>
        <v>0</v>
      </c>
    </row>
    <row r="49" spans="1:14" ht="30" customHeight="1" x14ac:dyDescent="0.2">
      <c r="A49" s="155">
        <v>40</v>
      </c>
      <c r="B49" s="158" t="s">
        <v>130</v>
      </c>
      <c r="C49" s="140" t="s">
        <v>119</v>
      </c>
      <c r="D49" s="141" t="s">
        <v>131</v>
      </c>
      <c r="E49" s="142">
        <v>17</v>
      </c>
      <c r="F49" s="143"/>
      <c r="G49" s="144"/>
      <c r="H49" s="145"/>
      <c r="I49" s="146"/>
      <c r="J49" s="147"/>
      <c r="K49" s="148"/>
      <c r="L49" s="149">
        <f t="shared" si="3"/>
        <v>0</v>
      </c>
      <c r="M49" s="150">
        <f t="shared" si="4"/>
        <v>0</v>
      </c>
      <c r="N49" s="151">
        <f t="shared" si="5"/>
        <v>0</v>
      </c>
    </row>
    <row r="50" spans="1:14" ht="30" customHeight="1" x14ac:dyDescent="0.2">
      <c r="A50" s="155">
        <v>41</v>
      </c>
      <c r="B50" s="159" t="s">
        <v>132</v>
      </c>
      <c r="C50" s="140" t="s">
        <v>119</v>
      </c>
      <c r="D50" s="141" t="s">
        <v>133</v>
      </c>
      <c r="E50" s="142">
        <v>10</v>
      </c>
      <c r="F50" s="143"/>
      <c r="G50" s="144"/>
      <c r="H50" s="145"/>
      <c r="I50" s="146"/>
      <c r="J50" s="147"/>
      <c r="K50" s="148"/>
      <c r="L50" s="149">
        <f t="shared" si="3"/>
        <v>0</v>
      </c>
      <c r="M50" s="150">
        <f t="shared" si="4"/>
        <v>0</v>
      </c>
      <c r="N50" s="151">
        <f t="shared" si="5"/>
        <v>0</v>
      </c>
    </row>
    <row r="51" spans="1:14" ht="30" customHeight="1" x14ac:dyDescent="0.2">
      <c r="A51" s="155">
        <v>42</v>
      </c>
      <c r="B51" s="159" t="s">
        <v>419</v>
      </c>
      <c r="C51" s="140" t="s">
        <v>119</v>
      </c>
      <c r="D51" s="141" t="s">
        <v>134</v>
      </c>
      <c r="E51" s="142">
        <v>13</v>
      </c>
      <c r="F51" s="143"/>
      <c r="G51" s="144"/>
      <c r="H51" s="145"/>
      <c r="I51" s="146"/>
      <c r="J51" s="147"/>
      <c r="K51" s="148"/>
      <c r="L51" s="149">
        <f t="shared" si="3"/>
        <v>0</v>
      </c>
      <c r="M51" s="150">
        <f t="shared" si="4"/>
        <v>0</v>
      </c>
      <c r="N51" s="151">
        <f t="shared" si="5"/>
        <v>0</v>
      </c>
    </row>
    <row r="52" spans="1:14" ht="30" customHeight="1" x14ac:dyDescent="0.2">
      <c r="A52" s="155">
        <v>43</v>
      </c>
      <c r="B52" s="159" t="s">
        <v>135</v>
      </c>
      <c r="C52" s="140" t="s">
        <v>119</v>
      </c>
      <c r="D52" s="141" t="s">
        <v>133</v>
      </c>
      <c r="E52" s="142">
        <v>13</v>
      </c>
      <c r="F52" s="143"/>
      <c r="G52" s="144"/>
      <c r="H52" s="145"/>
      <c r="I52" s="146"/>
      <c r="J52" s="147"/>
      <c r="K52" s="148"/>
      <c r="L52" s="149">
        <f t="shared" si="3"/>
        <v>0</v>
      </c>
      <c r="M52" s="150">
        <f t="shared" si="4"/>
        <v>0</v>
      </c>
      <c r="N52" s="151">
        <f t="shared" si="5"/>
        <v>0</v>
      </c>
    </row>
    <row r="53" spans="1:14" ht="30" customHeight="1" x14ac:dyDescent="0.2">
      <c r="A53" s="155">
        <v>44</v>
      </c>
      <c r="B53" s="158" t="s">
        <v>136</v>
      </c>
      <c r="C53" s="140" t="s">
        <v>119</v>
      </c>
      <c r="D53" s="141" t="s">
        <v>137</v>
      </c>
      <c r="E53" s="142">
        <v>7</v>
      </c>
      <c r="F53" s="143"/>
      <c r="G53" s="144"/>
      <c r="H53" s="145"/>
      <c r="I53" s="146"/>
      <c r="J53" s="147"/>
      <c r="K53" s="148"/>
      <c r="L53" s="149">
        <f t="shared" si="3"/>
        <v>0</v>
      </c>
      <c r="M53" s="150">
        <f t="shared" si="4"/>
        <v>0</v>
      </c>
      <c r="N53" s="151">
        <f t="shared" si="5"/>
        <v>0</v>
      </c>
    </row>
    <row r="54" spans="1:14" ht="30" customHeight="1" x14ac:dyDescent="0.2">
      <c r="A54" s="155">
        <v>45</v>
      </c>
      <c r="B54" s="158" t="s">
        <v>138</v>
      </c>
      <c r="C54" s="140" t="s">
        <v>119</v>
      </c>
      <c r="D54" s="141" t="s">
        <v>139</v>
      </c>
      <c r="E54" s="142">
        <v>8</v>
      </c>
      <c r="F54" s="143"/>
      <c r="G54" s="144"/>
      <c r="H54" s="145"/>
      <c r="I54" s="146"/>
      <c r="J54" s="147"/>
      <c r="K54" s="148"/>
      <c r="L54" s="149">
        <f t="shared" si="3"/>
        <v>0</v>
      </c>
      <c r="M54" s="150">
        <f t="shared" si="4"/>
        <v>0</v>
      </c>
      <c r="N54" s="151">
        <f t="shared" si="5"/>
        <v>0</v>
      </c>
    </row>
    <row r="55" spans="1:14" ht="30" customHeight="1" x14ac:dyDescent="0.2">
      <c r="A55" s="155">
        <v>46</v>
      </c>
      <c r="B55" s="158" t="s">
        <v>140</v>
      </c>
      <c r="C55" s="140" t="s">
        <v>119</v>
      </c>
      <c r="D55" s="141" t="s">
        <v>141</v>
      </c>
      <c r="E55" s="142">
        <v>10</v>
      </c>
      <c r="F55" s="143"/>
      <c r="G55" s="144"/>
      <c r="H55" s="145"/>
      <c r="I55" s="146"/>
      <c r="J55" s="147"/>
      <c r="K55" s="148"/>
      <c r="L55" s="149">
        <f t="shared" si="3"/>
        <v>0</v>
      </c>
      <c r="M55" s="150">
        <f t="shared" si="4"/>
        <v>0</v>
      </c>
      <c r="N55" s="151">
        <f t="shared" si="5"/>
        <v>0</v>
      </c>
    </row>
    <row r="56" spans="1:14" ht="30" customHeight="1" x14ac:dyDescent="0.2">
      <c r="A56" s="155">
        <v>47</v>
      </c>
      <c r="B56" s="158" t="s">
        <v>142</v>
      </c>
      <c r="C56" s="140" t="s">
        <v>119</v>
      </c>
      <c r="D56" s="141" t="s">
        <v>143</v>
      </c>
      <c r="E56" s="142">
        <v>7</v>
      </c>
      <c r="F56" s="143"/>
      <c r="G56" s="144"/>
      <c r="H56" s="145"/>
      <c r="I56" s="146"/>
      <c r="J56" s="147"/>
      <c r="K56" s="148"/>
      <c r="L56" s="149">
        <f t="shared" si="3"/>
        <v>0</v>
      </c>
      <c r="M56" s="150">
        <f t="shared" si="4"/>
        <v>0</v>
      </c>
      <c r="N56" s="151">
        <f t="shared" si="5"/>
        <v>0</v>
      </c>
    </row>
    <row r="57" spans="1:14" ht="30" customHeight="1" x14ac:dyDescent="0.2">
      <c r="A57" s="155">
        <v>48</v>
      </c>
      <c r="B57" s="158" t="s">
        <v>144</v>
      </c>
      <c r="C57" s="140" t="s">
        <v>119</v>
      </c>
      <c r="D57" s="141" t="s">
        <v>145</v>
      </c>
      <c r="E57" s="142">
        <v>13</v>
      </c>
      <c r="F57" s="143"/>
      <c r="G57" s="144"/>
      <c r="H57" s="145"/>
      <c r="I57" s="146"/>
      <c r="J57" s="147"/>
      <c r="K57" s="148"/>
      <c r="L57" s="149">
        <f t="shared" si="3"/>
        <v>0</v>
      </c>
      <c r="M57" s="150">
        <f t="shared" si="4"/>
        <v>0</v>
      </c>
      <c r="N57" s="151">
        <f t="shared" si="5"/>
        <v>0</v>
      </c>
    </row>
    <row r="58" spans="1:14" ht="30" customHeight="1" x14ac:dyDescent="0.2">
      <c r="A58" s="155">
        <v>49</v>
      </c>
      <c r="B58" s="158" t="s">
        <v>146</v>
      </c>
      <c r="C58" s="140" t="s">
        <v>119</v>
      </c>
      <c r="D58" s="141" t="s">
        <v>122</v>
      </c>
      <c r="E58" s="142">
        <v>17</v>
      </c>
      <c r="F58" s="143"/>
      <c r="G58" s="144"/>
      <c r="H58" s="145"/>
      <c r="I58" s="146"/>
      <c r="J58" s="147"/>
      <c r="K58" s="148"/>
      <c r="L58" s="149">
        <f t="shared" si="3"/>
        <v>0</v>
      </c>
      <c r="M58" s="150">
        <f t="shared" si="4"/>
        <v>0</v>
      </c>
      <c r="N58" s="151">
        <f t="shared" si="5"/>
        <v>0</v>
      </c>
    </row>
    <row r="59" spans="1:14" ht="30" customHeight="1" x14ac:dyDescent="0.2">
      <c r="A59" s="155">
        <v>50</v>
      </c>
      <c r="B59" s="158" t="s">
        <v>147</v>
      </c>
      <c r="C59" s="140" t="s">
        <v>119</v>
      </c>
      <c r="D59" s="141" t="s">
        <v>148</v>
      </c>
      <c r="E59" s="142">
        <v>7</v>
      </c>
      <c r="F59" s="143"/>
      <c r="G59" s="144"/>
      <c r="H59" s="145"/>
      <c r="I59" s="146"/>
      <c r="J59" s="147"/>
      <c r="K59" s="148"/>
      <c r="L59" s="149">
        <f t="shared" si="3"/>
        <v>0</v>
      </c>
      <c r="M59" s="150">
        <f t="shared" si="4"/>
        <v>0</v>
      </c>
      <c r="N59" s="151">
        <f t="shared" si="5"/>
        <v>0</v>
      </c>
    </row>
    <row r="60" spans="1:14" ht="45" customHeight="1" x14ac:dyDescent="0.2">
      <c r="A60" s="155">
        <v>51</v>
      </c>
      <c r="B60" s="158" t="s">
        <v>149</v>
      </c>
      <c r="C60" s="140" t="s">
        <v>119</v>
      </c>
      <c r="D60" s="141" t="s">
        <v>150</v>
      </c>
      <c r="E60" s="142">
        <v>261</v>
      </c>
      <c r="F60" s="143"/>
      <c r="G60" s="144"/>
      <c r="H60" s="145"/>
      <c r="I60" s="146"/>
      <c r="J60" s="147"/>
      <c r="K60" s="148"/>
      <c r="L60" s="149">
        <f t="shared" si="3"/>
        <v>0</v>
      </c>
      <c r="M60" s="150">
        <f t="shared" si="4"/>
        <v>0</v>
      </c>
      <c r="N60" s="151">
        <f t="shared" si="5"/>
        <v>0</v>
      </c>
    </row>
    <row r="61" spans="1:14" ht="30" customHeight="1" x14ac:dyDescent="0.2">
      <c r="A61" s="155">
        <v>52</v>
      </c>
      <c r="B61" s="158" t="s">
        <v>151</v>
      </c>
      <c r="C61" s="140" t="s">
        <v>119</v>
      </c>
      <c r="D61" s="141" t="s">
        <v>139</v>
      </c>
      <c r="E61" s="142">
        <v>8</v>
      </c>
      <c r="F61" s="143"/>
      <c r="G61" s="144"/>
      <c r="H61" s="145"/>
      <c r="I61" s="146"/>
      <c r="J61" s="147"/>
      <c r="K61" s="148"/>
      <c r="L61" s="149">
        <f t="shared" si="3"/>
        <v>0</v>
      </c>
      <c r="M61" s="150">
        <f t="shared" si="4"/>
        <v>0</v>
      </c>
      <c r="N61" s="151">
        <f t="shared" si="5"/>
        <v>0</v>
      </c>
    </row>
    <row r="62" spans="1:14" ht="30" customHeight="1" x14ac:dyDescent="0.2">
      <c r="A62" s="155">
        <v>53</v>
      </c>
      <c r="B62" s="158" t="s">
        <v>152</v>
      </c>
      <c r="C62" s="160" t="s">
        <v>119</v>
      </c>
      <c r="D62" s="160" t="s">
        <v>153</v>
      </c>
      <c r="E62" s="142">
        <v>7</v>
      </c>
      <c r="F62" s="143"/>
      <c r="G62" s="144"/>
      <c r="H62" s="145"/>
      <c r="I62" s="146"/>
      <c r="J62" s="147"/>
      <c r="K62" s="148"/>
      <c r="L62" s="149">
        <f t="shared" si="3"/>
        <v>0</v>
      </c>
      <c r="M62" s="150">
        <f t="shared" si="4"/>
        <v>0</v>
      </c>
      <c r="N62" s="151">
        <f t="shared" si="5"/>
        <v>0</v>
      </c>
    </row>
    <row r="63" spans="1:14" ht="30" customHeight="1" x14ac:dyDescent="0.2">
      <c r="A63" s="155">
        <v>54</v>
      </c>
      <c r="B63" s="158" t="s">
        <v>154</v>
      </c>
      <c r="C63" s="140" t="s">
        <v>119</v>
      </c>
      <c r="D63" s="141" t="s">
        <v>155</v>
      </c>
      <c r="E63" s="142">
        <v>20</v>
      </c>
      <c r="F63" s="143"/>
      <c r="G63" s="144"/>
      <c r="H63" s="145"/>
      <c r="I63" s="146"/>
      <c r="J63" s="147"/>
      <c r="K63" s="148"/>
      <c r="L63" s="149">
        <f t="shared" si="3"/>
        <v>0</v>
      </c>
      <c r="M63" s="150">
        <f t="shared" si="4"/>
        <v>0</v>
      </c>
      <c r="N63" s="151">
        <f t="shared" si="5"/>
        <v>0</v>
      </c>
    </row>
    <row r="64" spans="1:14" ht="30" customHeight="1" x14ac:dyDescent="0.2">
      <c r="A64" s="155">
        <v>55</v>
      </c>
      <c r="B64" s="158" t="s">
        <v>156</v>
      </c>
      <c r="C64" s="140" t="s">
        <v>119</v>
      </c>
      <c r="D64" s="141" t="s">
        <v>157</v>
      </c>
      <c r="E64" s="142">
        <v>26</v>
      </c>
      <c r="F64" s="143"/>
      <c r="G64" s="144"/>
      <c r="H64" s="145"/>
      <c r="I64" s="146"/>
      <c r="J64" s="147"/>
      <c r="K64" s="148"/>
      <c r="L64" s="149">
        <f t="shared" si="3"/>
        <v>0</v>
      </c>
      <c r="M64" s="150">
        <f t="shared" si="4"/>
        <v>0</v>
      </c>
      <c r="N64" s="151">
        <f t="shared" si="5"/>
        <v>0</v>
      </c>
    </row>
    <row r="65" spans="1:14" ht="30" customHeight="1" x14ac:dyDescent="0.2">
      <c r="A65" s="155">
        <v>56</v>
      </c>
      <c r="B65" s="158" t="s">
        <v>158</v>
      </c>
      <c r="C65" s="140" t="s">
        <v>119</v>
      </c>
      <c r="D65" s="141" t="s">
        <v>159</v>
      </c>
      <c r="E65" s="142">
        <v>26</v>
      </c>
      <c r="F65" s="143"/>
      <c r="G65" s="144"/>
      <c r="H65" s="145"/>
      <c r="I65" s="146"/>
      <c r="J65" s="147"/>
      <c r="K65" s="148"/>
      <c r="L65" s="149">
        <f t="shared" si="3"/>
        <v>0</v>
      </c>
      <c r="M65" s="150">
        <f t="shared" si="4"/>
        <v>0</v>
      </c>
      <c r="N65" s="151">
        <f t="shared" si="5"/>
        <v>0</v>
      </c>
    </row>
    <row r="66" spans="1:14" ht="30" customHeight="1" x14ac:dyDescent="0.2">
      <c r="A66" s="155">
        <v>57</v>
      </c>
      <c r="B66" s="158" t="s">
        <v>160</v>
      </c>
      <c r="C66" s="140" t="s">
        <v>119</v>
      </c>
      <c r="D66" s="141" t="s">
        <v>161</v>
      </c>
      <c r="E66" s="142">
        <v>43</v>
      </c>
      <c r="F66" s="143"/>
      <c r="G66" s="144"/>
      <c r="H66" s="145"/>
      <c r="I66" s="146"/>
      <c r="J66" s="147"/>
      <c r="K66" s="148"/>
      <c r="L66" s="149">
        <f t="shared" si="3"/>
        <v>0</v>
      </c>
      <c r="M66" s="150">
        <f t="shared" si="4"/>
        <v>0</v>
      </c>
      <c r="N66" s="151">
        <f t="shared" si="5"/>
        <v>0</v>
      </c>
    </row>
    <row r="67" spans="1:14" ht="30" customHeight="1" x14ac:dyDescent="0.2">
      <c r="A67" s="155">
        <v>58</v>
      </c>
      <c r="B67" s="158" t="s">
        <v>162</v>
      </c>
      <c r="C67" s="140" t="s">
        <v>119</v>
      </c>
      <c r="D67" s="141" t="s">
        <v>163</v>
      </c>
      <c r="E67" s="142">
        <v>17</v>
      </c>
      <c r="F67" s="143"/>
      <c r="G67" s="144"/>
      <c r="H67" s="145"/>
      <c r="I67" s="146"/>
      <c r="J67" s="147"/>
      <c r="K67" s="148"/>
      <c r="L67" s="149">
        <f t="shared" si="3"/>
        <v>0</v>
      </c>
      <c r="M67" s="150">
        <f t="shared" si="4"/>
        <v>0</v>
      </c>
      <c r="N67" s="151">
        <f t="shared" si="5"/>
        <v>0</v>
      </c>
    </row>
    <row r="68" spans="1:14" ht="30" customHeight="1" x14ac:dyDescent="0.2">
      <c r="A68" s="155">
        <v>59</v>
      </c>
      <c r="B68" s="158" t="s">
        <v>164</v>
      </c>
      <c r="C68" s="140" t="s">
        <v>119</v>
      </c>
      <c r="D68" s="141" t="s">
        <v>165</v>
      </c>
      <c r="E68" s="142">
        <v>92</v>
      </c>
      <c r="F68" s="143"/>
      <c r="G68" s="144"/>
      <c r="H68" s="145"/>
      <c r="I68" s="146"/>
      <c r="J68" s="147"/>
      <c r="K68" s="148"/>
      <c r="L68" s="149">
        <f t="shared" si="3"/>
        <v>0</v>
      </c>
      <c r="M68" s="150">
        <f t="shared" si="4"/>
        <v>0</v>
      </c>
      <c r="N68" s="151">
        <f t="shared" si="5"/>
        <v>0</v>
      </c>
    </row>
    <row r="69" spans="1:14" ht="30" customHeight="1" x14ac:dyDescent="0.2">
      <c r="A69" s="155">
        <v>60</v>
      </c>
      <c r="B69" s="158" t="s">
        <v>166</v>
      </c>
      <c r="C69" s="140" t="s">
        <v>119</v>
      </c>
      <c r="D69" s="141" t="s">
        <v>167</v>
      </c>
      <c r="E69" s="142">
        <v>89</v>
      </c>
      <c r="F69" s="143"/>
      <c r="G69" s="144"/>
      <c r="H69" s="145"/>
      <c r="I69" s="146"/>
      <c r="J69" s="147"/>
      <c r="K69" s="148"/>
      <c r="L69" s="149">
        <f t="shared" si="3"/>
        <v>0</v>
      </c>
      <c r="M69" s="150">
        <f t="shared" si="4"/>
        <v>0</v>
      </c>
      <c r="N69" s="151">
        <f t="shared" si="5"/>
        <v>0</v>
      </c>
    </row>
    <row r="70" spans="1:14" ht="30" customHeight="1" x14ac:dyDescent="0.2">
      <c r="A70" s="155">
        <v>61</v>
      </c>
      <c r="B70" s="158" t="s">
        <v>168</v>
      </c>
      <c r="C70" s="140" t="s">
        <v>119</v>
      </c>
      <c r="D70" s="141" t="s">
        <v>169</v>
      </c>
      <c r="E70" s="142">
        <v>7</v>
      </c>
      <c r="F70" s="143"/>
      <c r="G70" s="144"/>
      <c r="H70" s="145"/>
      <c r="I70" s="146"/>
      <c r="J70" s="147"/>
      <c r="K70" s="148"/>
      <c r="L70" s="149">
        <f t="shared" si="3"/>
        <v>0</v>
      </c>
      <c r="M70" s="150">
        <f t="shared" si="4"/>
        <v>0</v>
      </c>
      <c r="N70" s="151">
        <f t="shared" si="5"/>
        <v>0</v>
      </c>
    </row>
    <row r="71" spans="1:14" ht="30" customHeight="1" x14ac:dyDescent="0.2">
      <c r="A71" s="155">
        <v>62</v>
      </c>
      <c r="B71" s="158" t="s">
        <v>170</v>
      </c>
      <c r="C71" s="140" t="s">
        <v>119</v>
      </c>
      <c r="D71" s="141" t="s">
        <v>137</v>
      </c>
      <c r="E71" s="142">
        <v>135</v>
      </c>
      <c r="F71" s="143"/>
      <c r="G71" s="144"/>
      <c r="H71" s="145"/>
      <c r="I71" s="146"/>
      <c r="J71" s="147"/>
      <c r="K71" s="148"/>
      <c r="L71" s="149">
        <f t="shared" si="3"/>
        <v>0</v>
      </c>
      <c r="M71" s="150">
        <f t="shared" si="4"/>
        <v>0</v>
      </c>
      <c r="N71" s="151">
        <f t="shared" si="5"/>
        <v>0</v>
      </c>
    </row>
    <row r="72" spans="1:14" ht="30" customHeight="1" x14ac:dyDescent="0.2">
      <c r="A72" s="155">
        <v>63</v>
      </c>
      <c r="B72" s="158" t="s">
        <v>171</v>
      </c>
      <c r="C72" s="140" t="s">
        <v>119</v>
      </c>
      <c r="D72" s="141" t="s">
        <v>172</v>
      </c>
      <c r="E72" s="142">
        <v>30</v>
      </c>
      <c r="F72" s="143"/>
      <c r="G72" s="144"/>
      <c r="H72" s="145"/>
      <c r="I72" s="146"/>
      <c r="J72" s="147"/>
      <c r="K72" s="148"/>
      <c r="L72" s="149">
        <f t="shared" si="3"/>
        <v>0</v>
      </c>
      <c r="M72" s="150">
        <f t="shared" si="4"/>
        <v>0</v>
      </c>
      <c r="N72" s="151">
        <f t="shared" si="5"/>
        <v>0</v>
      </c>
    </row>
    <row r="73" spans="1:14" ht="30" customHeight="1" x14ac:dyDescent="0.2">
      <c r="A73" s="155">
        <v>64</v>
      </c>
      <c r="B73" s="158" t="s">
        <v>173</v>
      </c>
      <c r="C73" s="140" t="s">
        <v>119</v>
      </c>
      <c r="D73" s="141" t="s">
        <v>174</v>
      </c>
      <c r="E73" s="142">
        <v>17</v>
      </c>
      <c r="F73" s="143"/>
      <c r="G73" s="144"/>
      <c r="H73" s="145"/>
      <c r="I73" s="146"/>
      <c r="J73" s="147"/>
      <c r="K73" s="148"/>
      <c r="L73" s="149">
        <f t="shared" si="3"/>
        <v>0</v>
      </c>
      <c r="M73" s="150">
        <f t="shared" si="4"/>
        <v>0</v>
      </c>
      <c r="N73" s="151">
        <f t="shared" si="5"/>
        <v>0</v>
      </c>
    </row>
    <row r="74" spans="1:14" ht="30" customHeight="1" x14ac:dyDescent="0.2">
      <c r="A74" s="155">
        <v>65</v>
      </c>
      <c r="B74" s="158" t="s">
        <v>175</v>
      </c>
      <c r="C74" s="140" t="s">
        <v>119</v>
      </c>
      <c r="D74" s="141" t="s">
        <v>176</v>
      </c>
      <c r="E74" s="142">
        <v>7</v>
      </c>
      <c r="F74" s="143"/>
      <c r="G74" s="144"/>
      <c r="H74" s="145"/>
      <c r="I74" s="146"/>
      <c r="J74" s="147"/>
      <c r="K74" s="148"/>
      <c r="L74" s="149">
        <f t="shared" si="3"/>
        <v>0</v>
      </c>
      <c r="M74" s="150">
        <f t="shared" si="4"/>
        <v>0</v>
      </c>
      <c r="N74" s="151">
        <f t="shared" si="5"/>
        <v>0</v>
      </c>
    </row>
    <row r="75" spans="1:14" ht="30" customHeight="1" x14ac:dyDescent="0.2">
      <c r="A75" s="155">
        <v>66</v>
      </c>
      <c r="B75" s="158" t="s">
        <v>177</v>
      </c>
      <c r="C75" s="140" t="s">
        <v>119</v>
      </c>
      <c r="D75" s="141" t="s">
        <v>178</v>
      </c>
      <c r="E75" s="142">
        <v>7</v>
      </c>
      <c r="F75" s="143"/>
      <c r="G75" s="144"/>
      <c r="H75" s="145"/>
      <c r="I75" s="146"/>
      <c r="J75" s="147"/>
      <c r="K75" s="148"/>
      <c r="L75" s="149">
        <f t="shared" si="3"/>
        <v>0</v>
      </c>
      <c r="M75" s="150">
        <f t="shared" si="4"/>
        <v>0</v>
      </c>
      <c r="N75" s="151">
        <f t="shared" si="5"/>
        <v>0</v>
      </c>
    </row>
    <row r="76" spans="1:14" ht="30" customHeight="1" x14ac:dyDescent="0.2">
      <c r="A76" s="155">
        <v>67</v>
      </c>
      <c r="B76" s="158" t="s">
        <v>179</v>
      </c>
      <c r="C76" s="140" t="s">
        <v>119</v>
      </c>
      <c r="D76" s="141" t="s">
        <v>180</v>
      </c>
      <c r="E76" s="142">
        <v>7</v>
      </c>
      <c r="F76" s="143"/>
      <c r="G76" s="144"/>
      <c r="H76" s="145"/>
      <c r="I76" s="146"/>
      <c r="J76" s="147"/>
      <c r="K76" s="148"/>
      <c r="L76" s="149">
        <f t="shared" si="3"/>
        <v>0</v>
      </c>
      <c r="M76" s="150">
        <f t="shared" si="4"/>
        <v>0</v>
      </c>
      <c r="N76" s="151">
        <f t="shared" si="5"/>
        <v>0</v>
      </c>
    </row>
    <row r="77" spans="1:14" ht="30" customHeight="1" x14ac:dyDescent="0.2">
      <c r="A77" s="155">
        <v>68</v>
      </c>
      <c r="B77" s="158" t="s">
        <v>181</v>
      </c>
      <c r="C77" s="140" t="s">
        <v>119</v>
      </c>
      <c r="D77" s="141" t="s">
        <v>180</v>
      </c>
      <c r="E77" s="142">
        <v>7</v>
      </c>
      <c r="F77" s="143"/>
      <c r="G77" s="144"/>
      <c r="H77" s="145"/>
      <c r="I77" s="146"/>
      <c r="J77" s="147"/>
      <c r="K77" s="148"/>
      <c r="L77" s="149">
        <f t="shared" si="3"/>
        <v>0</v>
      </c>
      <c r="M77" s="150">
        <f t="shared" si="4"/>
        <v>0</v>
      </c>
      <c r="N77" s="151">
        <f t="shared" si="5"/>
        <v>0</v>
      </c>
    </row>
    <row r="78" spans="1:14" ht="30" customHeight="1" x14ac:dyDescent="0.2">
      <c r="A78" s="155">
        <v>69</v>
      </c>
      <c r="B78" s="158" t="s">
        <v>182</v>
      </c>
      <c r="C78" s="140" t="s">
        <v>119</v>
      </c>
      <c r="D78" s="141" t="s">
        <v>183</v>
      </c>
      <c r="E78" s="142">
        <v>3</v>
      </c>
      <c r="F78" s="143"/>
      <c r="G78" s="144"/>
      <c r="H78" s="145"/>
      <c r="I78" s="146"/>
      <c r="J78" s="147"/>
      <c r="K78" s="148"/>
      <c r="L78" s="149">
        <f t="shared" si="3"/>
        <v>0</v>
      </c>
      <c r="M78" s="150">
        <f t="shared" si="4"/>
        <v>0</v>
      </c>
      <c r="N78" s="151">
        <f t="shared" si="5"/>
        <v>0</v>
      </c>
    </row>
    <row r="79" spans="1:14" ht="30" customHeight="1" x14ac:dyDescent="0.2">
      <c r="A79" s="155">
        <v>70</v>
      </c>
      <c r="B79" s="158" t="s">
        <v>184</v>
      </c>
      <c r="C79" s="140" t="s">
        <v>119</v>
      </c>
      <c r="D79" s="141" t="s">
        <v>183</v>
      </c>
      <c r="E79" s="142">
        <v>3</v>
      </c>
      <c r="F79" s="143"/>
      <c r="G79" s="144"/>
      <c r="H79" s="145"/>
      <c r="I79" s="146"/>
      <c r="J79" s="147"/>
      <c r="K79" s="148"/>
      <c r="L79" s="149">
        <f t="shared" si="3"/>
        <v>0</v>
      </c>
      <c r="M79" s="150">
        <f t="shared" si="4"/>
        <v>0</v>
      </c>
      <c r="N79" s="151">
        <f t="shared" si="5"/>
        <v>0</v>
      </c>
    </row>
    <row r="80" spans="1:14" ht="30" customHeight="1" x14ac:dyDescent="0.2">
      <c r="A80" s="155">
        <v>71</v>
      </c>
      <c r="B80" s="158" t="s">
        <v>185</v>
      </c>
      <c r="C80" s="140" t="s">
        <v>119</v>
      </c>
      <c r="D80" s="141" t="s">
        <v>134</v>
      </c>
      <c r="E80" s="142">
        <v>7</v>
      </c>
      <c r="F80" s="143"/>
      <c r="G80" s="144"/>
      <c r="H80" s="145"/>
      <c r="I80" s="146"/>
      <c r="J80" s="147"/>
      <c r="K80" s="148"/>
      <c r="L80" s="149">
        <f t="shared" si="3"/>
        <v>0</v>
      </c>
      <c r="M80" s="150">
        <f t="shared" si="4"/>
        <v>0</v>
      </c>
      <c r="N80" s="151">
        <f t="shared" si="5"/>
        <v>0</v>
      </c>
    </row>
    <row r="81" spans="1:20" ht="30" customHeight="1" x14ac:dyDescent="0.2">
      <c r="A81" s="155">
        <v>72</v>
      </c>
      <c r="B81" s="158" t="s">
        <v>186</v>
      </c>
      <c r="C81" s="140" t="s">
        <v>119</v>
      </c>
      <c r="D81" s="141" t="s">
        <v>134</v>
      </c>
      <c r="E81" s="142">
        <v>7</v>
      </c>
      <c r="F81" s="143"/>
      <c r="G81" s="144"/>
      <c r="H81" s="145"/>
      <c r="I81" s="146"/>
      <c r="J81" s="147"/>
      <c r="K81" s="148"/>
      <c r="L81" s="149">
        <f t="shared" si="3"/>
        <v>0</v>
      </c>
      <c r="M81" s="150">
        <f t="shared" si="4"/>
        <v>0</v>
      </c>
      <c r="N81" s="151">
        <f t="shared" si="5"/>
        <v>0</v>
      </c>
    </row>
    <row r="82" spans="1:20" ht="30" customHeight="1" x14ac:dyDescent="0.2">
      <c r="A82" s="155">
        <v>73</v>
      </c>
      <c r="B82" s="158" t="s">
        <v>187</v>
      </c>
      <c r="C82" s="140" t="s">
        <v>119</v>
      </c>
      <c r="D82" s="141" t="s">
        <v>188</v>
      </c>
      <c r="E82" s="142">
        <v>3</v>
      </c>
      <c r="F82" s="143"/>
      <c r="G82" s="144"/>
      <c r="H82" s="145"/>
      <c r="I82" s="146"/>
      <c r="J82" s="147"/>
      <c r="K82" s="148"/>
      <c r="L82" s="149">
        <f t="shared" si="3"/>
        <v>0</v>
      </c>
      <c r="M82" s="150">
        <f t="shared" si="4"/>
        <v>0</v>
      </c>
      <c r="N82" s="151">
        <f t="shared" si="5"/>
        <v>0</v>
      </c>
    </row>
    <row r="83" spans="1:20" ht="30" customHeight="1" x14ac:dyDescent="0.2">
      <c r="A83" s="155">
        <v>74</v>
      </c>
      <c r="B83" s="158" t="s">
        <v>189</v>
      </c>
      <c r="C83" s="140" t="s">
        <v>119</v>
      </c>
      <c r="D83" s="141" t="s">
        <v>190</v>
      </c>
      <c r="E83" s="142">
        <v>7</v>
      </c>
      <c r="F83" s="143"/>
      <c r="G83" s="144"/>
      <c r="H83" s="145"/>
      <c r="I83" s="146"/>
      <c r="J83" s="147"/>
      <c r="K83" s="148"/>
      <c r="L83" s="149">
        <f t="shared" si="3"/>
        <v>0</v>
      </c>
      <c r="M83" s="150">
        <f t="shared" si="4"/>
        <v>0</v>
      </c>
      <c r="N83" s="151">
        <f t="shared" si="5"/>
        <v>0</v>
      </c>
    </row>
    <row r="84" spans="1:20" ht="30" customHeight="1" x14ac:dyDescent="0.2">
      <c r="A84" s="155">
        <v>75</v>
      </c>
      <c r="B84" s="158" t="s">
        <v>191</v>
      </c>
      <c r="C84" s="140" t="s">
        <v>119</v>
      </c>
      <c r="D84" s="141" t="s">
        <v>192</v>
      </c>
      <c r="E84" s="142">
        <v>7</v>
      </c>
      <c r="F84" s="143"/>
      <c r="G84" s="144"/>
      <c r="H84" s="145"/>
      <c r="I84" s="146"/>
      <c r="J84" s="147"/>
      <c r="K84" s="148"/>
      <c r="L84" s="149">
        <f t="shared" si="3"/>
        <v>0</v>
      </c>
      <c r="M84" s="150">
        <f t="shared" si="4"/>
        <v>0</v>
      </c>
      <c r="N84" s="151">
        <f t="shared" si="5"/>
        <v>0</v>
      </c>
    </row>
    <row r="85" spans="1:20" ht="30" customHeight="1" x14ac:dyDescent="0.2">
      <c r="A85" s="155">
        <v>76</v>
      </c>
      <c r="B85" s="158" t="s">
        <v>193</v>
      </c>
      <c r="C85" s="140" t="s">
        <v>119</v>
      </c>
      <c r="D85" s="141" t="s">
        <v>194</v>
      </c>
      <c r="E85" s="142">
        <v>7</v>
      </c>
      <c r="F85" s="143"/>
      <c r="G85" s="144"/>
      <c r="H85" s="145"/>
      <c r="I85" s="146"/>
      <c r="J85" s="147"/>
      <c r="K85" s="148"/>
      <c r="L85" s="149">
        <f t="shared" si="3"/>
        <v>0</v>
      </c>
      <c r="M85" s="150">
        <f t="shared" si="4"/>
        <v>0</v>
      </c>
      <c r="N85" s="151">
        <f t="shared" si="5"/>
        <v>0</v>
      </c>
    </row>
    <row r="86" spans="1:20" ht="30" customHeight="1" x14ac:dyDescent="0.2">
      <c r="A86" s="155">
        <v>77</v>
      </c>
      <c r="B86" s="158" t="s">
        <v>195</v>
      </c>
      <c r="C86" s="140" t="s">
        <v>119</v>
      </c>
      <c r="D86" s="141" t="s">
        <v>133</v>
      </c>
      <c r="E86" s="142">
        <v>3</v>
      </c>
      <c r="F86" s="143"/>
      <c r="G86" s="144"/>
      <c r="H86" s="145"/>
      <c r="I86" s="146"/>
      <c r="J86" s="147"/>
      <c r="K86" s="148"/>
      <c r="L86" s="149">
        <f t="shared" si="3"/>
        <v>0</v>
      </c>
      <c r="M86" s="150">
        <f t="shared" si="4"/>
        <v>0</v>
      </c>
      <c r="N86" s="151">
        <f t="shared" si="5"/>
        <v>0</v>
      </c>
    </row>
    <row r="87" spans="1:20" ht="30" customHeight="1" x14ac:dyDescent="0.2">
      <c r="A87" s="155">
        <v>78</v>
      </c>
      <c r="B87" s="158" t="s">
        <v>135</v>
      </c>
      <c r="C87" s="140" t="s">
        <v>119</v>
      </c>
      <c r="D87" s="141" t="s">
        <v>120</v>
      </c>
      <c r="E87" s="142">
        <v>13</v>
      </c>
      <c r="F87" s="143"/>
      <c r="G87" s="144"/>
      <c r="H87" s="145"/>
      <c r="I87" s="146"/>
      <c r="J87" s="147"/>
      <c r="K87" s="148"/>
      <c r="L87" s="149">
        <f t="shared" si="3"/>
        <v>0</v>
      </c>
      <c r="M87" s="150">
        <f t="shared" si="4"/>
        <v>0</v>
      </c>
      <c r="N87" s="151">
        <f t="shared" si="5"/>
        <v>0</v>
      </c>
    </row>
    <row r="88" spans="1:20" ht="30" customHeight="1" x14ac:dyDescent="0.2">
      <c r="A88" s="155">
        <v>79</v>
      </c>
      <c r="B88" s="158" t="s">
        <v>420</v>
      </c>
      <c r="C88" s="140" t="s">
        <v>119</v>
      </c>
      <c r="D88" s="141" t="s">
        <v>120</v>
      </c>
      <c r="E88" s="142">
        <v>10</v>
      </c>
      <c r="F88" s="143"/>
      <c r="G88" s="144"/>
      <c r="H88" s="145"/>
      <c r="I88" s="146"/>
      <c r="J88" s="147"/>
      <c r="K88" s="148"/>
      <c r="L88" s="149">
        <f t="shared" si="3"/>
        <v>0</v>
      </c>
      <c r="M88" s="161">
        <f t="shared" si="4"/>
        <v>0</v>
      </c>
      <c r="N88" s="151">
        <f t="shared" si="5"/>
        <v>0</v>
      </c>
    </row>
    <row r="89" spans="1:20" ht="30" customHeight="1" x14ac:dyDescent="0.2">
      <c r="A89" s="568" t="s">
        <v>485</v>
      </c>
      <c r="B89" s="569"/>
      <c r="C89" s="162"/>
      <c r="D89" s="163"/>
      <c r="E89" s="164"/>
      <c r="F89" s="165"/>
      <c r="G89" s="165"/>
      <c r="H89" s="166"/>
      <c r="I89" s="166"/>
      <c r="J89" s="167"/>
      <c r="K89" s="168"/>
      <c r="L89" s="169"/>
      <c r="M89" s="438">
        <f>SUM(M9:M88)</f>
        <v>0</v>
      </c>
      <c r="N89" s="439">
        <f>SUM(N9:N88)</f>
        <v>0</v>
      </c>
      <c r="T89" s="170"/>
    </row>
    <row r="90" spans="1:20" s="26" customFormat="1" ht="27.95" customHeight="1" x14ac:dyDescent="0.25">
      <c r="A90" s="565" t="s">
        <v>484</v>
      </c>
      <c r="B90" s="566"/>
      <c r="C90" s="566"/>
      <c r="D90" s="566"/>
      <c r="E90" s="566"/>
      <c r="F90" s="308"/>
      <c r="G90" s="308"/>
      <c r="H90" s="308"/>
      <c r="I90" s="308"/>
      <c r="J90" s="308"/>
      <c r="K90" s="308"/>
      <c r="L90" s="308"/>
      <c r="M90" s="308"/>
      <c r="N90" s="309"/>
    </row>
    <row r="91" spans="1:20" s="26" customFormat="1" ht="27.95" customHeight="1" x14ac:dyDescent="0.25">
      <c r="A91" s="53" t="s">
        <v>27</v>
      </c>
      <c r="B91" s="154" t="s">
        <v>196</v>
      </c>
      <c r="C91" s="140" t="s">
        <v>86</v>
      </c>
      <c r="D91" s="141" t="s">
        <v>0</v>
      </c>
      <c r="E91" s="142">
        <v>20</v>
      </c>
      <c r="F91" s="143"/>
      <c r="G91" s="144"/>
      <c r="H91" s="145"/>
      <c r="I91" s="146"/>
      <c r="J91" s="147"/>
      <c r="K91" s="148"/>
      <c r="L91" s="149">
        <f>J91+(J91*K91)</f>
        <v>0</v>
      </c>
      <c r="M91" s="150">
        <f t="shared" ref="M91:M122" si="6">J91*E91</f>
        <v>0</v>
      </c>
      <c r="N91" s="151">
        <f t="shared" ref="N91" si="7">M91+(M91*K91)</f>
        <v>0</v>
      </c>
    </row>
    <row r="92" spans="1:20" s="26" customFormat="1" ht="27.95" customHeight="1" x14ac:dyDescent="0.25">
      <c r="A92" s="53" t="s">
        <v>197</v>
      </c>
      <c r="B92" s="173" t="s">
        <v>198</v>
      </c>
      <c r="C92" s="140" t="s">
        <v>86</v>
      </c>
      <c r="D92" s="141" t="s">
        <v>0</v>
      </c>
      <c r="E92" s="142">
        <v>23</v>
      </c>
      <c r="F92" s="143"/>
      <c r="G92" s="144"/>
      <c r="H92" s="145"/>
      <c r="I92" s="146"/>
      <c r="J92" s="147"/>
      <c r="K92" s="148"/>
      <c r="L92" s="149">
        <f t="shared" ref="L92:L109" si="8">J92+(J92*K92)</f>
        <v>0</v>
      </c>
      <c r="M92" s="150">
        <f t="shared" si="6"/>
        <v>0</v>
      </c>
      <c r="N92" s="151">
        <f t="shared" ref="N92:N144" si="9">M92+(M92*K92)</f>
        <v>0</v>
      </c>
    </row>
    <row r="93" spans="1:20" s="26" customFormat="1" ht="27.95" customHeight="1" x14ac:dyDescent="0.25">
      <c r="A93" s="53" t="s">
        <v>48</v>
      </c>
      <c r="B93" s="173" t="s">
        <v>199</v>
      </c>
      <c r="C93" s="140" t="s">
        <v>86</v>
      </c>
      <c r="D93" s="141" t="s">
        <v>0</v>
      </c>
      <c r="E93" s="142">
        <v>59</v>
      </c>
      <c r="F93" s="143"/>
      <c r="G93" s="144"/>
      <c r="H93" s="145"/>
      <c r="I93" s="146"/>
      <c r="J93" s="147"/>
      <c r="K93" s="148"/>
      <c r="L93" s="149">
        <f t="shared" si="8"/>
        <v>0</v>
      </c>
      <c r="M93" s="150">
        <f t="shared" si="6"/>
        <v>0</v>
      </c>
      <c r="N93" s="151">
        <f t="shared" si="9"/>
        <v>0</v>
      </c>
    </row>
    <row r="94" spans="1:20" s="26" customFormat="1" ht="27.95" customHeight="1" x14ac:dyDescent="0.25">
      <c r="A94" s="53" t="s">
        <v>49</v>
      </c>
      <c r="B94" s="173" t="s">
        <v>200</v>
      </c>
      <c r="C94" s="140" t="s">
        <v>86</v>
      </c>
      <c r="D94" s="141" t="s">
        <v>0</v>
      </c>
      <c r="E94" s="142">
        <v>3</v>
      </c>
      <c r="F94" s="143"/>
      <c r="G94" s="144"/>
      <c r="H94" s="145"/>
      <c r="I94" s="146"/>
      <c r="J94" s="147"/>
      <c r="K94" s="148"/>
      <c r="L94" s="149">
        <f t="shared" si="8"/>
        <v>0</v>
      </c>
      <c r="M94" s="150">
        <f t="shared" si="6"/>
        <v>0</v>
      </c>
      <c r="N94" s="151">
        <f t="shared" si="9"/>
        <v>0</v>
      </c>
    </row>
    <row r="95" spans="1:20" s="26" customFormat="1" ht="27.95" customHeight="1" x14ac:dyDescent="0.25">
      <c r="A95" s="53" t="s">
        <v>201</v>
      </c>
      <c r="B95" s="173" t="s">
        <v>202</v>
      </c>
      <c r="C95" s="140" t="s">
        <v>86</v>
      </c>
      <c r="D95" s="141" t="s">
        <v>0</v>
      </c>
      <c r="E95" s="142">
        <v>106</v>
      </c>
      <c r="F95" s="143"/>
      <c r="G95" s="144"/>
      <c r="H95" s="145"/>
      <c r="I95" s="146"/>
      <c r="J95" s="147"/>
      <c r="K95" s="148"/>
      <c r="L95" s="149">
        <f t="shared" si="8"/>
        <v>0</v>
      </c>
      <c r="M95" s="150">
        <f t="shared" si="6"/>
        <v>0</v>
      </c>
      <c r="N95" s="151">
        <f t="shared" si="9"/>
        <v>0</v>
      </c>
    </row>
    <row r="96" spans="1:20" ht="27.95" customHeight="1" x14ac:dyDescent="0.2">
      <c r="A96" s="53" t="s">
        <v>203</v>
      </c>
      <c r="B96" s="173" t="s">
        <v>204</v>
      </c>
      <c r="C96" s="140" t="s">
        <v>86</v>
      </c>
      <c r="D96" s="141" t="s">
        <v>0</v>
      </c>
      <c r="E96" s="142">
        <v>317</v>
      </c>
      <c r="F96" s="143"/>
      <c r="G96" s="144"/>
      <c r="H96" s="145"/>
      <c r="I96" s="146"/>
      <c r="J96" s="147"/>
      <c r="K96" s="148"/>
      <c r="L96" s="149">
        <f t="shared" si="8"/>
        <v>0</v>
      </c>
      <c r="M96" s="150">
        <f t="shared" si="6"/>
        <v>0</v>
      </c>
      <c r="N96" s="151">
        <f t="shared" si="9"/>
        <v>0</v>
      </c>
    </row>
    <row r="97" spans="1:14" ht="27.95" customHeight="1" x14ac:dyDescent="0.2">
      <c r="A97" s="53" t="s">
        <v>205</v>
      </c>
      <c r="B97" s="173" t="s">
        <v>206</v>
      </c>
      <c r="C97" s="140" t="s">
        <v>86</v>
      </c>
      <c r="D97" s="141" t="s">
        <v>0</v>
      </c>
      <c r="E97" s="142">
        <v>13</v>
      </c>
      <c r="F97" s="143"/>
      <c r="G97" s="144"/>
      <c r="H97" s="145"/>
      <c r="I97" s="146"/>
      <c r="J97" s="147"/>
      <c r="K97" s="148"/>
      <c r="L97" s="149">
        <f t="shared" si="8"/>
        <v>0</v>
      </c>
      <c r="M97" s="150">
        <f t="shared" si="6"/>
        <v>0</v>
      </c>
      <c r="N97" s="151">
        <f t="shared" si="9"/>
        <v>0</v>
      </c>
    </row>
    <row r="98" spans="1:14" ht="27.95" customHeight="1" x14ac:dyDescent="0.2">
      <c r="A98" s="53" t="s">
        <v>207</v>
      </c>
      <c r="B98" s="173" t="s">
        <v>208</v>
      </c>
      <c r="C98" s="140" t="s">
        <v>86</v>
      </c>
      <c r="D98" s="141" t="s">
        <v>0</v>
      </c>
      <c r="E98" s="142">
        <v>13</v>
      </c>
      <c r="F98" s="143"/>
      <c r="G98" s="144"/>
      <c r="H98" s="145"/>
      <c r="I98" s="146"/>
      <c r="J98" s="147"/>
      <c r="K98" s="148"/>
      <c r="L98" s="149">
        <f t="shared" si="8"/>
        <v>0</v>
      </c>
      <c r="M98" s="150">
        <f t="shared" si="6"/>
        <v>0</v>
      </c>
      <c r="N98" s="151">
        <f t="shared" si="9"/>
        <v>0</v>
      </c>
    </row>
    <row r="99" spans="1:14" ht="27.95" customHeight="1" x14ac:dyDescent="0.2">
      <c r="A99" s="53" t="s">
        <v>65</v>
      </c>
      <c r="B99" s="174" t="s">
        <v>209</v>
      </c>
      <c r="C99" s="140" t="s">
        <v>86</v>
      </c>
      <c r="D99" s="141" t="s">
        <v>0</v>
      </c>
      <c r="E99" s="142">
        <v>353</v>
      </c>
      <c r="F99" s="143"/>
      <c r="G99" s="144"/>
      <c r="H99" s="145"/>
      <c r="I99" s="146"/>
      <c r="J99" s="147"/>
      <c r="K99" s="148"/>
      <c r="L99" s="149">
        <f t="shared" si="8"/>
        <v>0</v>
      </c>
      <c r="M99" s="150">
        <f t="shared" si="6"/>
        <v>0</v>
      </c>
      <c r="N99" s="151">
        <f t="shared" si="9"/>
        <v>0</v>
      </c>
    </row>
    <row r="100" spans="1:14" ht="27.95" customHeight="1" x14ac:dyDescent="0.2">
      <c r="A100" s="53" t="s">
        <v>64</v>
      </c>
      <c r="B100" s="175" t="s">
        <v>210</v>
      </c>
      <c r="C100" s="140" t="s">
        <v>86</v>
      </c>
      <c r="D100" s="141" t="s">
        <v>0</v>
      </c>
      <c r="E100" s="142">
        <v>10</v>
      </c>
      <c r="F100" s="143"/>
      <c r="G100" s="144"/>
      <c r="H100" s="145"/>
      <c r="I100" s="146"/>
      <c r="J100" s="147"/>
      <c r="K100" s="148"/>
      <c r="L100" s="149">
        <f t="shared" si="8"/>
        <v>0</v>
      </c>
      <c r="M100" s="150">
        <f t="shared" si="6"/>
        <v>0</v>
      </c>
      <c r="N100" s="151">
        <f t="shared" si="9"/>
        <v>0</v>
      </c>
    </row>
    <row r="101" spans="1:14" ht="27.95" customHeight="1" x14ac:dyDescent="0.2">
      <c r="A101" s="176">
        <v>11</v>
      </c>
      <c r="B101" s="177" t="s">
        <v>211</v>
      </c>
      <c r="C101" s="140" t="s">
        <v>86</v>
      </c>
      <c r="D101" s="141" t="s">
        <v>0</v>
      </c>
      <c r="E101" s="142">
        <v>7</v>
      </c>
      <c r="F101" s="143"/>
      <c r="G101" s="144"/>
      <c r="H101" s="145"/>
      <c r="I101" s="146"/>
      <c r="J101" s="147"/>
      <c r="K101" s="148"/>
      <c r="L101" s="149">
        <f t="shared" si="8"/>
        <v>0</v>
      </c>
      <c r="M101" s="150">
        <f t="shared" si="6"/>
        <v>0</v>
      </c>
      <c r="N101" s="151">
        <f t="shared" si="9"/>
        <v>0</v>
      </c>
    </row>
    <row r="102" spans="1:14" ht="27.95" customHeight="1" x14ac:dyDescent="0.2">
      <c r="A102" s="176">
        <v>12</v>
      </c>
      <c r="B102" s="177" t="s">
        <v>212</v>
      </c>
      <c r="C102" s="140" t="s">
        <v>86</v>
      </c>
      <c r="D102" s="141" t="s">
        <v>0</v>
      </c>
      <c r="E102" s="142">
        <v>10</v>
      </c>
      <c r="F102" s="143"/>
      <c r="G102" s="144"/>
      <c r="H102" s="145"/>
      <c r="I102" s="146"/>
      <c r="J102" s="147"/>
      <c r="K102" s="148"/>
      <c r="L102" s="149">
        <f t="shared" si="8"/>
        <v>0</v>
      </c>
      <c r="M102" s="150">
        <f t="shared" si="6"/>
        <v>0</v>
      </c>
      <c r="N102" s="151">
        <f t="shared" si="9"/>
        <v>0</v>
      </c>
    </row>
    <row r="103" spans="1:14" ht="27.95" customHeight="1" x14ac:dyDescent="0.2">
      <c r="A103" s="176">
        <v>13</v>
      </c>
      <c r="B103" s="139" t="s">
        <v>213</v>
      </c>
      <c r="C103" s="140" t="s">
        <v>86</v>
      </c>
      <c r="D103" s="141" t="s">
        <v>0</v>
      </c>
      <c r="E103" s="142">
        <v>17</v>
      </c>
      <c r="F103" s="143"/>
      <c r="G103" s="144"/>
      <c r="H103" s="145"/>
      <c r="I103" s="146"/>
      <c r="J103" s="147"/>
      <c r="K103" s="148"/>
      <c r="L103" s="149">
        <f t="shared" si="8"/>
        <v>0</v>
      </c>
      <c r="M103" s="150">
        <f t="shared" si="6"/>
        <v>0</v>
      </c>
      <c r="N103" s="151">
        <f t="shared" si="9"/>
        <v>0</v>
      </c>
    </row>
    <row r="104" spans="1:14" ht="27.95" customHeight="1" x14ac:dyDescent="0.2">
      <c r="A104" s="176">
        <v>14</v>
      </c>
      <c r="B104" s="139" t="s">
        <v>214</v>
      </c>
      <c r="C104" s="140" t="s">
        <v>86</v>
      </c>
      <c r="D104" s="141" t="s">
        <v>0</v>
      </c>
      <c r="E104" s="142">
        <v>3</v>
      </c>
      <c r="F104" s="143"/>
      <c r="G104" s="144"/>
      <c r="H104" s="145"/>
      <c r="I104" s="146"/>
      <c r="J104" s="147"/>
      <c r="K104" s="148"/>
      <c r="L104" s="149">
        <f t="shared" si="8"/>
        <v>0</v>
      </c>
      <c r="M104" s="150">
        <f t="shared" si="6"/>
        <v>0</v>
      </c>
      <c r="N104" s="151">
        <f t="shared" si="9"/>
        <v>0</v>
      </c>
    </row>
    <row r="105" spans="1:14" ht="27.95" customHeight="1" x14ac:dyDescent="0.2">
      <c r="A105" s="176">
        <v>15</v>
      </c>
      <c r="B105" s="139" t="s">
        <v>215</v>
      </c>
      <c r="C105" s="140" t="s">
        <v>86</v>
      </c>
      <c r="D105" s="141" t="s">
        <v>0</v>
      </c>
      <c r="E105" s="142">
        <v>26</v>
      </c>
      <c r="F105" s="143"/>
      <c r="G105" s="144"/>
      <c r="H105" s="145"/>
      <c r="I105" s="146"/>
      <c r="J105" s="147"/>
      <c r="K105" s="148"/>
      <c r="L105" s="149">
        <f t="shared" si="8"/>
        <v>0</v>
      </c>
      <c r="M105" s="150">
        <f t="shared" si="6"/>
        <v>0</v>
      </c>
      <c r="N105" s="151">
        <f t="shared" si="9"/>
        <v>0</v>
      </c>
    </row>
    <row r="106" spans="1:14" ht="27.95" customHeight="1" x14ac:dyDescent="0.2">
      <c r="A106" s="176">
        <v>16</v>
      </c>
      <c r="B106" s="139" t="s">
        <v>216</v>
      </c>
      <c r="C106" s="140" t="s">
        <v>86</v>
      </c>
      <c r="D106" s="141" t="s">
        <v>0</v>
      </c>
      <c r="E106" s="142">
        <v>63</v>
      </c>
      <c r="F106" s="143"/>
      <c r="G106" s="144"/>
      <c r="H106" s="145"/>
      <c r="I106" s="146"/>
      <c r="J106" s="147"/>
      <c r="K106" s="148"/>
      <c r="L106" s="149">
        <f t="shared" si="8"/>
        <v>0</v>
      </c>
      <c r="M106" s="150">
        <f t="shared" si="6"/>
        <v>0</v>
      </c>
      <c r="N106" s="151">
        <f t="shared" si="9"/>
        <v>0</v>
      </c>
    </row>
    <row r="107" spans="1:14" ht="27.95" customHeight="1" x14ac:dyDescent="0.2">
      <c r="A107" s="176">
        <v>17</v>
      </c>
      <c r="B107" s="139" t="s">
        <v>217</v>
      </c>
      <c r="C107" s="140" t="s">
        <v>86</v>
      </c>
      <c r="D107" s="141" t="s">
        <v>0</v>
      </c>
      <c r="E107" s="142">
        <v>43</v>
      </c>
      <c r="F107" s="143"/>
      <c r="G107" s="144"/>
      <c r="H107" s="145"/>
      <c r="I107" s="146"/>
      <c r="J107" s="147"/>
      <c r="K107" s="148"/>
      <c r="L107" s="149">
        <f t="shared" si="8"/>
        <v>0</v>
      </c>
      <c r="M107" s="150">
        <f t="shared" si="6"/>
        <v>0</v>
      </c>
      <c r="N107" s="151">
        <f t="shared" si="9"/>
        <v>0</v>
      </c>
    </row>
    <row r="108" spans="1:14" ht="27.95" customHeight="1" x14ac:dyDescent="0.2">
      <c r="A108" s="176">
        <v>18</v>
      </c>
      <c r="B108" s="178" t="s">
        <v>218</v>
      </c>
      <c r="C108" s="140" t="s">
        <v>86</v>
      </c>
      <c r="D108" s="141" t="s">
        <v>0</v>
      </c>
      <c r="E108" s="142">
        <v>36</v>
      </c>
      <c r="F108" s="143"/>
      <c r="G108" s="144"/>
      <c r="H108" s="145"/>
      <c r="I108" s="146"/>
      <c r="J108" s="147"/>
      <c r="K108" s="148"/>
      <c r="L108" s="149">
        <f t="shared" si="8"/>
        <v>0</v>
      </c>
      <c r="M108" s="150">
        <f t="shared" si="6"/>
        <v>0</v>
      </c>
      <c r="N108" s="151">
        <f t="shared" si="9"/>
        <v>0</v>
      </c>
    </row>
    <row r="109" spans="1:14" ht="27.95" customHeight="1" x14ac:dyDescent="0.2">
      <c r="A109" s="176">
        <v>19</v>
      </c>
      <c r="B109" s="139" t="s">
        <v>219</v>
      </c>
      <c r="C109" s="140" t="s">
        <v>86</v>
      </c>
      <c r="D109" s="141" t="s">
        <v>0</v>
      </c>
      <c r="E109" s="142">
        <v>13</v>
      </c>
      <c r="F109" s="143"/>
      <c r="G109" s="144"/>
      <c r="H109" s="145"/>
      <c r="I109" s="146"/>
      <c r="J109" s="147"/>
      <c r="K109" s="188"/>
      <c r="L109" s="189">
        <f t="shared" si="8"/>
        <v>0</v>
      </c>
      <c r="M109" s="161">
        <f t="shared" si="6"/>
        <v>0</v>
      </c>
      <c r="N109" s="151">
        <f t="shared" si="9"/>
        <v>0</v>
      </c>
    </row>
    <row r="110" spans="1:14" ht="27.95" customHeight="1" x14ac:dyDescent="0.2">
      <c r="A110" s="500" t="s">
        <v>455</v>
      </c>
      <c r="B110" s="501"/>
      <c r="C110" s="501"/>
      <c r="D110" s="501"/>
      <c r="E110" s="305"/>
      <c r="F110" s="305"/>
      <c r="G110" s="305"/>
      <c r="H110" s="305"/>
      <c r="I110" s="305"/>
      <c r="J110" s="305"/>
      <c r="K110" s="305"/>
      <c r="L110" s="305"/>
      <c r="M110" s="310"/>
      <c r="N110" s="425"/>
    </row>
    <row r="111" spans="1:14" ht="30" customHeight="1" x14ac:dyDescent="0.2">
      <c r="A111" s="153">
        <v>20</v>
      </c>
      <c r="B111" s="179" t="s">
        <v>220</v>
      </c>
      <c r="C111" s="160" t="s">
        <v>119</v>
      </c>
      <c r="D111" s="160" t="s">
        <v>221</v>
      </c>
      <c r="E111" s="142">
        <v>109</v>
      </c>
      <c r="F111" s="143"/>
      <c r="G111" s="144"/>
      <c r="H111" s="145"/>
      <c r="I111" s="146"/>
      <c r="J111" s="147"/>
      <c r="K111" s="148"/>
      <c r="L111" s="149">
        <f t="shared" ref="L111:L144" si="10">J111+(J111*K111)</f>
        <v>0</v>
      </c>
      <c r="M111" s="288">
        <f t="shared" si="6"/>
        <v>0</v>
      </c>
      <c r="N111" s="279">
        <f t="shared" si="9"/>
        <v>0</v>
      </c>
    </row>
    <row r="112" spans="1:14" ht="30" customHeight="1" x14ac:dyDescent="0.2">
      <c r="A112" s="153">
        <v>21</v>
      </c>
      <c r="B112" s="159" t="s">
        <v>222</v>
      </c>
      <c r="C112" s="160" t="s">
        <v>119</v>
      </c>
      <c r="D112" s="160" t="s">
        <v>223</v>
      </c>
      <c r="E112" s="142">
        <v>50</v>
      </c>
      <c r="F112" s="143"/>
      <c r="G112" s="144"/>
      <c r="H112" s="145"/>
      <c r="I112" s="146"/>
      <c r="J112" s="147"/>
      <c r="K112" s="148"/>
      <c r="L112" s="149">
        <f t="shared" si="10"/>
        <v>0</v>
      </c>
      <c r="M112" s="150">
        <f t="shared" si="6"/>
        <v>0</v>
      </c>
      <c r="N112" s="151">
        <f t="shared" si="9"/>
        <v>0</v>
      </c>
    </row>
    <row r="113" spans="1:14" ht="30" customHeight="1" x14ac:dyDescent="0.2">
      <c r="A113" s="153">
        <v>22</v>
      </c>
      <c r="B113" s="159" t="s">
        <v>224</v>
      </c>
      <c r="C113" s="160" t="s">
        <v>119</v>
      </c>
      <c r="D113" s="180" t="s">
        <v>153</v>
      </c>
      <c r="E113" s="142">
        <v>10</v>
      </c>
      <c r="F113" s="143"/>
      <c r="G113" s="144"/>
      <c r="H113" s="145"/>
      <c r="I113" s="146"/>
      <c r="J113" s="147"/>
      <c r="K113" s="148"/>
      <c r="L113" s="149">
        <f t="shared" si="10"/>
        <v>0</v>
      </c>
      <c r="M113" s="150">
        <f t="shared" si="6"/>
        <v>0</v>
      </c>
      <c r="N113" s="151">
        <f t="shared" si="9"/>
        <v>0</v>
      </c>
    </row>
    <row r="114" spans="1:14" ht="30" customHeight="1" x14ac:dyDescent="0.2">
      <c r="A114" s="153">
        <v>23</v>
      </c>
      <c r="B114" s="179" t="s">
        <v>225</v>
      </c>
      <c r="C114" s="160" t="s">
        <v>119</v>
      </c>
      <c r="D114" s="160" t="s">
        <v>226</v>
      </c>
      <c r="E114" s="142">
        <v>20</v>
      </c>
      <c r="F114" s="143"/>
      <c r="G114" s="144"/>
      <c r="H114" s="145"/>
      <c r="I114" s="146"/>
      <c r="J114" s="147"/>
      <c r="K114" s="148"/>
      <c r="L114" s="149">
        <f t="shared" si="10"/>
        <v>0</v>
      </c>
      <c r="M114" s="150">
        <f t="shared" si="6"/>
        <v>0</v>
      </c>
      <c r="N114" s="151">
        <f t="shared" si="9"/>
        <v>0</v>
      </c>
    </row>
    <row r="115" spans="1:14" ht="30" customHeight="1" x14ac:dyDescent="0.2">
      <c r="A115" s="153">
        <v>24</v>
      </c>
      <c r="B115" s="179" t="s">
        <v>227</v>
      </c>
      <c r="C115" s="160" t="s">
        <v>119</v>
      </c>
      <c r="D115" s="160" t="s">
        <v>228</v>
      </c>
      <c r="E115" s="142">
        <v>20</v>
      </c>
      <c r="F115" s="143"/>
      <c r="G115" s="144"/>
      <c r="H115" s="145"/>
      <c r="I115" s="146"/>
      <c r="J115" s="147"/>
      <c r="K115" s="148"/>
      <c r="L115" s="149">
        <f t="shared" si="10"/>
        <v>0</v>
      </c>
      <c r="M115" s="150">
        <f t="shared" si="6"/>
        <v>0</v>
      </c>
      <c r="N115" s="151">
        <f t="shared" si="9"/>
        <v>0</v>
      </c>
    </row>
    <row r="116" spans="1:14" ht="30" customHeight="1" x14ac:dyDescent="0.2">
      <c r="A116" s="153">
        <v>25</v>
      </c>
      <c r="B116" s="179" t="s">
        <v>229</v>
      </c>
      <c r="C116" s="160" t="s">
        <v>119</v>
      </c>
      <c r="D116" s="160" t="s">
        <v>230</v>
      </c>
      <c r="E116" s="142">
        <v>7</v>
      </c>
      <c r="F116" s="143"/>
      <c r="G116" s="144"/>
      <c r="H116" s="145"/>
      <c r="I116" s="146"/>
      <c r="J116" s="147"/>
      <c r="K116" s="148"/>
      <c r="L116" s="149">
        <f t="shared" si="10"/>
        <v>0</v>
      </c>
      <c r="M116" s="150">
        <f t="shared" si="6"/>
        <v>0</v>
      </c>
      <c r="N116" s="151">
        <f t="shared" si="9"/>
        <v>0</v>
      </c>
    </row>
    <row r="117" spans="1:14" ht="30" customHeight="1" x14ac:dyDescent="0.2">
      <c r="A117" s="153">
        <v>26</v>
      </c>
      <c r="B117" s="179" t="s">
        <v>231</v>
      </c>
      <c r="C117" s="160" t="s">
        <v>119</v>
      </c>
      <c r="D117" s="160" t="s">
        <v>230</v>
      </c>
      <c r="E117" s="142">
        <v>7</v>
      </c>
      <c r="F117" s="143"/>
      <c r="G117" s="144"/>
      <c r="H117" s="145"/>
      <c r="I117" s="146"/>
      <c r="J117" s="147"/>
      <c r="K117" s="148"/>
      <c r="L117" s="149">
        <f t="shared" si="10"/>
        <v>0</v>
      </c>
      <c r="M117" s="150">
        <f t="shared" si="6"/>
        <v>0</v>
      </c>
      <c r="N117" s="151">
        <f t="shared" si="9"/>
        <v>0</v>
      </c>
    </row>
    <row r="118" spans="1:14" ht="30" customHeight="1" x14ac:dyDescent="0.2">
      <c r="A118" s="153">
        <v>27</v>
      </c>
      <c r="B118" s="179" t="s">
        <v>232</v>
      </c>
      <c r="C118" s="160" t="s">
        <v>119</v>
      </c>
      <c r="D118" s="160" t="s">
        <v>131</v>
      </c>
      <c r="E118" s="142">
        <v>7</v>
      </c>
      <c r="F118" s="143"/>
      <c r="G118" s="144"/>
      <c r="H118" s="145"/>
      <c r="I118" s="146"/>
      <c r="J118" s="147"/>
      <c r="K118" s="148"/>
      <c r="L118" s="149">
        <f t="shared" si="10"/>
        <v>0</v>
      </c>
      <c r="M118" s="150">
        <f t="shared" si="6"/>
        <v>0</v>
      </c>
      <c r="N118" s="151">
        <f t="shared" si="9"/>
        <v>0</v>
      </c>
    </row>
    <row r="119" spans="1:14" ht="30" customHeight="1" x14ac:dyDescent="0.2">
      <c r="A119" s="153">
        <v>28</v>
      </c>
      <c r="B119" s="179" t="s">
        <v>233</v>
      </c>
      <c r="C119" s="160" t="s">
        <v>119</v>
      </c>
      <c r="D119" s="160" t="s">
        <v>234</v>
      </c>
      <c r="E119" s="142">
        <v>69</v>
      </c>
      <c r="F119" s="143"/>
      <c r="G119" s="144"/>
      <c r="H119" s="145"/>
      <c r="I119" s="146"/>
      <c r="J119" s="147"/>
      <c r="K119" s="148"/>
      <c r="L119" s="149">
        <f t="shared" si="10"/>
        <v>0</v>
      </c>
      <c r="M119" s="150">
        <f t="shared" si="6"/>
        <v>0</v>
      </c>
      <c r="N119" s="151">
        <f t="shared" si="9"/>
        <v>0</v>
      </c>
    </row>
    <row r="120" spans="1:14" ht="30" customHeight="1" x14ac:dyDescent="0.2">
      <c r="A120" s="153">
        <v>29</v>
      </c>
      <c r="B120" s="179" t="s">
        <v>235</v>
      </c>
      <c r="C120" s="160" t="s">
        <v>119</v>
      </c>
      <c r="D120" s="160" t="s">
        <v>236</v>
      </c>
      <c r="E120" s="142">
        <v>13</v>
      </c>
      <c r="F120" s="143"/>
      <c r="G120" s="144"/>
      <c r="H120" s="145"/>
      <c r="I120" s="146"/>
      <c r="J120" s="147"/>
      <c r="K120" s="148"/>
      <c r="L120" s="149">
        <f t="shared" si="10"/>
        <v>0</v>
      </c>
      <c r="M120" s="150">
        <f t="shared" si="6"/>
        <v>0</v>
      </c>
      <c r="N120" s="151">
        <f t="shared" si="9"/>
        <v>0</v>
      </c>
    </row>
    <row r="121" spans="1:14" ht="30" customHeight="1" x14ac:dyDescent="0.2">
      <c r="A121" s="153">
        <v>30</v>
      </c>
      <c r="B121" s="179" t="s">
        <v>237</v>
      </c>
      <c r="C121" s="160" t="s">
        <v>119</v>
      </c>
      <c r="D121" s="160" t="s">
        <v>238</v>
      </c>
      <c r="E121" s="142">
        <v>162</v>
      </c>
      <c r="F121" s="143"/>
      <c r="G121" s="144"/>
      <c r="H121" s="145"/>
      <c r="I121" s="146"/>
      <c r="J121" s="147"/>
      <c r="K121" s="148"/>
      <c r="L121" s="149">
        <f t="shared" si="10"/>
        <v>0</v>
      </c>
      <c r="M121" s="150">
        <f t="shared" si="6"/>
        <v>0</v>
      </c>
      <c r="N121" s="151">
        <f t="shared" si="9"/>
        <v>0</v>
      </c>
    </row>
    <row r="122" spans="1:14" ht="30" customHeight="1" x14ac:dyDescent="0.2">
      <c r="A122" s="153">
        <v>31</v>
      </c>
      <c r="B122" s="179" t="s">
        <v>239</v>
      </c>
      <c r="C122" s="160" t="s">
        <v>119</v>
      </c>
      <c r="D122" s="160" t="s">
        <v>240</v>
      </c>
      <c r="E122" s="142">
        <v>56</v>
      </c>
      <c r="F122" s="143"/>
      <c r="G122" s="144"/>
      <c r="H122" s="145"/>
      <c r="I122" s="146"/>
      <c r="J122" s="147"/>
      <c r="K122" s="148"/>
      <c r="L122" s="149">
        <f t="shared" si="10"/>
        <v>0</v>
      </c>
      <c r="M122" s="150">
        <f t="shared" si="6"/>
        <v>0</v>
      </c>
      <c r="N122" s="151">
        <f t="shared" si="9"/>
        <v>0</v>
      </c>
    </row>
    <row r="123" spans="1:14" ht="30" customHeight="1" x14ac:dyDescent="0.2">
      <c r="A123" s="153">
        <v>32</v>
      </c>
      <c r="B123" s="179" t="s">
        <v>241</v>
      </c>
      <c r="C123" s="160" t="s">
        <v>119</v>
      </c>
      <c r="D123" s="160" t="s">
        <v>242</v>
      </c>
      <c r="E123" s="142">
        <v>172</v>
      </c>
      <c r="F123" s="143"/>
      <c r="G123" s="144"/>
      <c r="H123" s="145"/>
      <c r="I123" s="146"/>
      <c r="J123" s="147"/>
      <c r="K123" s="148"/>
      <c r="L123" s="149">
        <f t="shared" si="10"/>
        <v>0</v>
      </c>
      <c r="M123" s="150">
        <f t="shared" ref="M123:M144" si="11">J123*E123</f>
        <v>0</v>
      </c>
      <c r="N123" s="151">
        <f t="shared" si="9"/>
        <v>0</v>
      </c>
    </row>
    <row r="124" spans="1:14" ht="30" customHeight="1" x14ac:dyDescent="0.2">
      <c r="A124" s="153">
        <v>33</v>
      </c>
      <c r="B124" s="179" t="s">
        <v>243</v>
      </c>
      <c r="C124" s="160" t="s">
        <v>119</v>
      </c>
      <c r="D124" s="160" t="s">
        <v>244</v>
      </c>
      <c r="E124" s="142">
        <v>20</v>
      </c>
      <c r="F124" s="143"/>
      <c r="G124" s="144"/>
      <c r="H124" s="145"/>
      <c r="I124" s="146"/>
      <c r="J124" s="147"/>
      <c r="K124" s="148"/>
      <c r="L124" s="149">
        <f t="shared" si="10"/>
        <v>0</v>
      </c>
      <c r="M124" s="150">
        <f t="shared" si="11"/>
        <v>0</v>
      </c>
      <c r="N124" s="151">
        <f t="shared" si="9"/>
        <v>0</v>
      </c>
    </row>
    <row r="125" spans="1:14" ht="30" customHeight="1" x14ac:dyDescent="0.2">
      <c r="A125" s="153">
        <v>34</v>
      </c>
      <c r="B125" s="179" t="s">
        <v>245</v>
      </c>
      <c r="C125" s="160" t="s">
        <v>119</v>
      </c>
      <c r="D125" s="160" t="s">
        <v>246</v>
      </c>
      <c r="E125" s="142">
        <v>7</v>
      </c>
      <c r="F125" s="143"/>
      <c r="G125" s="144"/>
      <c r="H125" s="145"/>
      <c r="I125" s="146"/>
      <c r="J125" s="147"/>
      <c r="K125" s="148"/>
      <c r="L125" s="149">
        <f t="shared" si="10"/>
        <v>0</v>
      </c>
      <c r="M125" s="150">
        <f t="shared" si="11"/>
        <v>0</v>
      </c>
      <c r="N125" s="151">
        <f t="shared" si="9"/>
        <v>0</v>
      </c>
    </row>
    <row r="126" spans="1:14" ht="30" customHeight="1" x14ac:dyDescent="0.2">
      <c r="A126" s="153">
        <v>35</v>
      </c>
      <c r="B126" s="179" t="s">
        <v>247</v>
      </c>
      <c r="C126" s="160" t="s">
        <v>119</v>
      </c>
      <c r="D126" s="160" t="s">
        <v>248</v>
      </c>
      <c r="E126" s="142">
        <v>112</v>
      </c>
      <c r="F126" s="143"/>
      <c r="G126" s="144"/>
      <c r="H126" s="145"/>
      <c r="I126" s="146"/>
      <c r="J126" s="147"/>
      <c r="K126" s="148"/>
      <c r="L126" s="149">
        <f t="shared" si="10"/>
        <v>0</v>
      </c>
      <c r="M126" s="150">
        <f t="shared" si="11"/>
        <v>0</v>
      </c>
      <c r="N126" s="151">
        <f t="shared" si="9"/>
        <v>0</v>
      </c>
    </row>
    <row r="127" spans="1:14" ht="30" customHeight="1" x14ac:dyDescent="0.2">
      <c r="A127" s="153">
        <v>36</v>
      </c>
      <c r="B127" s="181" t="s">
        <v>249</v>
      </c>
      <c r="C127" s="180" t="s">
        <v>119</v>
      </c>
      <c r="D127" s="180" t="s">
        <v>192</v>
      </c>
      <c r="E127" s="142">
        <v>7</v>
      </c>
      <c r="F127" s="143"/>
      <c r="G127" s="144"/>
      <c r="H127" s="145"/>
      <c r="I127" s="146"/>
      <c r="J127" s="147"/>
      <c r="K127" s="148"/>
      <c r="L127" s="149">
        <f t="shared" si="10"/>
        <v>0</v>
      </c>
      <c r="M127" s="150">
        <f t="shared" si="11"/>
        <v>0</v>
      </c>
      <c r="N127" s="151">
        <f t="shared" si="9"/>
        <v>0</v>
      </c>
    </row>
    <row r="128" spans="1:14" ht="30" customHeight="1" x14ac:dyDescent="0.2">
      <c r="A128" s="153">
        <v>37</v>
      </c>
      <c r="B128" s="181" t="s">
        <v>250</v>
      </c>
      <c r="C128" s="180" t="s">
        <v>119</v>
      </c>
      <c r="D128" s="180" t="s">
        <v>192</v>
      </c>
      <c r="E128" s="142">
        <v>7</v>
      </c>
      <c r="F128" s="143"/>
      <c r="G128" s="144"/>
      <c r="H128" s="145"/>
      <c r="I128" s="146"/>
      <c r="J128" s="147"/>
      <c r="K128" s="148"/>
      <c r="L128" s="149">
        <f t="shared" si="10"/>
        <v>0</v>
      </c>
      <c r="M128" s="150">
        <f t="shared" si="11"/>
        <v>0</v>
      </c>
      <c r="N128" s="151">
        <f t="shared" si="9"/>
        <v>0</v>
      </c>
    </row>
    <row r="129" spans="1:14" ht="30" customHeight="1" x14ac:dyDescent="0.2">
      <c r="A129" s="153">
        <v>38</v>
      </c>
      <c r="B129" s="181" t="s">
        <v>251</v>
      </c>
      <c r="C129" s="180" t="s">
        <v>119</v>
      </c>
      <c r="D129" s="180" t="s">
        <v>192</v>
      </c>
      <c r="E129" s="142">
        <v>3</v>
      </c>
      <c r="F129" s="143"/>
      <c r="G129" s="144"/>
      <c r="H129" s="145"/>
      <c r="I129" s="146"/>
      <c r="J129" s="147"/>
      <c r="K129" s="148"/>
      <c r="L129" s="149">
        <f t="shared" si="10"/>
        <v>0</v>
      </c>
      <c r="M129" s="150">
        <f t="shared" si="11"/>
        <v>0</v>
      </c>
      <c r="N129" s="151">
        <f t="shared" si="9"/>
        <v>0</v>
      </c>
    </row>
    <row r="130" spans="1:14" ht="30" customHeight="1" x14ac:dyDescent="0.2">
      <c r="A130" s="153">
        <v>39</v>
      </c>
      <c r="B130" s="181" t="s">
        <v>252</v>
      </c>
      <c r="C130" s="180" t="s">
        <v>119</v>
      </c>
      <c r="D130" s="180" t="s">
        <v>253</v>
      </c>
      <c r="E130" s="142">
        <v>7</v>
      </c>
      <c r="F130" s="143"/>
      <c r="G130" s="144"/>
      <c r="H130" s="145"/>
      <c r="I130" s="146"/>
      <c r="J130" s="147"/>
      <c r="K130" s="148"/>
      <c r="L130" s="149">
        <f t="shared" si="10"/>
        <v>0</v>
      </c>
      <c r="M130" s="150">
        <f t="shared" si="11"/>
        <v>0</v>
      </c>
      <c r="N130" s="151">
        <f t="shared" si="9"/>
        <v>0</v>
      </c>
    </row>
    <row r="131" spans="1:14" ht="30" customHeight="1" x14ac:dyDescent="0.2">
      <c r="A131" s="153">
        <v>40</v>
      </c>
      <c r="B131" s="181" t="s">
        <v>254</v>
      </c>
      <c r="C131" s="180" t="s">
        <v>119</v>
      </c>
      <c r="D131" s="180" t="s">
        <v>255</v>
      </c>
      <c r="E131" s="142">
        <v>3</v>
      </c>
      <c r="F131" s="143"/>
      <c r="G131" s="144"/>
      <c r="H131" s="145"/>
      <c r="I131" s="146"/>
      <c r="J131" s="147"/>
      <c r="K131" s="148"/>
      <c r="L131" s="149">
        <f t="shared" si="10"/>
        <v>0</v>
      </c>
      <c r="M131" s="150">
        <f t="shared" si="11"/>
        <v>0</v>
      </c>
      <c r="N131" s="151">
        <f t="shared" si="9"/>
        <v>0</v>
      </c>
    </row>
    <row r="132" spans="1:14" ht="30" customHeight="1" x14ac:dyDescent="0.2">
      <c r="A132" s="153">
        <v>41</v>
      </c>
      <c r="B132" s="179" t="s">
        <v>256</v>
      </c>
      <c r="C132" s="160" t="s">
        <v>119</v>
      </c>
      <c r="D132" s="160" t="s">
        <v>131</v>
      </c>
      <c r="E132" s="142">
        <v>3</v>
      </c>
      <c r="F132" s="143"/>
      <c r="G132" s="144"/>
      <c r="H132" s="145"/>
      <c r="I132" s="146"/>
      <c r="J132" s="147"/>
      <c r="K132" s="148"/>
      <c r="L132" s="149">
        <f t="shared" si="10"/>
        <v>0</v>
      </c>
      <c r="M132" s="150">
        <f t="shared" si="11"/>
        <v>0</v>
      </c>
      <c r="N132" s="151">
        <f t="shared" si="9"/>
        <v>0</v>
      </c>
    </row>
    <row r="133" spans="1:14" ht="30" customHeight="1" x14ac:dyDescent="0.2">
      <c r="A133" s="153">
        <v>42</v>
      </c>
      <c r="B133" s="179" t="s">
        <v>257</v>
      </c>
      <c r="C133" s="160" t="s">
        <v>119</v>
      </c>
      <c r="D133" s="160" t="s">
        <v>228</v>
      </c>
      <c r="E133" s="142">
        <v>3</v>
      </c>
      <c r="F133" s="143"/>
      <c r="G133" s="144"/>
      <c r="H133" s="145"/>
      <c r="I133" s="146"/>
      <c r="J133" s="147"/>
      <c r="K133" s="148"/>
      <c r="L133" s="149">
        <f t="shared" si="10"/>
        <v>0</v>
      </c>
      <c r="M133" s="150">
        <f t="shared" si="11"/>
        <v>0</v>
      </c>
      <c r="N133" s="151">
        <f t="shared" si="9"/>
        <v>0</v>
      </c>
    </row>
    <row r="134" spans="1:14" ht="30" customHeight="1" x14ac:dyDescent="0.2">
      <c r="A134" s="153">
        <v>43</v>
      </c>
      <c r="B134" s="179" t="s">
        <v>258</v>
      </c>
      <c r="C134" s="160" t="s">
        <v>119</v>
      </c>
      <c r="D134" s="160" t="s">
        <v>131</v>
      </c>
      <c r="E134" s="142">
        <v>7</v>
      </c>
      <c r="F134" s="143"/>
      <c r="G134" s="144"/>
      <c r="H134" s="145"/>
      <c r="I134" s="146"/>
      <c r="J134" s="147"/>
      <c r="K134" s="148"/>
      <c r="L134" s="149">
        <f t="shared" si="10"/>
        <v>0</v>
      </c>
      <c r="M134" s="150">
        <f t="shared" si="11"/>
        <v>0</v>
      </c>
      <c r="N134" s="151">
        <f t="shared" si="9"/>
        <v>0</v>
      </c>
    </row>
    <row r="135" spans="1:14" ht="30" customHeight="1" x14ac:dyDescent="0.2">
      <c r="A135" s="153">
        <v>44</v>
      </c>
      <c r="B135" s="179" t="s">
        <v>259</v>
      </c>
      <c r="C135" s="160" t="s">
        <v>119</v>
      </c>
      <c r="D135" s="160" t="s">
        <v>131</v>
      </c>
      <c r="E135" s="142">
        <v>7</v>
      </c>
      <c r="F135" s="143"/>
      <c r="G135" s="144"/>
      <c r="H135" s="145"/>
      <c r="I135" s="146"/>
      <c r="J135" s="147"/>
      <c r="K135" s="148"/>
      <c r="L135" s="149">
        <f t="shared" si="10"/>
        <v>0</v>
      </c>
      <c r="M135" s="150">
        <f t="shared" si="11"/>
        <v>0</v>
      </c>
      <c r="N135" s="151">
        <f t="shared" si="9"/>
        <v>0</v>
      </c>
    </row>
    <row r="136" spans="1:14" ht="30" customHeight="1" x14ac:dyDescent="0.2">
      <c r="A136" s="153">
        <v>45</v>
      </c>
      <c r="B136" s="179" t="s">
        <v>260</v>
      </c>
      <c r="C136" s="160" t="s">
        <v>119</v>
      </c>
      <c r="D136" s="160" t="s">
        <v>261</v>
      </c>
      <c r="E136" s="142">
        <v>13</v>
      </c>
      <c r="F136" s="143"/>
      <c r="G136" s="144"/>
      <c r="H136" s="145"/>
      <c r="I136" s="146"/>
      <c r="J136" s="147"/>
      <c r="K136" s="148"/>
      <c r="L136" s="149">
        <f t="shared" si="10"/>
        <v>0</v>
      </c>
      <c r="M136" s="150">
        <f t="shared" si="11"/>
        <v>0</v>
      </c>
      <c r="N136" s="151">
        <f t="shared" si="9"/>
        <v>0</v>
      </c>
    </row>
    <row r="137" spans="1:14" ht="30" customHeight="1" x14ac:dyDescent="0.2">
      <c r="A137" s="153">
        <v>46</v>
      </c>
      <c r="B137" s="181" t="s">
        <v>262</v>
      </c>
      <c r="C137" s="180" t="s">
        <v>119</v>
      </c>
      <c r="D137" s="180" t="s">
        <v>263</v>
      </c>
      <c r="E137" s="142">
        <v>20</v>
      </c>
      <c r="F137" s="143"/>
      <c r="G137" s="144"/>
      <c r="H137" s="145"/>
      <c r="I137" s="146"/>
      <c r="J137" s="147"/>
      <c r="K137" s="148"/>
      <c r="L137" s="149">
        <f t="shared" si="10"/>
        <v>0</v>
      </c>
      <c r="M137" s="150">
        <f t="shared" si="11"/>
        <v>0</v>
      </c>
      <c r="N137" s="151">
        <f t="shared" si="9"/>
        <v>0</v>
      </c>
    </row>
    <row r="138" spans="1:14" ht="29.25" customHeight="1" x14ac:dyDescent="0.2">
      <c r="A138" s="153">
        <v>47</v>
      </c>
      <c r="B138" s="182" t="s">
        <v>264</v>
      </c>
      <c r="C138" s="183" t="s">
        <v>119</v>
      </c>
      <c r="D138" s="183" t="s">
        <v>265</v>
      </c>
      <c r="E138" s="142">
        <v>3</v>
      </c>
      <c r="F138" s="143"/>
      <c r="G138" s="144"/>
      <c r="H138" s="145"/>
      <c r="I138" s="146"/>
      <c r="J138" s="147"/>
      <c r="K138" s="148"/>
      <c r="L138" s="149">
        <f t="shared" si="10"/>
        <v>0</v>
      </c>
      <c r="M138" s="150">
        <f t="shared" si="11"/>
        <v>0</v>
      </c>
      <c r="N138" s="151">
        <f t="shared" si="9"/>
        <v>0</v>
      </c>
    </row>
    <row r="139" spans="1:14" ht="30" customHeight="1" x14ac:dyDescent="0.2">
      <c r="A139" s="153">
        <v>48</v>
      </c>
      <c r="B139" s="181" t="s">
        <v>266</v>
      </c>
      <c r="C139" s="180" t="s">
        <v>119</v>
      </c>
      <c r="D139" s="180" t="s">
        <v>267</v>
      </c>
      <c r="E139" s="142">
        <v>3</v>
      </c>
      <c r="F139" s="143"/>
      <c r="G139" s="144"/>
      <c r="H139" s="145"/>
      <c r="I139" s="146"/>
      <c r="J139" s="147"/>
      <c r="K139" s="148"/>
      <c r="L139" s="149">
        <f t="shared" si="10"/>
        <v>0</v>
      </c>
      <c r="M139" s="150">
        <f t="shared" si="11"/>
        <v>0</v>
      </c>
      <c r="N139" s="151">
        <f t="shared" si="9"/>
        <v>0</v>
      </c>
    </row>
    <row r="140" spans="1:14" ht="30" customHeight="1" x14ac:dyDescent="0.2">
      <c r="A140" s="153">
        <v>49</v>
      </c>
      <c r="B140" s="181" t="s">
        <v>268</v>
      </c>
      <c r="C140" s="180" t="s">
        <v>119</v>
      </c>
      <c r="D140" s="180" t="s">
        <v>230</v>
      </c>
      <c r="E140" s="142">
        <v>3</v>
      </c>
      <c r="F140" s="143"/>
      <c r="G140" s="144"/>
      <c r="H140" s="145"/>
      <c r="I140" s="146"/>
      <c r="J140" s="147"/>
      <c r="K140" s="148"/>
      <c r="L140" s="149">
        <f t="shared" si="10"/>
        <v>0</v>
      </c>
      <c r="M140" s="150">
        <f t="shared" si="11"/>
        <v>0</v>
      </c>
      <c r="N140" s="151">
        <f t="shared" si="9"/>
        <v>0</v>
      </c>
    </row>
    <row r="141" spans="1:14" ht="30" customHeight="1" x14ac:dyDescent="0.2">
      <c r="A141" s="153">
        <v>50</v>
      </c>
      <c r="B141" s="181" t="s">
        <v>269</v>
      </c>
      <c r="C141" s="180" t="s">
        <v>119</v>
      </c>
      <c r="D141" s="180" t="s">
        <v>270</v>
      </c>
      <c r="E141" s="142">
        <v>13</v>
      </c>
      <c r="F141" s="143"/>
      <c r="G141" s="144"/>
      <c r="H141" s="145"/>
      <c r="I141" s="146"/>
      <c r="J141" s="147"/>
      <c r="K141" s="148"/>
      <c r="L141" s="149">
        <f t="shared" si="10"/>
        <v>0</v>
      </c>
      <c r="M141" s="150">
        <f t="shared" si="11"/>
        <v>0</v>
      </c>
      <c r="N141" s="151">
        <f t="shared" si="9"/>
        <v>0</v>
      </c>
    </row>
    <row r="142" spans="1:14" ht="30" customHeight="1" x14ac:dyDescent="0.2">
      <c r="A142" s="153">
        <v>51</v>
      </c>
      <c r="B142" s="182" t="s">
        <v>271</v>
      </c>
      <c r="C142" s="183" t="s">
        <v>119</v>
      </c>
      <c r="D142" s="183" t="s">
        <v>221</v>
      </c>
      <c r="E142" s="142">
        <v>10</v>
      </c>
      <c r="F142" s="143"/>
      <c r="G142" s="144"/>
      <c r="H142" s="145"/>
      <c r="I142" s="146"/>
      <c r="J142" s="147"/>
      <c r="K142" s="148"/>
      <c r="L142" s="149">
        <f t="shared" si="10"/>
        <v>0</v>
      </c>
      <c r="M142" s="150">
        <f t="shared" si="11"/>
        <v>0</v>
      </c>
      <c r="N142" s="151">
        <f t="shared" si="9"/>
        <v>0</v>
      </c>
    </row>
    <row r="143" spans="1:14" ht="30" customHeight="1" x14ac:dyDescent="0.2">
      <c r="A143" s="153">
        <v>52</v>
      </c>
      <c r="B143" s="182" t="s">
        <v>272</v>
      </c>
      <c r="C143" s="183" t="s">
        <v>119</v>
      </c>
      <c r="D143" s="183" t="s">
        <v>270</v>
      </c>
      <c r="E143" s="142">
        <v>7</v>
      </c>
      <c r="F143" s="143"/>
      <c r="G143" s="144"/>
      <c r="H143" s="145"/>
      <c r="I143" s="146"/>
      <c r="J143" s="147"/>
      <c r="K143" s="148"/>
      <c r="L143" s="149">
        <f t="shared" si="10"/>
        <v>0</v>
      </c>
      <c r="M143" s="150">
        <f t="shared" si="11"/>
        <v>0</v>
      </c>
      <c r="N143" s="151">
        <f t="shared" si="9"/>
        <v>0</v>
      </c>
    </row>
    <row r="144" spans="1:14" ht="30" customHeight="1" x14ac:dyDescent="0.2">
      <c r="A144" s="153">
        <v>53</v>
      </c>
      <c r="B144" s="181" t="s">
        <v>273</v>
      </c>
      <c r="C144" s="180" t="s">
        <v>119</v>
      </c>
      <c r="D144" s="180" t="s">
        <v>421</v>
      </c>
      <c r="E144" s="184">
        <v>20</v>
      </c>
      <c r="F144" s="185"/>
      <c r="G144" s="144"/>
      <c r="H144" s="145"/>
      <c r="I144" s="186"/>
      <c r="J144" s="187"/>
      <c r="K144" s="188"/>
      <c r="L144" s="189">
        <f t="shared" si="10"/>
        <v>0</v>
      </c>
      <c r="M144" s="150">
        <f t="shared" si="11"/>
        <v>0</v>
      </c>
      <c r="N144" s="151">
        <f t="shared" si="9"/>
        <v>0</v>
      </c>
    </row>
    <row r="145" spans="1:20" ht="29.25" customHeight="1" thickBot="1" x14ac:dyDescent="0.25">
      <c r="A145" s="570" t="s">
        <v>486</v>
      </c>
      <c r="B145" s="571"/>
      <c r="C145" s="319"/>
      <c r="D145" s="319"/>
      <c r="E145" s="320"/>
      <c r="F145" s="321"/>
      <c r="G145" s="321"/>
      <c r="H145" s="322"/>
      <c r="I145" s="322"/>
      <c r="J145" s="323"/>
      <c r="K145" s="324"/>
      <c r="L145" s="286"/>
      <c r="M145" s="440">
        <f>SUM(M91:M144)</f>
        <v>0</v>
      </c>
      <c r="N145" s="441">
        <f>SUM(N91:N144)</f>
        <v>0</v>
      </c>
    </row>
    <row r="146" spans="1:20" ht="29.25" customHeight="1" thickBot="1" x14ac:dyDescent="0.25">
      <c r="A146" s="572" t="s">
        <v>487</v>
      </c>
      <c r="B146" s="572"/>
      <c r="C146" s="325"/>
      <c r="D146" s="325"/>
      <c r="E146" s="224"/>
      <c r="F146" s="311"/>
      <c r="G146" s="326"/>
      <c r="H146" s="326"/>
      <c r="I146" s="327"/>
      <c r="J146" s="328"/>
      <c r="K146" s="329"/>
      <c r="L146" s="329"/>
      <c r="M146" s="437">
        <f>M89+M145</f>
        <v>0</v>
      </c>
      <c r="N146" s="442">
        <f>N89+N145</f>
        <v>0</v>
      </c>
    </row>
    <row r="147" spans="1:20" ht="25.5" customHeight="1" x14ac:dyDescent="0.2">
      <c r="A147" s="512"/>
      <c r="B147" s="512"/>
      <c r="C147" s="191"/>
      <c r="D147" s="191"/>
      <c r="E147" s="192"/>
      <c r="M147" s="196"/>
      <c r="N147" s="197"/>
      <c r="R147" s="311"/>
      <c r="S147" s="311"/>
      <c r="T147" s="311"/>
    </row>
    <row r="148" spans="1:20" s="199" customFormat="1" ht="18" customHeight="1" x14ac:dyDescent="0.2">
      <c r="A148" s="513"/>
      <c r="B148" s="513"/>
      <c r="C148" s="513"/>
      <c r="D148" s="513"/>
      <c r="E148" s="513"/>
      <c r="F148" s="513"/>
      <c r="G148" s="198"/>
      <c r="H148" s="198"/>
      <c r="R148" s="312"/>
      <c r="S148" s="312"/>
      <c r="T148" s="312"/>
    </row>
    <row r="149" spans="1:20" s="200" customFormat="1" ht="20.100000000000001" customHeight="1" x14ac:dyDescent="0.25">
      <c r="A149" s="514" t="s">
        <v>38</v>
      </c>
      <c r="B149" s="514"/>
      <c r="C149" s="514"/>
      <c r="D149" s="514"/>
      <c r="E149" s="198"/>
      <c r="F149" s="198"/>
      <c r="G149" s="198"/>
      <c r="H149" s="198"/>
      <c r="N149" s="201"/>
      <c r="R149" s="313"/>
      <c r="S149" s="313"/>
      <c r="T149" s="313"/>
    </row>
    <row r="150" spans="1:20" s="200" customFormat="1" ht="20.100000000000001" customHeight="1" x14ac:dyDescent="0.25">
      <c r="A150" s="202"/>
      <c r="B150" s="202"/>
      <c r="C150" s="202"/>
      <c r="D150" s="202"/>
      <c r="E150" s="198"/>
      <c r="F150" s="198"/>
      <c r="G150" s="198"/>
      <c r="H150" s="198"/>
      <c r="R150" s="313"/>
      <c r="S150" s="313"/>
      <c r="T150" s="313"/>
    </row>
    <row r="151" spans="1:20" s="37" customFormat="1" ht="18.75" customHeight="1" x14ac:dyDescent="0.25">
      <c r="A151" s="508" t="s">
        <v>1</v>
      </c>
      <c r="B151" s="508"/>
      <c r="C151" s="567"/>
      <c r="D151" s="567"/>
      <c r="R151" s="203"/>
      <c r="S151" s="203"/>
      <c r="T151" s="203"/>
    </row>
    <row r="152" spans="1:20" s="37" customFormat="1" ht="20.100000000000001" customHeight="1" x14ac:dyDescent="0.25">
      <c r="A152" s="508" t="s">
        <v>2</v>
      </c>
      <c r="B152" s="508"/>
      <c r="C152" s="573"/>
      <c r="D152" s="573"/>
      <c r="L152" s="203"/>
      <c r="M152" s="203"/>
      <c r="N152" s="203"/>
      <c r="O152" s="203"/>
      <c r="P152" s="203"/>
      <c r="Q152" s="203"/>
      <c r="R152" s="203"/>
      <c r="S152" s="203"/>
      <c r="T152" s="203"/>
    </row>
    <row r="153" spans="1:20" s="37" customFormat="1" ht="20.100000000000001" customHeight="1" x14ac:dyDescent="0.25">
      <c r="A153" s="508" t="s">
        <v>3</v>
      </c>
      <c r="B153" s="508"/>
      <c r="C153" s="573"/>
      <c r="D153" s="573"/>
      <c r="L153" s="203"/>
      <c r="M153" s="203"/>
      <c r="N153" s="203"/>
      <c r="O153" s="203"/>
      <c r="P153" s="203"/>
      <c r="Q153" s="203"/>
      <c r="R153" s="203"/>
    </row>
    <row r="154" spans="1:20" s="35" customFormat="1" x14ac:dyDescent="0.2">
      <c r="C154" s="558"/>
      <c r="D154" s="558"/>
      <c r="E154" s="110"/>
      <c r="F154" s="110"/>
      <c r="L154" s="45"/>
      <c r="M154" s="45"/>
      <c r="N154" s="45"/>
      <c r="O154" s="45"/>
      <c r="P154" s="45"/>
      <c r="Q154" s="45"/>
      <c r="R154" s="45"/>
    </row>
    <row r="155" spans="1:20" s="37" customFormat="1" ht="20.100000000000001" customHeight="1" x14ac:dyDescent="0.25">
      <c r="A155" s="508" t="s">
        <v>274</v>
      </c>
      <c r="B155" s="508"/>
      <c r="C155" s="567"/>
      <c r="D155" s="567"/>
      <c r="L155" s="203"/>
      <c r="M155" s="203"/>
      <c r="N155" s="203"/>
      <c r="O155" s="203"/>
      <c r="P155" s="203"/>
      <c r="Q155" s="203"/>
      <c r="R155" s="203"/>
    </row>
    <row r="156" spans="1:20" s="37" customFormat="1" ht="20.100000000000001" customHeight="1" x14ac:dyDescent="0.25">
      <c r="A156" s="508" t="s">
        <v>6</v>
      </c>
      <c r="B156" s="508"/>
      <c r="C156" s="573"/>
      <c r="D156" s="573"/>
      <c r="L156" s="203"/>
      <c r="M156" s="203"/>
      <c r="N156" s="203"/>
      <c r="O156" s="203"/>
      <c r="P156" s="203"/>
      <c r="Q156" s="203"/>
      <c r="R156" s="203"/>
    </row>
    <row r="157" spans="1:20" s="37" customFormat="1" ht="20.100000000000001" customHeight="1" x14ac:dyDescent="0.25">
      <c r="A157" s="508" t="s">
        <v>275</v>
      </c>
      <c r="B157" s="508"/>
      <c r="C157" s="573"/>
      <c r="D157" s="573"/>
      <c r="L157" s="203"/>
      <c r="M157" s="203"/>
      <c r="N157" s="203"/>
      <c r="O157" s="203"/>
      <c r="P157" s="203"/>
      <c r="Q157" s="203"/>
      <c r="R157" s="203"/>
    </row>
    <row r="158" spans="1:20" s="35" customFormat="1" x14ac:dyDescent="0.2">
      <c r="D158" s="110"/>
      <c r="E158" s="110"/>
      <c r="F158" s="110"/>
      <c r="L158" s="45"/>
      <c r="M158" s="45"/>
      <c r="N158" s="45"/>
      <c r="O158" s="45"/>
      <c r="P158" s="45"/>
      <c r="Q158" s="45"/>
      <c r="R158" s="45"/>
    </row>
    <row r="159" spans="1:20" s="35" customFormat="1" x14ac:dyDescent="0.2">
      <c r="D159" s="110"/>
      <c r="E159" s="110"/>
      <c r="F159" s="110"/>
      <c r="L159" s="45"/>
      <c r="M159" s="45"/>
      <c r="N159" s="45"/>
      <c r="O159" s="45"/>
      <c r="P159" s="45"/>
      <c r="Q159" s="45"/>
      <c r="R159" s="45"/>
    </row>
    <row r="160" spans="1:20" s="35" customFormat="1" ht="15" customHeight="1" x14ac:dyDescent="0.2">
      <c r="A160" s="35" t="s">
        <v>8</v>
      </c>
      <c r="B160" s="38"/>
      <c r="C160" s="110"/>
      <c r="D160" s="110"/>
      <c r="G160" s="45"/>
      <c r="H160" s="45"/>
      <c r="L160" s="45"/>
      <c r="M160" s="45"/>
      <c r="N160" s="45"/>
      <c r="O160" s="45"/>
      <c r="P160" s="45"/>
      <c r="Q160" s="45"/>
      <c r="R160" s="45"/>
    </row>
    <row r="161" spans="1:18" s="35" customFormat="1" ht="15" customHeight="1" x14ac:dyDescent="0.2">
      <c r="A161" s="35" t="s">
        <v>9</v>
      </c>
      <c r="B161" s="27" t="str">
        <f>IF('[1]Príloha č. 1'!B21:B21="","",'[1]Príloha č. 1'!B21:B21)</f>
        <v/>
      </c>
      <c r="C161" s="110"/>
      <c r="D161" s="110"/>
      <c r="F161" s="204"/>
      <c r="G161" s="575"/>
      <c r="H161" s="575"/>
      <c r="L161" s="45"/>
      <c r="M161" s="45"/>
      <c r="N161" s="45"/>
      <c r="O161" s="45"/>
      <c r="P161" s="45"/>
      <c r="Q161" s="45"/>
      <c r="R161" s="45"/>
    </row>
    <row r="162" spans="1:18" s="35" customFormat="1" x14ac:dyDescent="0.2">
      <c r="E162" s="417"/>
      <c r="F162" s="208"/>
      <c r="G162" s="511" t="s">
        <v>493</v>
      </c>
      <c r="H162" s="511"/>
      <c r="I162" s="511"/>
    </row>
    <row r="163" spans="1:18" s="35" customFormat="1" ht="46.5" customHeight="1" x14ac:dyDescent="0.2">
      <c r="E163" s="417"/>
      <c r="F163" s="208"/>
      <c r="G163" s="574" t="s">
        <v>503</v>
      </c>
      <c r="H163" s="574"/>
      <c r="I163" s="574"/>
    </row>
    <row r="164" spans="1:18" s="35" customFormat="1" x14ac:dyDescent="0.2">
      <c r="E164" s="417"/>
      <c r="F164" s="208"/>
      <c r="G164" s="414"/>
      <c r="H164" s="45"/>
    </row>
    <row r="165" spans="1:18" s="35" customFormat="1" x14ac:dyDescent="0.2">
      <c r="E165" s="417"/>
      <c r="F165" s="208"/>
      <c r="G165" s="414"/>
      <c r="H165" s="45"/>
    </row>
    <row r="166" spans="1:18" s="35" customFormat="1" x14ac:dyDescent="0.2">
      <c r="E166" s="417"/>
      <c r="F166" s="208"/>
      <c r="G166" s="414"/>
      <c r="H166" s="45"/>
    </row>
    <row r="167" spans="1:18" s="35" customFormat="1" x14ac:dyDescent="0.2">
      <c r="E167" s="417"/>
      <c r="F167" s="208"/>
      <c r="G167" s="414"/>
      <c r="H167" s="45"/>
    </row>
    <row r="168" spans="1:18" s="35" customFormat="1" x14ac:dyDescent="0.2">
      <c r="E168" s="417"/>
      <c r="F168" s="208"/>
      <c r="G168" s="414"/>
      <c r="H168" s="45"/>
    </row>
    <row r="170" spans="1:18" x14ac:dyDescent="0.2">
      <c r="A170" s="506" t="s">
        <v>10</v>
      </c>
      <c r="B170" s="506"/>
      <c r="C170" s="205"/>
    </row>
    <row r="171" spans="1:18" x14ac:dyDescent="0.2">
      <c r="A171" s="209"/>
      <c r="B171" s="507" t="s">
        <v>11</v>
      </c>
      <c r="C171" s="508"/>
    </row>
  </sheetData>
  <mergeCells count="33">
    <mergeCell ref="G162:I162"/>
    <mergeCell ref="G163:I163"/>
    <mergeCell ref="B171:C171"/>
    <mergeCell ref="A170:B170"/>
    <mergeCell ref="G161:H161"/>
    <mergeCell ref="A152:B152"/>
    <mergeCell ref="C152:D152"/>
    <mergeCell ref="A153:B153"/>
    <mergeCell ref="C153:D153"/>
    <mergeCell ref="C154:D154"/>
    <mergeCell ref="A155:B155"/>
    <mergeCell ref="C155:D155"/>
    <mergeCell ref="A156:B156"/>
    <mergeCell ref="C156:D156"/>
    <mergeCell ref="A157:B157"/>
    <mergeCell ref="C157:D157"/>
    <mergeCell ref="A8:E8"/>
    <mergeCell ref="A151:B151"/>
    <mergeCell ref="C151:D151"/>
    <mergeCell ref="A41:D41"/>
    <mergeCell ref="A89:B89"/>
    <mergeCell ref="A110:D110"/>
    <mergeCell ref="A145:B145"/>
    <mergeCell ref="A146:B146"/>
    <mergeCell ref="A147:B147"/>
    <mergeCell ref="A148:F148"/>
    <mergeCell ref="A149:D149"/>
    <mergeCell ref="A90:E90"/>
    <mergeCell ref="A1:B1"/>
    <mergeCell ref="A2:H2"/>
    <mergeCell ref="A3:N3"/>
    <mergeCell ref="A4:N4"/>
    <mergeCell ref="A5:D5"/>
  </mergeCells>
  <conditionalFormatting sqref="C151:D151">
    <cfRule type="containsBlanks" dxfId="41" priority="5">
      <formula>LEN(TRIM(C151))=0</formula>
    </cfRule>
  </conditionalFormatting>
  <conditionalFormatting sqref="B160:B161">
    <cfRule type="containsBlanks" dxfId="40" priority="7">
      <formula>LEN(TRIM(B160))=0</formula>
    </cfRule>
  </conditionalFormatting>
  <conditionalFormatting sqref="C152:D153">
    <cfRule type="containsBlanks" dxfId="39" priority="6">
      <formula>LEN(TRIM(C152))=0</formula>
    </cfRule>
  </conditionalFormatting>
  <conditionalFormatting sqref="C155:D155">
    <cfRule type="containsBlanks" dxfId="38" priority="3">
      <formula>LEN(TRIM(C155))=0</formula>
    </cfRule>
  </conditionalFormatting>
  <conditionalFormatting sqref="C156:D157">
    <cfRule type="containsBlanks" dxfId="37" priority="4">
      <formula>LEN(TRIM(C156))=0</formula>
    </cfRule>
  </conditionalFormatting>
  <pageMargins left="0.70866141732283472" right="0.70866141732283472" top="0.74803149606299213" bottom="0.55118110236220474" header="0.31496062992125984" footer="0.31496062992125984"/>
  <pageSetup paperSize="9" scale="50" fitToHeight="0" orientation="landscape" r:id="rId1"/>
  <headerFooter>
    <oddHeader>&amp;L&amp;"-,Tučné"Príloha č. 6 k SP &amp;"-,Normálne"
Kalkulácia ceny a návrh na plnenie kritéria na vyhodnotenie ponúk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"/>
  <sheetViews>
    <sheetView topLeftCell="A16" zoomScale="80" zoomScaleNormal="80" workbookViewId="0">
      <selection activeCell="J37" sqref="J37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8.5703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4" s="40" customFormat="1" x14ac:dyDescent="0.2">
      <c r="A1" s="525" t="s">
        <v>12</v>
      </c>
      <c r="B1" s="525"/>
      <c r="F1" s="111"/>
    </row>
    <row r="2" spans="1:14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4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4" s="37" customFormat="1" ht="22.5" customHeight="1" x14ac:dyDescent="0.25">
      <c r="A4" s="564" t="s">
        <v>276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4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4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14" s="26" customFormat="1" ht="27.95" customHeight="1" x14ac:dyDescent="0.25">
      <c r="A8" s="577" t="s">
        <v>278</v>
      </c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9"/>
    </row>
    <row r="9" spans="1:14" s="26" customFormat="1" ht="27" customHeight="1" x14ac:dyDescent="0.25">
      <c r="A9" s="155" t="s">
        <v>27</v>
      </c>
      <c r="B9" s="52" t="s">
        <v>279</v>
      </c>
      <c r="C9" s="140" t="s">
        <v>119</v>
      </c>
      <c r="D9" s="210" t="s">
        <v>280</v>
      </c>
      <c r="E9" s="142">
        <v>45</v>
      </c>
      <c r="F9" s="143"/>
      <c r="G9" s="144"/>
      <c r="H9" s="145"/>
      <c r="I9" s="146"/>
      <c r="J9" s="147"/>
      <c r="K9" s="148"/>
      <c r="L9" s="149">
        <f t="shared" ref="L9:L14" si="0">J9+(J9*K9)</f>
        <v>0</v>
      </c>
      <c r="M9" s="150">
        <f t="shared" ref="M9:M14" si="1">J9*E9</f>
        <v>0</v>
      </c>
      <c r="N9" s="151">
        <f t="shared" ref="N9:N14" si="2">M9+(M9*K9)</f>
        <v>0</v>
      </c>
    </row>
    <row r="10" spans="1:14" s="26" customFormat="1" ht="27.95" customHeight="1" x14ac:dyDescent="0.25">
      <c r="A10" s="155">
        <v>2</v>
      </c>
      <c r="B10" s="52" t="s">
        <v>281</v>
      </c>
      <c r="C10" s="140" t="s">
        <v>119</v>
      </c>
      <c r="D10" s="210" t="s">
        <v>282</v>
      </c>
      <c r="E10" s="142">
        <v>13</v>
      </c>
      <c r="F10" s="143"/>
      <c r="G10" s="144"/>
      <c r="H10" s="145"/>
      <c r="I10" s="146"/>
      <c r="J10" s="147"/>
      <c r="K10" s="148"/>
      <c r="L10" s="149">
        <f t="shared" si="0"/>
        <v>0</v>
      </c>
      <c r="M10" s="150">
        <f t="shared" si="1"/>
        <v>0</v>
      </c>
      <c r="N10" s="151">
        <f t="shared" si="2"/>
        <v>0</v>
      </c>
    </row>
    <row r="11" spans="1:14" ht="27.95" customHeight="1" x14ac:dyDescent="0.2">
      <c r="A11" s="155">
        <v>3</v>
      </c>
      <c r="B11" s="52" t="s">
        <v>283</v>
      </c>
      <c r="C11" s="140" t="s">
        <v>119</v>
      </c>
      <c r="D11" s="211" t="s">
        <v>282</v>
      </c>
      <c r="E11" s="142">
        <v>10</v>
      </c>
      <c r="F11" s="143"/>
      <c r="G11" s="144"/>
      <c r="H11" s="145"/>
      <c r="I11" s="146"/>
      <c r="J11" s="147"/>
      <c r="K11" s="148"/>
      <c r="L11" s="149">
        <f t="shared" si="0"/>
        <v>0</v>
      </c>
      <c r="M11" s="150">
        <f t="shared" si="1"/>
        <v>0</v>
      </c>
      <c r="N11" s="151">
        <f t="shared" si="2"/>
        <v>0</v>
      </c>
    </row>
    <row r="12" spans="1:14" ht="27.95" customHeight="1" x14ac:dyDescent="0.2">
      <c r="A12" s="155">
        <v>4</v>
      </c>
      <c r="B12" s="52" t="s">
        <v>284</v>
      </c>
      <c r="C12" s="140" t="s">
        <v>119</v>
      </c>
      <c r="D12" s="211" t="s">
        <v>282</v>
      </c>
      <c r="E12" s="142">
        <v>5</v>
      </c>
      <c r="F12" s="143"/>
      <c r="G12" s="144"/>
      <c r="H12" s="145"/>
      <c r="I12" s="146"/>
      <c r="J12" s="147"/>
      <c r="K12" s="148"/>
      <c r="L12" s="149">
        <f t="shared" si="0"/>
        <v>0</v>
      </c>
      <c r="M12" s="150">
        <f t="shared" si="1"/>
        <v>0</v>
      </c>
      <c r="N12" s="151">
        <f t="shared" si="2"/>
        <v>0</v>
      </c>
    </row>
    <row r="13" spans="1:14" ht="27.95" customHeight="1" x14ac:dyDescent="0.2">
      <c r="A13" s="155">
        <v>5</v>
      </c>
      <c r="B13" s="52" t="s">
        <v>285</v>
      </c>
      <c r="C13" s="140" t="s">
        <v>119</v>
      </c>
      <c r="D13" s="211" t="s">
        <v>286</v>
      </c>
      <c r="E13" s="142">
        <v>10</v>
      </c>
      <c r="F13" s="143"/>
      <c r="G13" s="144"/>
      <c r="H13" s="145"/>
      <c r="I13" s="146"/>
      <c r="J13" s="147"/>
      <c r="K13" s="148"/>
      <c r="L13" s="149">
        <f t="shared" si="0"/>
        <v>0</v>
      </c>
      <c r="M13" s="150">
        <f t="shared" si="1"/>
        <v>0</v>
      </c>
      <c r="N13" s="151">
        <f t="shared" si="2"/>
        <v>0</v>
      </c>
    </row>
    <row r="14" spans="1:14" ht="27.95" customHeight="1" x14ac:dyDescent="0.2">
      <c r="A14" s="155">
        <v>6</v>
      </c>
      <c r="B14" s="52" t="s">
        <v>287</v>
      </c>
      <c r="C14" s="140" t="s">
        <v>119</v>
      </c>
      <c r="D14" s="211" t="s">
        <v>286</v>
      </c>
      <c r="E14" s="142">
        <v>17</v>
      </c>
      <c r="F14" s="143"/>
      <c r="G14" s="144"/>
      <c r="H14" s="145"/>
      <c r="I14" s="146"/>
      <c r="J14" s="147"/>
      <c r="K14" s="148"/>
      <c r="L14" s="149">
        <f t="shared" si="0"/>
        <v>0</v>
      </c>
      <c r="M14" s="150">
        <f t="shared" si="1"/>
        <v>0</v>
      </c>
      <c r="N14" s="151">
        <f t="shared" si="2"/>
        <v>0</v>
      </c>
    </row>
    <row r="15" spans="1:14" ht="27.95" customHeight="1" x14ac:dyDescent="0.2">
      <c r="A15" s="500" t="s">
        <v>288</v>
      </c>
      <c r="B15" s="501"/>
      <c r="C15" s="501"/>
      <c r="D15" s="501"/>
      <c r="E15" s="305"/>
      <c r="F15" s="305"/>
      <c r="G15" s="305"/>
      <c r="H15" s="305"/>
      <c r="I15" s="305"/>
      <c r="J15" s="305"/>
      <c r="K15" s="305"/>
      <c r="L15" s="305"/>
      <c r="M15" s="305"/>
      <c r="N15" s="306"/>
    </row>
    <row r="16" spans="1:14" ht="30" customHeight="1" x14ac:dyDescent="0.2">
      <c r="A16" s="155">
        <v>7</v>
      </c>
      <c r="B16" s="212" t="s">
        <v>279</v>
      </c>
      <c r="C16" s="140" t="s">
        <v>119</v>
      </c>
      <c r="D16" s="210" t="s">
        <v>280</v>
      </c>
      <c r="E16" s="142">
        <v>170</v>
      </c>
      <c r="F16" s="143"/>
      <c r="G16" s="144"/>
      <c r="H16" s="145"/>
      <c r="I16" s="146"/>
      <c r="J16" s="147"/>
      <c r="K16" s="148"/>
      <c r="L16" s="149">
        <f t="shared" ref="L16:L21" si="3">J16+(J16*K16)</f>
        <v>0</v>
      </c>
      <c r="M16" s="150">
        <f t="shared" ref="M16:M21" si="4">J16*E16</f>
        <v>0</v>
      </c>
      <c r="N16" s="151">
        <f t="shared" ref="N16:N21" si="5">M16+(M16*K16)</f>
        <v>0</v>
      </c>
    </row>
    <row r="17" spans="1:17" ht="30" customHeight="1" x14ac:dyDescent="0.2">
      <c r="A17" s="155">
        <v>8</v>
      </c>
      <c r="B17" s="213" t="s">
        <v>283</v>
      </c>
      <c r="C17" s="140" t="s">
        <v>119</v>
      </c>
      <c r="D17" s="211" t="s">
        <v>282</v>
      </c>
      <c r="E17" s="142">
        <v>35</v>
      </c>
      <c r="F17" s="143"/>
      <c r="G17" s="144"/>
      <c r="H17" s="145"/>
      <c r="I17" s="146"/>
      <c r="J17" s="147"/>
      <c r="K17" s="148"/>
      <c r="L17" s="149">
        <f t="shared" si="3"/>
        <v>0</v>
      </c>
      <c r="M17" s="150">
        <f t="shared" si="4"/>
        <v>0</v>
      </c>
      <c r="N17" s="151">
        <f t="shared" si="5"/>
        <v>0</v>
      </c>
    </row>
    <row r="18" spans="1:17" ht="30" customHeight="1" x14ac:dyDescent="0.2">
      <c r="A18" s="155">
        <v>9</v>
      </c>
      <c r="B18" s="179" t="s">
        <v>284</v>
      </c>
      <c r="C18" s="140" t="s">
        <v>119</v>
      </c>
      <c r="D18" s="211" t="s">
        <v>282</v>
      </c>
      <c r="E18" s="142">
        <v>16</v>
      </c>
      <c r="F18" s="143"/>
      <c r="G18" s="144"/>
      <c r="H18" s="145"/>
      <c r="I18" s="146"/>
      <c r="J18" s="147"/>
      <c r="K18" s="148"/>
      <c r="L18" s="149">
        <f t="shared" si="3"/>
        <v>0</v>
      </c>
      <c r="M18" s="150">
        <f t="shared" si="4"/>
        <v>0</v>
      </c>
      <c r="N18" s="151">
        <f t="shared" si="5"/>
        <v>0</v>
      </c>
    </row>
    <row r="19" spans="1:17" ht="30" customHeight="1" x14ac:dyDescent="0.2">
      <c r="A19" s="155">
        <v>10</v>
      </c>
      <c r="B19" s="179" t="s">
        <v>285</v>
      </c>
      <c r="C19" s="140" t="s">
        <v>119</v>
      </c>
      <c r="D19" s="211" t="s">
        <v>286</v>
      </c>
      <c r="E19" s="142">
        <v>40</v>
      </c>
      <c r="F19" s="143"/>
      <c r="G19" s="144"/>
      <c r="H19" s="145"/>
      <c r="I19" s="146"/>
      <c r="J19" s="147"/>
      <c r="K19" s="148"/>
      <c r="L19" s="149">
        <f t="shared" si="3"/>
        <v>0</v>
      </c>
      <c r="M19" s="150">
        <f t="shared" si="4"/>
        <v>0</v>
      </c>
      <c r="N19" s="151">
        <f t="shared" si="5"/>
        <v>0</v>
      </c>
    </row>
    <row r="20" spans="1:17" ht="30" customHeight="1" x14ac:dyDescent="0.2">
      <c r="A20" s="155">
        <v>11</v>
      </c>
      <c r="B20" s="179" t="s">
        <v>289</v>
      </c>
      <c r="C20" s="140" t="s">
        <v>119</v>
      </c>
      <c r="D20" s="211" t="s">
        <v>290</v>
      </c>
      <c r="E20" s="142">
        <v>56</v>
      </c>
      <c r="F20" s="143"/>
      <c r="G20" s="144"/>
      <c r="H20" s="145"/>
      <c r="I20" s="146"/>
      <c r="J20" s="147"/>
      <c r="K20" s="148"/>
      <c r="L20" s="149">
        <f t="shared" si="3"/>
        <v>0</v>
      </c>
      <c r="M20" s="150">
        <f t="shared" si="4"/>
        <v>0</v>
      </c>
      <c r="N20" s="151">
        <f t="shared" si="5"/>
        <v>0</v>
      </c>
    </row>
    <row r="21" spans="1:17" ht="30" customHeight="1" thickBot="1" x14ac:dyDescent="0.25">
      <c r="A21" s="214">
        <v>12</v>
      </c>
      <c r="B21" s="281" t="s">
        <v>291</v>
      </c>
      <c r="C21" s="245" t="s">
        <v>119</v>
      </c>
      <c r="D21" s="303" t="s">
        <v>290</v>
      </c>
      <c r="E21" s="289">
        <v>56</v>
      </c>
      <c r="F21" s="290"/>
      <c r="G21" s="216"/>
      <c r="H21" s="217"/>
      <c r="I21" s="218"/>
      <c r="J21" s="219"/>
      <c r="K21" s="220"/>
      <c r="L21" s="221">
        <f t="shared" si="3"/>
        <v>0</v>
      </c>
      <c r="M21" s="222">
        <f t="shared" si="4"/>
        <v>0</v>
      </c>
      <c r="N21" s="190">
        <f t="shared" si="5"/>
        <v>0</v>
      </c>
    </row>
    <row r="22" spans="1:17" ht="28.5" customHeight="1" thickBot="1" x14ac:dyDescent="0.25">
      <c r="A22" s="572" t="s">
        <v>292</v>
      </c>
      <c r="B22" s="572"/>
      <c r="C22" s="223"/>
      <c r="D22" s="223"/>
      <c r="E22" s="224">
        <f>SUM(E9:E21)</f>
        <v>473</v>
      </c>
      <c r="F22" s="225"/>
      <c r="G22" s="223"/>
      <c r="H22" s="223"/>
      <c r="I22" s="223"/>
      <c r="J22" s="576"/>
      <c r="K22" s="576"/>
      <c r="L22" s="576"/>
      <c r="M22" s="196">
        <f>SUM(M9:M21)</f>
        <v>0</v>
      </c>
      <c r="N22" s="297">
        <f>SUM(N9:N21)</f>
        <v>0</v>
      </c>
    </row>
    <row r="23" spans="1:17" x14ac:dyDescent="0.2">
      <c r="B23" s="226"/>
      <c r="C23" s="191"/>
      <c r="D23" s="191"/>
    </row>
    <row r="24" spans="1:17" s="199" customFormat="1" x14ac:dyDescent="0.2">
      <c r="A24" s="227"/>
      <c r="B24" s="227"/>
      <c r="C24" s="227"/>
      <c r="D24" s="227"/>
      <c r="E24" s="227"/>
      <c r="F24" s="198"/>
      <c r="G24" s="198"/>
      <c r="H24" s="198"/>
      <c r="N24" s="228"/>
    </row>
    <row r="25" spans="1:17" s="200" customFormat="1" ht="20.100000000000001" customHeight="1" x14ac:dyDescent="0.25">
      <c r="A25" s="514" t="s">
        <v>38</v>
      </c>
      <c r="B25" s="514"/>
      <c r="C25" s="514"/>
      <c r="D25" s="514"/>
      <c r="E25" s="198"/>
      <c r="F25" s="198"/>
      <c r="G25" s="198"/>
      <c r="H25" s="198"/>
      <c r="N25" s="201"/>
    </row>
    <row r="26" spans="1:17" s="200" customFormat="1" ht="20.100000000000001" customHeight="1" x14ac:dyDescent="0.25">
      <c r="A26" s="202"/>
      <c r="B26" s="202"/>
      <c r="C26" s="202"/>
      <c r="D26" s="202"/>
      <c r="E26" s="198"/>
      <c r="F26" s="198"/>
      <c r="G26" s="198"/>
      <c r="H26" s="198"/>
    </row>
    <row r="27" spans="1:17" s="37" customFormat="1" ht="18.75" customHeight="1" x14ac:dyDescent="0.25">
      <c r="A27" s="508" t="s">
        <v>1</v>
      </c>
      <c r="B27" s="508"/>
      <c r="C27" s="567"/>
      <c r="D27" s="567"/>
    </row>
    <row r="28" spans="1:17" s="37" customFormat="1" ht="20.100000000000001" customHeight="1" x14ac:dyDescent="0.25">
      <c r="A28" s="508" t="s">
        <v>2</v>
      </c>
      <c r="B28" s="508"/>
      <c r="C28" s="573"/>
      <c r="D28" s="573"/>
      <c r="N28" s="203"/>
      <c r="O28" s="203"/>
      <c r="P28" s="203"/>
    </row>
    <row r="29" spans="1:17" s="37" customFormat="1" ht="20.100000000000001" customHeight="1" x14ac:dyDescent="0.25">
      <c r="A29" s="508" t="s">
        <v>3</v>
      </c>
      <c r="B29" s="508"/>
      <c r="C29" s="573"/>
      <c r="D29" s="573"/>
      <c r="N29" s="203"/>
      <c r="O29" s="203"/>
      <c r="P29" s="203"/>
      <c r="Q29" s="203"/>
    </row>
    <row r="30" spans="1:17" s="35" customFormat="1" x14ac:dyDescent="0.2">
      <c r="C30" s="558"/>
      <c r="D30" s="558"/>
      <c r="E30" s="110"/>
      <c r="F30" s="110"/>
      <c r="M30" s="45"/>
      <c r="N30" s="45"/>
      <c r="O30" s="45"/>
      <c r="P30" s="45"/>
    </row>
    <row r="31" spans="1:17" s="37" customFormat="1" ht="20.100000000000001" customHeight="1" x14ac:dyDescent="0.25">
      <c r="A31" s="508" t="s">
        <v>274</v>
      </c>
      <c r="B31" s="508"/>
      <c r="C31" s="567"/>
      <c r="D31" s="567"/>
      <c r="N31" s="203"/>
      <c r="O31" s="203"/>
      <c r="P31" s="203"/>
    </row>
    <row r="32" spans="1:17" s="37" customFormat="1" ht="20.100000000000001" customHeight="1" x14ac:dyDescent="0.25">
      <c r="A32" s="508" t="s">
        <v>6</v>
      </c>
      <c r="B32" s="508"/>
      <c r="C32" s="573"/>
      <c r="D32" s="573"/>
      <c r="N32" s="203"/>
      <c r="O32" s="203"/>
      <c r="P32" s="203"/>
    </row>
    <row r="33" spans="1:17" s="37" customFormat="1" ht="20.100000000000001" customHeight="1" x14ac:dyDescent="0.25">
      <c r="A33" s="508" t="s">
        <v>275</v>
      </c>
      <c r="B33" s="508"/>
      <c r="C33" s="573"/>
      <c r="D33" s="573"/>
      <c r="N33" s="203"/>
      <c r="O33" s="203"/>
      <c r="P33" s="203"/>
      <c r="Q33" s="203"/>
    </row>
    <row r="34" spans="1:17" s="35" customFormat="1" x14ac:dyDescent="0.2">
      <c r="D34" s="110"/>
      <c r="E34" s="110"/>
      <c r="F34" s="110"/>
      <c r="M34" s="45"/>
      <c r="N34" s="45"/>
      <c r="O34" s="45"/>
      <c r="P34" s="45"/>
    </row>
    <row r="35" spans="1:17" s="35" customFormat="1" x14ac:dyDescent="0.2">
      <c r="D35" s="110"/>
      <c r="E35" s="110"/>
      <c r="F35" s="110"/>
      <c r="M35" s="45"/>
      <c r="N35" s="45"/>
      <c r="O35" s="45"/>
      <c r="P35" s="45"/>
    </row>
    <row r="36" spans="1:17" s="35" customFormat="1" ht="15" customHeight="1" x14ac:dyDescent="0.2">
      <c r="A36" s="35" t="s">
        <v>8</v>
      </c>
      <c r="B36" s="38"/>
      <c r="C36" s="110"/>
      <c r="D36" s="110"/>
      <c r="N36" s="45"/>
      <c r="O36" s="45"/>
      <c r="P36" s="45"/>
    </row>
    <row r="37" spans="1:17" s="35" customFormat="1" ht="15" customHeight="1" x14ac:dyDescent="0.2">
      <c r="A37" s="35" t="s">
        <v>9</v>
      </c>
      <c r="B37" s="27"/>
      <c r="C37" s="110"/>
      <c r="D37" s="110"/>
      <c r="F37" s="204"/>
      <c r="G37" s="575"/>
      <c r="H37" s="575"/>
      <c r="N37" s="45"/>
      <c r="O37" s="45"/>
      <c r="P37" s="45"/>
    </row>
    <row r="38" spans="1:17" ht="24.75" customHeight="1" x14ac:dyDescent="0.2">
      <c r="F38" s="580" t="s">
        <v>494</v>
      </c>
      <c r="G38" s="580"/>
      <c r="H38" s="326"/>
    </row>
    <row r="39" spans="1:17" ht="39.75" customHeight="1" x14ac:dyDescent="0.2">
      <c r="F39" s="580" t="s">
        <v>503</v>
      </c>
      <c r="G39" s="580"/>
      <c r="H39" s="326"/>
    </row>
    <row r="40" spans="1:17" x14ac:dyDescent="0.2">
      <c r="G40" s="326"/>
      <c r="H40" s="326"/>
    </row>
    <row r="41" spans="1:17" x14ac:dyDescent="0.2">
      <c r="G41" s="326"/>
      <c r="H41" s="326"/>
    </row>
    <row r="42" spans="1:17" x14ac:dyDescent="0.2">
      <c r="G42" s="326"/>
      <c r="H42" s="326"/>
    </row>
    <row r="43" spans="1:17" x14ac:dyDescent="0.2">
      <c r="A43" s="506" t="s">
        <v>10</v>
      </c>
      <c r="B43" s="506"/>
      <c r="C43" s="205"/>
    </row>
    <row r="44" spans="1:17" x14ac:dyDescent="0.2">
      <c r="A44" s="209"/>
      <c r="B44" s="507" t="s">
        <v>11</v>
      </c>
      <c r="C44" s="508"/>
    </row>
  </sheetData>
  <mergeCells count="28">
    <mergeCell ref="F39:G39"/>
    <mergeCell ref="A43:B43"/>
    <mergeCell ref="A15:D15"/>
    <mergeCell ref="G37:H37"/>
    <mergeCell ref="A28:B28"/>
    <mergeCell ref="C28:D28"/>
    <mergeCell ref="A29:B29"/>
    <mergeCell ref="C29:D29"/>
    <mergeCell ref="C30:D30"/>
    <mergeCell ref="A31:B31"/>
    <mergeCell ref="C31:D31"/>
    <mergeCell ref="A22:B22"/>
    <mergeCell ref="F38:G38"/>
    <mergeCell ref="B44:C44"/>
    <mergeCell ref="A32:B32"/>
    <mergeCell ref="C32:D32"/>
    <mergeCell ref="A33:B33"/>
    <mergeCell ref="C33:D33"/>
    <mergeCell ref="J22:L22"/>
    <mergeCell ref="A25:D25"/>
    <mergeCell ref="A27:B27"/>
    <mergeCell ref="C27:D27"/>
    <mergeCell ref="A8:N8"/>
    <mergeCell ref="A1:B1"/>
    <mergeCell ref="A2:H2"/>
    <mergeCell ref="A3:N3"/>
    <mergeCell ref="A4:N4"/>
    <mergeCell ref="A5:D5"/>
  </mergeCells>
  <conditionalFormatting sqref="C31:D31">
    <cfRule type="containsBlanks" dxfId="36" priority="3">
      <formula>LEN(TRIM(C31))=0</formula>
    </cfRule>
  </conditionalFormatting>
  <conditionalFormatting sqref="C27:D27">
    <cfRule type="containsBlanks" dxfId="35" priority="5">
      <formula>LEN(TRIM(C27))=0</formula>
    </cfRule>
  </conditionalFormatting>
  <conditionalFormatting sqref="B36:B37">
    <cfRule type="containsBlanks" dxfId="34" priority="7">
      <formula>LEN(TRIM(B36))=0</formula>
    </cfRule>
  </conditionalFormatting>
  <conditionalFormatting sqref="C28:D29">
    <cfRule type="containsBlanks" dxfId="33" priority="6">
      <formula>LEN(TRIM(C28))=0</formula>
    </cfRule>
  </conditionalFormatting>
  <conditionalFormatting sqref="C32:D33">
    <cfRule type="containsBlanks" dxfId="32" priority="4">
      <formula>LEN(TRIM(C32))=0</formula>
    </cfRule>
  </conditionalFormatting>
  <pageMargins left="0.70866141732283472" right="0.70866141732283472" top="0.74803149606299213" bottom="0.55118110236220474" header="0.31496062992125984" footer="0.31496062992125984"/>
  <pageSetup paperSize="9" scale="50" fitToHeight="0" orientation="landscape" r:id="rId1"/>
  <headerFooter>
    <oddHeader>&amp;L&amp;"-,Tučné"Príloha č. 6 k SP &amp;"-,Normálne"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opLeftCell="A37" zoomScale="80" zoomScaleNormal="80" workbookViewId="0">
      <selection activeCell="L64" sqref="L62:L64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9.42578125" style="36" customWidth="1"/>
    <col min="4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4" s="40" customFormat="1" x14ac:dyDescent="0.2">
      <c r="A1" s="525" t="s">
        <v>12</v>
      </c>
      <c r="B1" s="525"/>
      <c r="F1" s="111"/>
    </row>
    <row r="2" spans="1:14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4" s="37" customFormat="1" ht="66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4" s="37" customFormat="1" ht="22.5" customHeight="1" x14ac:dyDescent="0.25">
      <c r="A4" s="564" t="s">
        <v>293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4" s="37" customFormat="1" ht="5.25" customHeight="1" thickBot="1" x14ac:dyDescent="0.3">
      <c r="A5" s="581"/>
      <c r="B5" s="581"/>
      <c r="C5" s="581"/>
      <c r="D5" s="581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4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14" s="26" customFormat="1" ht="42" customHeight="1" x14ac:dyDescent="0.25">
      <c r="A8" s="229" t="s">
        <v>27</v>
      </c>
      <c r="B8" s="230" t="s">
        <v>294</v>
      </c>
      <c r="C8" s="140" t="s">
        <v>119</v>
      </c>
      <c r="D8" s="140" t="s">
        <v>295</v>
      </c>
      <c r="E8" s="184">
        <v>7</v>
      </c>
      <c r="F8" s="231"/>
      <c r="G8" s="232"/>
      <c r="H8" s="233"/>
      <c r="I8" s="234"/>
      <c r="J8" s="235"/>
      <c r="K8" s="236"/>
      <c r="L8" s="237">
        <f>J8+(J8*K8)</f>
        <v>0</v>
      </c>
      <c r="M8" s="238">
        <f t="shared" ref="M8:M34" si="0">J8*E8</f>
        <v>0</v>
      </c>
      <c r="N8" s="239">
        <f t="shared" ref="N8:N34" si="1">M8+(M8*K8)</f>
        <v>0</v>
      </c>
    </row>
    <row r="9" spans="1:14" s="26" customFormat="1" ht="42" customHeight="1" x14ac:dyDescent="0.25">
      <c r="A9" s="229">
        <v>2</v>
      </c>
      <c r="B9" s="240" t="s">
        <v>296</v>
      </c>
      <c r="C9" s="140" t="s">
        <v>119</v>
      </c>
      <c r="D9" s="140" t="s">
        <v>297</v>
      </c>
      <c r="E9" s="142">
        <v>3</v>
      </c>
      <c r="F9" s="231"/>
      <c r="G9" s="232"/>
      <c r="H9" s="233"/>
      <c r="I9" s="234"/>
      <c r="J9" s="235"/>
      <c r="K9" s="236"/>
      <c r="L9" s="237">
        <f t="shared" ref="L9:L34" si="2">J9+(J9*K9)</f>
        <v>0</v>
      </c>
      <c r="M9" s="238">
        <f t="shared" si="0"/>
        <v>0</v>
      </c>
      <c r="N9" s="239">
        <f t="shared" si="1"/>
        <v>0</v>
      </c>
    </row>
    <row r="10" spans="1:14" s="26" customFormat="1" ht="42" customHeight="1" x14ac:dyDescent="0.25">
      <c r="A10" s="229">
        <v>3</v>
      </c>
      <c r="B10" s="240" t="s">
        <v>298</v>
      </c>
      <c r="C10" s="140" t="s">
        <v>119</v>
      </c>
      <c r="D10" s="140" t="s">
        <v>297</v>
      </c>
      <c r="E10" s="142">
        <v>10</v>
      </c>
      <c r="F10" s="231"/>
      <c r="G10" s="232"/>
      <c r="H10" s="233"/>
      <c r="I10" s="234"/>
      <c r="J10" s="235"/>
      <c r="K10" s="236"/>
      <c r="L10" s="237">
        <f t="shared" si="2"/>
        <v>0</v>
      </c>
      <c r="M10" s="238">
        <f t="shared" si="0"/>
        <v>0</v>
      </c>
      <c r="N10" s="239">
        <f t="shared" si="1"/>
        <v>0</v>
      </c>
    </row>
    <row r="11" spans="1:14" s="26" customFormat="1" ht="42" customHeight="1" x14ac:dyDescent="0.25">
      <c r="A11" s="229">
        <v>4</v>
      </c>
      <c r="B11" s="240" t="s">
        <v>299</v>
      </c>
      <c r="C11" s="140" t="s">
        <v>119</v>
      </c>
      <c r="D11" s="140" t="s">
        <v>297</v>
      </c>
      <c r="E11" s="142">
        <v>7</v>
      </c>
      <c r="F11" s="231"/>
      <c r="G11" s="232"/>
      <c r="H11" s="233"/>
      <c r="I11" s="234"/>
      <c r="J11" s="235"/>
      <c r="K11" s="236"/>
      <c r="L11" s="237">
        <f t="shared" si="2"/>
        <v>0</v>
      </c>
      <c r="M11" s="238">
        <f t="shared" si="0"/>
        <v>0</v>
      </c>
      <c r="N11" s="239">
        <f t="shared" si="1"/>
        <v>0</v>
      </c>
    </row>
    <row r="12" spans="1:14" s="26" customFormat="1" ht="42" customHeight="1" x14ac:dyDescent="0.25">
      <c r="A12" s="229">
        <v>5</v>
      </c>
      <c r="B12" s="240" t="s">
        <v>300</v>
      </c>
      <c r="C12" s="140" t="s">
        <v>119</v>
      </c>
      <c r="D12" s="140" t="s">
        <v>297</v>
      </c>
      <c r="E12" s="142">
        <v>7</v>
      </c>
      <c r="F12" s="231"/>
      <c r="G12" s="232"/>
      <c r="H12" s="233"/>
      <c r="I12" s="234"/>
      <c r="J12" s="235"/>
      <c r="K12" s="236"/>
      <c r="L12" s="237">
        <f t="shared" si="2"/>
        <v>0</v>
      </c>
      <c r="M12" s="238">
        <f t="shared" si="0"/>
        <v>0</v>
      </c>
      <c r="N12" s="239">
        <f t="shared" si="1"/>
        <v>0</v>
      </c>
    </row>
    <row r="13" spans="1:14" s="26" customFormat="1" ht="42" customHeight="1" x14ac:dyDescent="0.25">
      <c r="A13" s="229">
        <v>6</v>
      </c>
      <c r="B13" s="240" t="s">
        <v>301</v>
      </c>
      <c r="C13" s="140" t="s">
        <v>119</v>
      </c>
      <c r="D13" s="140" t="s">
        <v>297</v>
      </c>
      <c r="E13" s="142">
        <v>3</v>
      </c>
      <c r="F13" s="231"/>
      <c r="G13" s="232"/>
      <c r="H13" s="233"/>
      <c r="I13" s="234"/>
      <c r="J13" s="235"/>
      <c r="K13" s="236"/>
      <c r="L13" s="237">
        <f t="shared" si="2"/>
        <v>0</v>
      </c>
      <c r="M13" s="238">
        <f t="shared" si="0"/>
        <v>0</v>
      </c>
      <c r="N13" s="239">
        <f t="shared" si="1"/>
        <v>0</v>
      </c>
    </row>
    <row r="14" spans="1:14" s="26" customFormat="1" ht="42" customHeight="1" x14ac:dyDescent="0.25">
      <c r="A14" s="229">
        <v>7</v>
      </c>
      <c r="B14" s="240" t="s">
        <v>302</v>
      </c>
      <c r="C14" s="140" t="s">
        <v>119</v>
      </c>
      <c r="D14" s="140" t="s">
        <v>297</v>
      </c>
      <c r="E14" s="142">
        <v>7</v>
      </c>
      <c r="F14" s="231"/>
      <c r="G14" s="232"/>
      <c r="H14" s="233"/>
      <c r="I14" s="234"/>
      <c r="J14" s="235"/>
      <c r="K14" s="236"/>
      <c r="L14" s="237">
        <f t="shared" si="2"/>
        <v>0</v>
      </c>
      <c r="M14" s="238">
        <f t="shared" si="0"/>
        <v>0</v>
      </c>
      <c r="N14" s="239">
        <f t="shared" si="1"/>
        <v>0</v>
      </c>
    </row>
    <row r="15" spans="1:14" s="26" customFormat="1" ht="27.95" customHeight="1" x14ac:dyDescent="0.25">
      <c r="A15" s="229">
        <v>8</v>
      </c>
      <c r="B15" s="240" t="s">
        <v>303</v>
      </c>
      <c r="C15" s="140" t="s">
        <v>119</v>
      </c>
      <c r="D15" s="140" t="s">
        <v>297</v>
      </c>
      <c r="E15" s="142">
        <v>23</v>
      </c>
      <c r="F15" s="231"/>
      <c r="G15" s="232"/>
      <c r="H15" s="233"/>
      <c r="I15" s="234"/>
      <c r="J15" s="235"/>
      <c r="K15" s="236"/>
      <c r="L15" s="237">
        <f t="shared" si="2"/>
        <v>0</v>
      </c>
      <c r="M15" s="238">
        <f t="shared" si="0"/>
        <v>0</v>
      </c>
      <c r="N15" s="239">
        <f t="shared" si="1"/>
        <v>0</v>
      </c>
    </row>
    <row r="16" spans="1:14" s="26" customFormat="1" ht="27.95" customHeight="1" x14ac:dyDescent="0.25">
      <c r="A16" s="229">
        <v>9</v>
      </c>
      <c r="B16" s="240" t="s">
        <v>304</v>
      </c>
      <c r="C16" s="140" t="s">
        <v>119</v>
      </c>
      <c r="D16" s="140" t="s">
        <v>297</v>
      </c>
      <c r="E16" s="142">
        <v>26</v>
      </c>
      <c r="F16" s="231"/>
      <c r="G16" s="232"/>
      <c r="H16" s="233"/>
      <c r="I16" s="234"/>
      <c r="J16" s="235"/>
      <c r="K16" s="236"/>
      <c r="L16" s="237">
        <f t="shared" si="2"/>
        <v>0</v>
      </c>
      <c r="M16" s="238">
        <f t="shared" si="0"/>
        <v>0</v>
      </c>
      <c r="N16" s="239">
        <f t="shared" si="1"/>
        <v>0</v>
      </c>
    </row>
    <row r="17" spans="1:14" s="26" customFormat="1" ht="27.95" customHeight="1" x14ac:dyDescent="0.25">
      <c r="A17" s="229">
        <v>10</v>
      </c>
      <c r="B17" s="212" t="s">
        <v>305</v>
      </c>
      <c r="C17" s="140" t="s">
        <v>119</v>
      </c>
      <c r="D17" s="140" t="s">
        <v>306</v>
      </c>
      <c r="E17" s="142">
        <v>159</v>
      </c>
      <c r="F17" s="231"/>
      <c r="G17" s="232"/>
      <c r="H17" s="233"/>
      <c r="I17" s="234"/>
      <c r="J17" s="235"/>
      <c r="K17" s="236"/>
      <c r="L17" s="237">
        <f t="shared" si="2"/>
        <v>0</v>
      </c>
      <c r="M17" s="238">
        <f t="shared" si="0"/>
        <v>0</v>
      </c>
      <c r="N17" s="239">
        <f t="shared" si="1"/>
        <v>0</v>
      </c>
    </row>
    <row r="18" spans="1:14" s="26" customFormat="1" ht="27.95" customHeight="1" x14ac:dyDescent="0.25">
      <c r="A18" s="229">
        <v>11</v>
      </c>
      <c r="B18" s="212" t="s">
        <v>307</v>
      </c>
      <c r="C18" s="140" t="s">
        <v>119</v>
      </c>
      <c r="D18" s="140" t="s">
        <v>308</v>
      </c>
      <c r="E18" s="142">
        <v>316</v>
      </c>
      <c r="F18" s="231"/>
      <c r="G18" s="232"/>
      <c r="H18" s="233"/>
      <c r="I18" s="234"/>
      <c r="J18" s="235"/>
      <c r="K18" s="236"/>
      <c r="L18" s="237">
        <f t="shared" si="2"/>
        <v>0</v>
      </c>
      <c r="M18" s="238">
        <f t="shared" si="0"/>
        <v>0</v>
      </c>
      <c r="N18" s="239">
        <f t="shared" si="1"/>
        <v>0</v>
      </c>
    </row>
    <row r="19" spans="1:14" s="26" customFormat="1" ht="27.95" customHeight="1" x14ac:dyDescent="0.25">
      <c r="A19" s="229">
        <v>12</v>
      </c>
      <c r="B19" s="212" t="s">
        <v>309</v>
      </c>
      <c r="C19" s="140" t="s">
        <v>119</v>
      </c>
      <c r="D19" s="140" t="s">
        <v>308</v>
      </c>
      <c r="E19" s="142">
        <v>198</v>
      </c>
      <c r="F19" s="231"/>
      <c r="G19" s="232"/>
      <c r="H19" s="233"/>
      <c r="I19" s="234"/>
      <c r="J19" s="235"/>
      <c r="K19" s="236"/>
      <c r="L19" s="237">
        <f t="shared" si="2"/>
        <v>0</v>
      </c>
      <c r="M19" s="238">
        <f t="shared" si="0"/>
        <v>0</v>
      </c>
      <c r="N19" s="239">
        <f t="shared" si="1"/>
        <v>0</v>
      </c>
    </row>
    <row r="20" spans="1:14" s="26" customFormat="1" ht="27.95" customHeight="1" x14ac:dyDescent="0.25">
      <c r="A20" s="229">
        <v>13</v>
      </c>
      <c r="B20" s="212" t="s">
        <v>310</v>
      </c>
      <c r="C20" s="140" t="s">
        <v>119</v>
      </c>
      <c r="D20" s="140" t="s">
        <v>311</v>
      </c>
      <c r="E20" s="142">
        <v>957</v>
      </c>
      <c r="F20" s="231"/>
      <c r="G20" s="232"/>
      <c r="H20" s="233"/>
      <c r="I20" s="234"/>
      <c r="J20" s="235"/>
      <c r="K20" s="236"/>
      <c r="L20" s="237">
        <f t="shared" si="2"/>
        <v>0</v>
      </c>
      <c r="M20" s="238">
        <f t="shared" si="0"/>
        <v>0</v>
      </c>
      <c r="N20" s="239">
        <f t="shared" si="1"/>
        <v>0</v>
      </c>
    </row>
    <row r="21" spans="1:14" s="26" customFormat="1" ht="27.95" customHeight="1" x14ac:dyDescent="0.25">
      <c r="A21" s="229">
        <v>14</v>
      </c>
      <c r="B21" s="241" t="s">
        <v>312</v>
      </c>
      <c r="C21" s="140" t="s">
        <v>119</v>
      </c>
      <c r="D21" s="140" t="s">
        <v>313</v>
      </c>
      <c r="E21" s="142">
        <v>10</v>
      </c>
      <c r="F21" s="231"/>
      <c r="G21" s="232"/>
      <c r="H21" s="233"/>
      <c r="I21" s="234"/>
      <c r="J21" s="235"/>
      <c r="K21" s="236"/>
      <c r="L21" s="237">
        <f t="shared" si="2"/>
        <v>0</v>
      </c>
      <c r="M21" s="238">
        <f t="shared" si="0"/>
        <v>0</v>
      </c>
      <c r="N21" s="239">
        <f t="shared" si="1"/>
        <v>0</v>
      </c>
    </row>
    <row r="22" spans="1:14" s="26" customFormat="1" ht="27.95" customHeight="1" x14ac:dyDescent="0.25">
      <c r="A22" s="229">
        <v>15</v>
      </c>
      <c r="B22" s="241" t="s">
        <v>314</v>
      </c>
      <c r="C22" s="140" t="s">
        <v>119</v>
      </c>
      <c r="D22" s="140" t="s">
        <v>315</v>
      </c>
      <c r="E22" s="142">
        <v>3</v>
      </c>
      <c r="F22" s="231"/>
      <c r="G22" s="232"/>
      <c r="H22" s="233"/>
      <c r="I22" s="234"/>
      <c r="J22" s="235"/>
      <c r="K22" s="236"/>
      <c r="L22" s="237">
        <f t="shared" si="2"/>
        <v>0</v>
      </c>
      <c r="M22" s="238">
        <f t="shared" si="0"/>
        <v>0</v>
      </c>
      <c r="N22" s="239">
        <f t="shared" si="1"/>
        <v>0</v>
      </c>
    </row>
    <row r="23" spans="1:14" s="26" customFormat="1" ht="27.95" customHeight="1" x14ac:dyDescent="0.25">
      <c r="A23" s="229">
        <v>16</v>
      </c>
      <c r="B23" s="241" t="s">
        <v>316</v>
      </c>
      <c r="C23" s="140" t="s">
        <v>119</v>
      </c>
      <c r="D23" s="140" t="s">
        <v>311</v>
      </c>
      <c r="E23" s="142">
        <v>162</v>
      </c>
      <c r="F23" s="231"/>
      <c r="G23" s="232"/>
      <c r="H23" s="233"/>
      <c r="I23" s="234"/>
      <c r="J23" s="235"/>
      <c r="K23" s="236"/>
      <c r="L23" s="237">
        <f t="shared" si="2"/>
        <v>0</v>
      </c>
      <c r="M23" s="238">
        <f t="shared" si="0"/>
        <v>0</v>
      </c>
      <c r="N23" s="239">
        <f t="shared" si="1"/>
        <v>0</v>
      </c>
    </row>
    <row r="24" spans="1:14" s="26" customFormat="1" ht="27.95" customHeight="1" x14ac:dyDescent="0.25">
      <c r="A24" s="229">
        <v>17</v>
      </c>
      <c r="B24" s="241" t="s">
        <v>317</v>
      </c>
      <c r="C24" s="140" t="s">
        <v>119</v>
      </c>
      <c r="D24" s="140" t="s">
        <v>318</v>
      </c>
      <c r="E24" s="142">
        <v>106</v>
      </c>
      <c r="F24" s="231"/>
      <c r="G24" s="232"/>
      <c r="H24" s="233"/>
      <c r="I24" s="234"/>
      <c r="J24" s="235"/>
      <c r="K24" s="236"/>
      <c r="L24" s="237">
        <f t="shared" si="2"/>
        <v>0</v>
      </c>
      <c r="M24" s="238">
        <f t="shared" si="0"/>
        <v>0</v>
      </c>
      <c r="N24" s="239">
        <f t="shared" si="1"/>
        <v>0</v>
      </c>
    </row>
    <row r="25" spans="1:14" s="26" customFormat="1" ht="27.95" customHeight="1" x14ac:dyDescent="0.25">
      <c r="A25" s="229">
        <v>18</v>
      </c>
      <c r="B25" s="241" t="s">
        <v>319</v>
      </c>
      <c r="C25" s="140" t="s">
        <v>119</v>
      </c>
      <c r="D25" s="140" t="s">
        <v>318</v>
      </c>
      <c r="E25" s="142">
        <v>73</v>
      </c>
      <c r="F25" s="231"/>
      <c r="G25" s="232"/>
      <c r="H25" s="233"/>
      <c r="I25" s="234"/>
      <c r="J25" s="235"/>
      <c r="K25" s="236"/>
      <c r="L25" s="237">
        <f t="shared" si="2"/>
        <v>0</v>
      </c>
      <c r="M25" s="238">
        <f t="shared" si="0"/>
        <v>0</v>
      </c>
      <c r="N25" s="239">
        <f t="shared" si="1"/>
        <v>0</v>
      </c>
    </row>
    <row r="26" spans="1:14" s="26" customFormat="1" ht="27.95" customHeight="1" x14ac:dyDescent="0.25">
      <c r="A26" s="229">
        <v>19</v>
      </c>
      <c r="B26" s="241" t="s">
        <v>320</v>
      </c>
      <c r="C26" s="140" t="s">
        <v>119</v>
      </c>
      <c r="D26" s="140" t="s">
        <v>321</v>
      </c>
      <c r="E26" s="142">
        <v>56</v>
      </c>
      <c r="F26" s="231"/>
      <c r="G26" s="232"/>
      <c r="H26" s="233"/>
      <c r="I26" s="234"/>
      <c r="J26" s="235"/>
      <c r="K26" s="236"/>
      <c r="L26" s="237">
        <f t="shared" si="2"/>
        <v>0</v>
      </c>
      <c r="M26" s="238">
        <f t="shared" si="0"/>
        <v>0</v>
      </c>
      <c r="N26" s="239">
        <f t="shared" si="1"/>
        <v>0</v>
      </c>
    </row>
    <row r="27" spans="1:14" s="26" customFormat="1" ht="27.95" customHeight="1" x14ac:dyDescent="0.25">
      <c r="A27" s="229">
        <v>20</v>
      </c>
      <c r="B27" s="241" t="s">
        <v>322</v>
      </c>
      <c r="C27" s="140" t="s">
        <v>119</v>
      </c>
      <c r="D27" s="140" t="s">
        <v>323</v>
      </c>
      <c r="E27" s="142">
        <v>30</v>
      </c>
      <c r="F27" s="231"/>
      <c r="G27" s="232"/>
      <c r="H27" s="233"/>
      <c r="I27" s="234"/>
      <c r="J27" s="235"/>
      <c r="K27" s="236"/>
      <c r="L27" s="237">
        <f t="shared" si="2"/>
        <v>0</v>
      </c>
      <c r="M27" s="238">
        <f t="shared" si="0"/>
        <v>0</v>
      </c>
      <c r="N27" s="239">
        <f t="shared" si="1"/>
        <v>0</v>
      </c>
    </row>
    <row r="28" spans="1:14" s="26" customFormat="1" ht="27.95" customHeight="1" x14ac:dyDescent="0.25">
      <c r="A28" s="229">
        <v>21</v>
      </c>
      <c r="B28" s="242" t="s">
        <v>324</v>
      </c>
      <c r="C28" s="140" t="s">
        <v>119</v>
      </c>
      <c r="D28" s="140" t="s">
        <v>323</v>
      </c>
      <c r="E28" s="142">
        <v>30</v>
      </c>
      <c r="F28" s="231"/>
      <c r="G28" s="232"/>
      <c r="H28" s="233"/>
      <c r="I28" s="234"/>
      <c r="J28" s="235"/>
      <c r="K28" s="236"/>
      <c r="L28" s="237">
        <f t="shared" si="2"/>
        <v>0</v>
      </c>
      <c r="M28" s="238">
        <f t="shared" si="0"/>
        <v>0</v>
      </c>
      <c r="N28" s="239">
        <f t="shared" si="1"/>
        <v>0</v>
      </c>
    </row>
    <row r="29" spans="1:14" s="26" customFormat="1" ht="27.95" customHeight="1" x14ac:dyDescent="0.25">
      <c r="A29" s="229">
        <v>22</v>
      </c>
      <c r="B29" s="212" t="s">
        <v>449</v>
      </c>
      <c r="C29" s="140" t="s">
        <v>119</v>
      </c>
      <c r="D29" s="140" t="s">
        <v>450</v>
      </c>
      <c r="E29" s="142">
        <v>7</v>
      </c>
      <c r="F29" s="231"/>
      <c r="G29" s="232"/>
      <c r="H29" s="233"/>
      <c r="I29" s="234"/>
      <c r="J29" s="235"/>
      <c r="K29" s="236"/>
      <c r="L29" s="237">
        <f t="shared" si="2"/>
        <v>0</v>
      </c>
      <c r="M29" s="238">
        <f t="shared" si="0"/>
        <v>0</v>
      </c>
      <c r="N29" s="239">
        <f t="shared" si="1"/>
        <v>0</v>
      </c>
    </row>
    <row r="30" spans="1:14" s="26" customFormat="1" ht="27.95" customHeight="1" x14ac:dyDescent="0.25">
      <c r="A30" s="229">
        <v>23</v>
      </c>
      <c r="B30" s="212" t="s">
        <v>451</v>
      </c>
      <c r="C30" s="140" t="s">
        <v>119</v>
      </c>
      <c r="D30" s="140" t="s">
        <v>450</v>
      </c>
      <c r="E30" s="142">
        <v>10</v>
      </c>
      <c r="F30" s="231"/>
      <c r="G30" s="232"/>
      <c r="H30" s="233"/>
      <c r="I30" s="234"/>
      <c r="J30" s="235"/>
      <c r="K30" s="236"/>
      <c r="L30" s="237">
        <f t="shared" si="2"/>
        <v>0</v>
      </c>
      <c r="M30" s="238">
        <f t="shared" si="0"/>
        <v>0</v>
      </c>
      <c r="N30" s="239">
        <f t="shared" si="1"/>
        <v>0</v>
      </c>
    </row>
    <row r="31" spans="1:14" s="26" customFormat="1" ht="27.95" customHeight="1" x14ac:dyDescent="0.25">
      <c r="A31" s="229">
        <v>24</v>
      </c>
      <c r="B31" s="158" t="s">
        <v>452</v>
      </c>
      <c r="C31" s="140" t="s">
        <v>119</v>
      </c>
      <c r="D31" s="140" t="s">
        <v>128</v>
      </c>
      <c r="E31" s="142">
        <v>7</v>
      </c>
      <c r="F31" s="231"/>
      <c r="G31" s="232"/>
      <c r="H31" s="233"/>
      <c r="I31" s="234"/>
      <c r="J31" s="235"/>
      <c r="K31" s="236"/>
      <c r="L31" s="237">
        <f t="shared" si="2"/>
        <v>0</v>
      </c>
      <c r="M31" s="238">
        <f t="shared" si="0"/>
        <v>0</v>
      </c>
      <c r="N31" s="239">
        <f t="shared" si="1"/>
        <v>0</v>
      </c>
    </row>
    <row r="32" spans="1:14" s="26" customFormat="1" ht="27.95" customHeight="1" x14ac:dyDescent="0.25">
      <c r="A32" s="229">
        <v>25</v>
      </c>
      <c r="B32" s="158" t="s">
        <v>453</v>
      </c>
      <c r="C32" s="140" t="s">
        <v>119</v>
      </c>
      <c r="D32" s="140" t="s">
        <v>128</v>
      </c>
      <c r="E32" s="142">
        <v>10</v>
      </c>
      <c r="F32" s="231"/>
      <c r="G32" s="232"/>
      <c r="H32" s="233"/>
      <c r="I32" s="234"/>
      <c r="J32" s="235"/>
      <c r="K32" s="236"/>
      <c r="L32" s="237">
        <f t="shared" si="2"/>
        <v>0</v>
      </c>
      <c r="M32" s="238">
        <f t="shared" si="0"/>
        <v>0</v>
      </c>
      <c r="N32" s="239">
        <f t="shared" si="1"/>
        <v>0</v>
      </c>
    </row>
    <row r="33" spans="1:19" s="26" customFormat="1" ht="27.95" customHeight="1" x14ac:dyDescent="0.25">
      <c r="A33" s="229">
        <v>26</v>
      </c>
      <c r="B33" s="158" t="s">
        <v>325</v>
      </c>
      <c r="C33" s="140" t="s">
        <v>119</v>
      </c>
      <c r="D33" s="140" t="s">
        <v>326</v>
      </c>
      <c r="E33" s="142">
        <v>3</v>
      </c>
      <c r="F33" s="231"/>
      <c r="G33" s="232"/>
      <c r="H33" s="233"/>
      <c r="I33" s="234"/>
      <c r="J33" s="235"/>
      <c r="K33" s="236"/>
      <c r="L33" s="237">
        <f t="shared" si="2"/>
        <v>0</v>
      </c>
      <c r="M33" s="238">
        <f t="shared" si="0"/>
        <v>0</v>
      </c>
      <c r="N33" s="239">
        <f t="shared" si="1"/>
        <v>0</v>
      </c>
    </row>
    <row r="34" spans="1:19" s="26" customFormat="1" ht="27.95" customHeight="1" thickBot="1" x14ac:dyDescent="0.3">
      <c r="A34" s="243">
        <v>27</v>
      </c>
      <c r="B34" s="244" t="s">
        <v>327</v>
      </c>
      <c r="C34" s="245" t="s">
        <v>328</v>
      </c>
      <c r="D34" s="245" t="s">
        <v>329</v>
      </c>
      <c r="E34" s="215">
        <v>23</v>
      </c>
      <c r="F34" s="246"/>
      <c r="G34" s="247"/>
      <c r="H34" s="248"/>
      <c r="I34" s="249"/>
      <c r="J34" s="250"/>
      <c r="K34" s="251"/>
      <c r="L34" s="252">
        <f t="shared" si="2"/>
        <v>0</v>
      </c>
      <c r="M34" s="253">
        <f t="shared" si="0"/>
        <v>0</v>
      </c>
      <c r="N34" s="443">
        <f t="shared" si="1"/>
        <v>0</v>
      </c>
    </row>
    <row r="35" spans="1:19" ht="28.5" customHeight="1" thickBot="1" x14ac:dyDescent="0.25">
      <c r="A35" s="572" t="s">
        <v>292</v>
      </c>
      <c r="B35" s="572"/>
      <c r="C35" s="223"/>
      <c r="D35" s="223"/>
      <c r="E35" s="224">
        <f>SUM(E8:E34)</f>
        <v>2253</v>
      </c>
      <c r="F35" s="225"/>
      <c r="G35" s="223"/>
      <c r="H35" s="223"/>
      <c r="I35" s="223"/>
      <c r="J35" s="576"/>
      <c r="K35" s="576"/>
      <c r="L35" s="576"/>
      <c r="M35" s="196">
        <f>SUM(M8:M34)</f>
        <v>0</v>
      </c>
      <c r="N35" s="444">
        <f>SUM(N8:N34)</f>
        <v>0</v>
      </c>
    </row>
    <row r="36" spans="1:19" s="199" customFormat="1" x14ac:dyDescent="0.2">
      <c r="A36" s="227"/>
      <c r="B36" s="227"/>
      <c r="C36" s="227"/>
      <c r="D36" s="227"/>
      <c r="E36" s="227"/>
      <c r="F36" s="198"/>
      <c r="G36" s="198"/>
      <c r="H36" s="198"/>
    </row>
    <row r="37" spans="1:19" s="200" customFormat="1" ht="20.100000000000001" customHeight="1" x14ac:dyDescent="0.25">
      <c r="A37" s="514" t="s">
        <v>38</v>
      </c>
      <c r="B37" s="514"/>
      <c r="C37" s="514"/>
      <c r="D37" s="514"/>
      <c r="E37" s="198"/>
      <c r="F37" s="198"/>
      <c r="G37" s="198"/>
      <c r="H37" s="198"/>
      <c r="N37" s="201"/>
    </row>
    <row r="38" spans="1:19" s="200" customFormat="1" ht="20.100000000000001" customHeight="1" x14ac:dyDescent="0.25">
      <c r="A38" s="202"/>
      <c r="B38" s="202"/>
      <c r="C38" s="202"/>
      <c r="D38" s="202"/>
      <c r="E38" s="198"/>
      <c r="F38" s="198"/>
      <c r="G38" s="198"/>
      <c r="H38" s="198"/>
    </row>
    <row r="39" spans="1:19" s="37" customFormat="1" ht="18.75" customHeight="1" x14ac:dyDescent="0.25">
      <c r="A39" s="508" t="s">
        <v>1</v>
      </c>
      <c r="B39" s="508"/>
      <c r="C39" s="567"/>
      <c r="D39" s="567"/>
    </row>
    <row r="40" spans="1:19" s="37" customFormat="1" ht="20.100000000000001" customHeight="1" x14ac:dyDescent="0.25">
      <c r="A40" s="508" t="s">
        <v>2</v>
      </c>
      <c r="B40" s="508"/>
      <c r="C40" s="573"/>
      <c r="D40" s="573"/>
      <c r="M40" s="203"/>
      <c r="N40" s="203"/>
      <c r="O40" s="203"/>
      <c r="P40" s="203"/>
      <c r="Q40" s="203"/>
      <c r="R40" s="203"/>
      <c r="S40" s="203"/>
    </row>
    <row r="41" spans="1:19" s="37" customFormat="1" ht="20.100000000000001" customHeight="1" x14ac:dyDescent="0.25">
      <c r="A41" s="508" t="s">
        <v>3</v>
      </c>
      <c r="B41" s="508"/>
      <c r="C41" s="573"/>
      <c r="D41" s="573"/>
      <c r="M41" s="203"/>
      <c r="N41" s="203"/>
      <c r="O41" s="203"/>
      <c r="P41" s="203"/>
      <c r="Q41" s="203"/>
      <c r="R41" s="203"/>
      <c r="S41" s="203"/>
    </row>
    <row r="42" spans="1:19" s="35" customFormat="1" x14ac:dyDescent="0.2">
      <c r="C42" s="558"/>
      <c r="D42" s="558"/>
      <c r="E42" s="110"/>
      <c r="F42" s="110"/>
      <c r="M42" s="45"/>
      <c r="N42" s="45"/>
      <c r="O42" s="45"/>
      <c r="P42" s="45"/>
      <c r="Q42" s="45"/>
      <c r="R42" s="45"/>
      <c r="S42" s="45"/>
    </row>
    <row r="43" spans="1:19" s="37" customFormat="1" ht="20.100000000000001" customHeight="1" x14ac:dyDescent="0.25">
      <c r="A43" s="508" t="s">
        <v>274</v>
      </c>
      <c r="B43" s="508"/>
      <c r="C43" s="567"/>
      <c r="D43" s="567"/>
      <c r="M43" s="203"/>
      <c r="N43" s="203"/>
      <c r="O43" s="203"/>
      <c r="P43" s="203"/>
      <c r="Q43" s="203"/>
      <c r="R43" s="203"/>
      <c r="S43" s="203"/>
    </row>
    <row r="44" spans="1:19" s="37" customFormat="1" ht="20.100000000000001" customHeight="1" x14ac:dyDescent="0.25">
      <c r="A44" s="508" t="s">
        <v>6</v>
      </c>
      <c r="B44" s="508"/>
      <c r="C44" s="573"/>
      <c r="D44" s="573"/>
      <c r="M44" s="203"/>
      <c r="N44" s="203"/>
      <c r="O44" s="203"/>
      <c r="P44" s="203"/>
      <c r="Q44" s="203"/>
      <c r="R44" s="203"/>
      <c r="S44" s="203"/>
    </row>
    <row r="45" spans="1:19" s="37" customFormat="1" ht="20.100000000000001" customHeight="1" x14ac:dyDescent="0.25">
      <c r="A45" s="508" t="s">
        <v>275</v>
      </c>
      <c r="B45" s="508"/>
      <c r="C45" s="573"/>
      <c r="D45" s="573"/>
      <c r="M45" s="203"/>
      <c r="N45" s="203"/>
      <c r="O45" s="203"/>
      <c r="P45" s="203"/>
      <c r="Q45" s="203"/>
      <c r="R45" s="203"/>
      <c r="S45" s="203"/>
    </row>
    <row r="46" spans="1:19" s="35" customFormat="1" x14ac:dyDescent="0.2">
      <c r="D46" s="110"/>
      <c r="E46" s="110"/>
      <c r="F46" s="110"/>
      <c r="M46" s="45"/>
      <c r="N46" s="45"/>
      <c r="O46" s="45"/>
      <c r="P46" s="45"/>
      <c r="Q46" s="45"/>
      <c r="R46" s="45"/>
      <c r="S46" s="45"/>
    </row>
    <row r="47" spans="1:19" s="35" customFormat="1" x14ac:dyDescent="0.2">
      <c r="D47" s="110"/>
      <c r="E47" s="110"/>
      <c r="F47" s="110"/>
      <c r="M47" s="45"/>
      <c r="N47" s="45"/>
      <c r="O47" s="45"/>
      <c r="P47" s="45"/>
      <c r="Q47" s="45"/>
      <c r="R47" s="45"/>
      <c r="S47" s="45"/>
    </row>
    <row r="48" spans="1:19" s="35" customFormat="1" ht="15" customHeight="1" x14ac:dyDescent="0.2">
      <c r="A48" s="35" t="s">
        <v>8</v>
      </c>
      <c r="B48" s="38"/>
      <c r="C48" s="110"/>
      <c r="D48" s="110"/>
      <c r="M48" s="45"/>
      <c r="N48" s="45"/>
      <c r="O48" s="45"/>
      <c r="P48" s="45"/>
      <c r="Q48" s="45"/>
      <c r="R48" s="45"/>
      <c r="S48" s="45"/>
    </row>
    <row r="49" spans="1:19" s="35" customFormat="1" ht="15" customHeight="1" x14ac:dyDescent="0.2">
      <c r="A49" s="35" t="s">
        <v>9</v>
      </c>
      <c r="B49" s="27"/>
      <c r="C49" s="110"/>
      <c r="D49" s="110"/>
      <c r="F49" s="450"/>
      <c r="G49" s="575"/>
      <c r="H49" s="575"/>
      <c r="M49" s="45"/>
      <c r="N49" s="45"/>
      <c r="O49" s="45"/>
      <c r="P49" s="45"/>
      <c r="Q49" s="45"/>
      <c r="R49" s="45"/>
      <c r="S49" s="45"/>
    </row>
    <row r="50" spans="1:19" ht="24" customHeight="1" x14ac:dyDescent="0.2">
      <c r="F50" s="580" t="s">
        <v>495</v>
      </c>
      <c r="G50" s="580"/>
    </row>
    <row r="51" spans="1:19" ht="48" customHeight="1" x14ac:dyDescent="0.2">
      <c r="F51" s="582" t="s">
        <v>503</v>
      </c>
      <c r="G51" s="582"/>
    </row>
    <row r="52" spans="1:19" ht="24" customHeight="1" x14ac:dyDescent="0.2"/>
    <row r="53" spans="1:19" x14ac:dyDescent="0.2">
      <c r="A53" s="506" t="s">
        <v>10</v>
      </c>
      <c r="B53" s="506"/>
      <c r="C53" s="205"/>
    </row>
    <row r="54" spans="1:19" x14ac:dyDescent="0.2">
      <c r="A54" s="209"/>
      <c r="B54" s="507" t="s">
        <v>11</v>
      </c>
      <c r="C54" s="508"/>
    </row>
  </sheetData>
  <mergeCells count="26">
    <mergeCell ref="A53:B53"/>
    <mergeCell ref="B54:C54"/>
    <mergeCell ref="G49:H49"/>
    <mergeCell ref="F50:G50"/>
    <mergeCell ref="F51:G51"/>
    <mergeCell ref="A45:B45"/>
    <mergeCell ref="C45:D45"/>
    <mergeCell ref="A37:D37"/>
    <mergeCell ref="A39:B39"/>
    <mergeCell ref="C39:D39"/>
    <mergeCell ref="A40:B40"/>
    <mergeCell ref="C40:D40"/>
    <mergeCell ref="A41:B41"/>
    <mergeCell ref="C41:D41"/>
    <mergeCell ref="C42:D42"/>
    <mergeCell ref="A43:B43"/>
    <mergeCell ref="C43:D43"/>
    <mergeCell ref="A44:B44"/>
    <mergeCell ref="C44:D44"/>
    <mergeCell ref="A35:B35"/>
    <mergeCell ref="J35:L35"/>
    <mergeCell ref="A1:B1"/>
    <mergeCell ref="A2:H2"/>
    <mergeCell ref="A3:N3"/>
    <mergeCell ref="A4:N4"/>
    <mergeCell ref="A5:D5"/>
  </mergeCells>
  <conditionalFormatting sqref="C43:D43">
    <cfRule type="containsBlanks" dxfId="31" priority="3">
      <formula>LEN(TRIM(C43))=0</formula>
    </cfRule>
  </conditionalFormatting>
  <conditionalFormatting sqref="C39:D39">
    <cfRule type="containsBlanks" dxfId="30" priority="5">
      <formula>LEN(TRIM(C39))=0</formula>
    </cfRule>
  </conditionalFormatting>
  <conditionalFormatting sqref="B48:B49">
    <cfRule type="containsBlanks" dxfId="29" priority="7">
      <formula>LEN(TRIM(B48))=0</formula>
    </cfRule>
  </conditionalFormatting>
  <conditionalFormatting sqref="C40:D41">
    <cfRule type="containsBlanks" dxfId="28" priority="6">
      <formula>LEN(TRIM(C40))=0</formula>
    </cfRule>
  </conditionalFormatting>
  <conditionalFormatting sqref="C44:D45">
    <cfRule type="containsBlanks" dxfId="27" priority="4">
      <formula>LEN(TRIM(C44))=0</formula>
    </cfRule>
  </conditionalFormatting>
  <pageMargins left="0.70866141732283472" right="0.70866141732283472" top="0.74803149606299213" bottom="0.55118110236220474" header="0.31496062992125984" footer="0.31496062992125984"/>
  <pageSetup paperSize="9" scale="49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7"/>
  <sheetViews>
    <sheetView topLeftCell="A7" zoomScale="80" zoomScaleNormal="80" workbookViewId="0">
      <selection activeCell="I33" sqref="I33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9.42578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21" s="40" customFormat="1" x14ac:dyDescent="0.2">
      <c r="A1" s="525" t="s">
        <v>12</v>
      </c>
      <c r="B1" s="525"/>
      <c r="F1" s="111"/>
    </row>
    <row r="2" spans="1:21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21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21" s="37" customFormat="1" ht="22.5" customHeight="1" x14ac:dyDescent="0.25">
      <c r="A4" s="564" t="s">
        <v>330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21" s="37" customFormat="1" ht="5.25" customHeight="1" thickBot="1" x14ac:dyDescent="0.3">
      <c r="A5" s="581"/>
      <c r="B5" s="581"/>
      <c r="C5" s="581"/>
      <c r="D5" s="581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21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21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21" s="26" customFormat="1" ht="27.95" customHeight="1" x14ac:dyDescent="0.25">
      <c r="A8" s="254" t="s">
        <v>27</v>
      </c>
      <c r="B8" s="212" t="s">
        <v>331</v>
      </c>
      <c r="C8" s="140" t="s">
        <v>119</v>
      </c>
      <c r="D8" s="140" t="s">
        <v>332</v>
      </c>
      <c r="E8" s="255">
        <v>3</v>
      </c>
      <c r="F8" s="256"/>
      <c r="G8" s="232"/>
      <c r="H8" s="233"/>
      <c r="I8" s="234"/>
      <c r="J8" s="235"/>
      <c r="K8" s="236"/>
      <c r="L8" s="237">
        <f>J8+(J8*K8)</f>
        <v>0</v>
      </c>
      <c r="M8" s="238">
        <f t="shared" ref="M8:M16" si="0">J8*E8</f>
        <v>0</v>
      </c>
      <c r="N8" s="257">
        <f t="shared" ref="N8:N16" si="1">M8+(M8*K8)</f>
        <v>0</v>
      </c>
    </row>
    <row r="9" spans="1:21" s="26" customFormat="1" ht="27.95" customHeight="1" x14ac:dyDescent="0.25">
      <c r="A9" s="254">
        <v>2</v>
      </c>
      <c r="B9" s="212" t="s">
        <v>333</v>
      </c>
      <c r="C9" s="140" t="s">
        <v>119</v>
      </c>
      <c r="D9" s="140" t="s">
        <v>334</v>
      </c>
      <c r="E9" s="142">
        <v>26</v>
      </c>
      <c r="F9" s="258"/>
      <c r="G9" s="259"/>
      <c r="H9" s="233"/>
      <c r="I9" s="234"/>
      <c r="J9" s="235"/>
      <c r="K9" s="236"/>
      <c r="L9" s="237">
        <f t="shared" ref="L9:L16" si="2">J9+(J9*K9)</f>
        <v>0</v>
      </c>
      <c r="M9" s="238">
        <f t="shared" si="0"/>
        <v>0</v>
      </c>
      <c r="N9" s="257">
        <f t="shared" si="1"/>
        <v>0</v>
      </c>
    </row>
    <row r="10" spans="1:21" s="26" customFormat="1" ht="27.95" customHeight="1" x14ac:dyDescent="0.25">
      <c r="A10" s="254">
        <v>3</v>
      </c>
      <c r="B10" s="212" t="s">
        <v>335</v>
      </c>
      <c r="C10" s="140" t="s">
        <v>119</v>
      </c>
      <c r="D10" s="140" t="s">
        <v>334</v>
      </c>
      <c r="E10" s="142">
        <v>69</v>
      </c>
      <c r="F10" s="260"/>
      <c r="G10" s="259"/>
      <c r="H10" s="233"/>
      <c r="I10" s="234"/>
      <c r="J10" s="235"/>
      <c r="K10" s="236"/>
      <c r="L10" s="237">
        <f t="shared" si="2"/>
        <v>0</v>
      </c>
      <c r="M10" s="238">
        <f t="shared" si="0"/>
        <v>0</v>
      </c>
      <c r="N10" s="257">
        <f t="shared" si="1"/>
        <v>0</v>
      </c>
    </row>
    <row r="11" spans="1:21" s="26" customFormat="1" ht="27.95" customHeight="1" x14ac:dyDescent="0.25">
      <c r="A11" s="254">
        <v>4</v>
      </c>
      <c r="B11" s="212" t="s">
        <v>336</v>
      </c>
      <c r="C11" s="140" t="s">
        <v>119</v>
      </c>
      <c r="D11" s="140" t="s">
        <v>337</v>
      </c>
      <c r="E11" s="142">
        <v>20</v>
      </c>
      <c r="F11" s="260"/>
      <c r="G11" s="259"/>
      <c r="H11" s="233"/>
      <c r="I11" s="234"/>
      <c r="J11" s="235"/>
      <c r="K11" s="236"/>
      <c r="L11" s="237">
        <f t="shared" si="2"/>
        <v>0</v>
      </c>
      <c r="M11" s="238">
        <f t="shared" si="0"/>
        <v>0</v>
      </c>
      <c r="N11" s="257">
        <f t="shared" si="1"/>
        <v>0</v>
      </c>
    </row>
    <row r="12" spans="1:21" s="26" customFormat="1" ht="27.95" customHeight="1" x14ac:dyDescent="0.25">
      <c r="A12" s="254">
        <v>5</v>
      </c>
      <c r="B12" s="212" t="s">
        <v>338</v>
      </c>
      <c r="C12" s="140" t="s">
        <v>119</v>
      </c>
      <c r="D12" s="140" t="s">
        <v>334</v>
      </c>
      <c r="E12" s="142">
        <v>50</v>
      </c>
      <c r="F12" s="260"/>
      <c r="G12" s="259"/>
      <c r="H12" s="233"/>
      <c r="I12" s="234"/>
      <c r="J12" s="235"/>
      <c r="K12" s="236"/>
      <c r="L12" s="237">
        <f t="shared" si="2"/>
        <v>0</v>
      </c>
      <c r="M12" s="238">
        <f t="shared" si="0"/>
        <v>0</v>
      </c>
      <c r="N12" s="257">
        <f t="shared" si="1"/>
        <v>0</v>
      </c>
    </row>
    <row r="13" spans="1:21" s="26" customFormat="1" ht="27.95" customHeight="1" x14ac:dyDescent="0.25">
      <c r="A13" s="254">
        <v>6</v>
      </c>
      <c r="B13" s="212" t="s">
        <v>339</v>
      </c>
      <c r="C13" s="140" t="s">
        <v>119</v>
      </c>
      <c r="D13" s="140" t="s">
        <v>334</v>
      </c>
      <c r="E13" s="142">
        <v>46</v>
      </c>
      <c r="F13" s="260"/>
      <c r="G13" s="259"/>
      <c r="H13" s="233"/>
      <c r="I13" s="234"/>
      <c r="J13" s="235"/>
      <c r="K13" s="236"/>
      <c r="L13" s="237">
        <f t="shared" si="2"/>
        <v>0</v>
      </c>
      <c r="M13" s="238">
        <f t="shared" si="0"/>
        <v>0</v>
      </c>
      <c r="N13" s="257">
        <f t="shared" si="1"/>
        <v>0</v>
      </c>
    </row>
    <row r="14" spans="1:21" s="26" customFormat="1" ht="27.95" customHeight="1" x14ac:dyDescent="0.25">
      <c r="A14" s="254">
        <v>7</v>
      </c>
      <c r="B14" s="212" t="s">
        <v>340</v>
      </c>
      <c r="C14" s="140" t="s">
        <v>119</v>
      </c>
      <c r="D14" s="140" t="s">
        <v>341</v>
      </c>
      <c r="E14" s="142">
        <v>10</v>
      </c>
      <c r="F14" s="260"/>
      <c r="G14" s="259"/>
      <c r="H14" s="233"/>
      <c r="I14" s="234"/>
      <c r="J14" s="235"/>
      <c r="K14" s="236"/>
      <c r="L14" s="237">
        <f t="shared" si="2"/>
        <v>0</v>
      </c>
      <c r="M14" s="238">
        <f t="shared" si="0"/>
        <v>0</v>
      </c>
      <c r="N14" s="257">
        <f t="shared" si="1"/>
        <v>0</v>
      </c>
      <c r="U14" s="261"/>
    </row>
    <row r="15" spans="1:21" s="26" customFormat="1" ht="27.95" customHeight="1" x14ac:dyDescent="0.25">
      <c r="A15" s="254">
        <v>8</v>
      </c>
      <c r="B15" s="262" t="s">
        <v>342</v>
      </c>
      <c r="C15" s="140" t="s">
        <v>119</v>
      </c>
      <c r="D15" s="140" t="s">
        <v>343</v>
      </c>
      <c r="E15" s="142">
        <v>17</v>
      </c>
      <c r="F15" s="260"/>
      <c r="G15" s="259"/>
      <c r="H15" s="233"/>
      <c r="I15" s="234"/>
      <c r="J15" s="235"/>
      <c r="K15" s="236"/>
      <c r="L15" s="237">
        <f t="shared" si="2"/>
        <v>0</v>
      </c>
      <c r="M15" s="238">
        <f t="shared" si="0"/>
        <v>0</v>
      </c>
      <c r="N15" s="257">
        <f t="shared" si="1"/>
        <v>0</v>
      </c>
    </row>
    <row r="16" spans="1:21" s="26" customFormat="1" ht="27.95" customHeight="1" thickBot="1" x14ac:dyDescent="0.3">
      <c r="A16" s="263">
        <v>9</v>
      </c>
      <c r="B16" s="264" t="s">
        <v>344</v>
      </c>
      <c r="C16" s="265" t="s">
        <v>119</v>
      </c>
      <c r="D16" s="266" t="s">
        <v>329</v>
      </c>
      <c r="E16" s="267">
        <v>3</v>
      </c>
      <c r="F16" s="268"/>
      <c r="G16" s="269"/>
      <c r="H16" s="270"/>
      <c r="I16" s="271"/>
      <c r="J16" s="272"/>
      <c r="K16" s="273"/>
      <c r="L16" s="274">
        <f t="shared" si="2"/>
        <v>0</v>
      </c>
      <c r="M16" s="275">
        <f t="shared" si="0"/>
        <v>0</v>
      </c>
      <c r="N16" s="445">
        <f t="shared" si="1"/>
        <v>0</v>
      </c>
    </row>
    <row r="17" spans="1:17" ht="28.5" customHeight="1" thickBot="1" x14ac:dyDescent="0.25">
      <c r="A17" s="572" t="s">
        <v>292</v>
      </c>
      <c r="B17" s="572"/>
      <c r="C17" s="223"/>
      <c r="D17" s="223"/>
      <c r="E17" s="224">
        <f>SUM(E8:E16)</f>
        <v>244</v>
      </c>
      <c r="F17" s="225"/>
      <c r="G17" s="223"/>
      <c r="H17" s="223"/>
      <c r="I17" s="223"/>
      <c r="J17" s="576"/>
      <c r="K17" s="576"/>
      <c r="L17" s="576"/>
      <c r="M17" s="196">
        <f>SUM(M8:M16)</f>
        <v>0</v>
      </c>
      <c r="N17" s="444">
        <f>SUM(N8:N16)</f>
        <v>0</v>
      </c>
    </row>
    <row r="18" spans="1:17" s="199" customFormat="1" x14ac:dyDescent="0.2">
      <c r="A18" s="227"/>
      <c r="B18" s="227"/>
      <c r="C18" s="227"/>
      <c r="D18" s="227"/>
      <c r="E18" s="227"/>
      <c r="F18" s="198"/>
      <c r="G18" s="198"/>
      <c r="H18" s="198"/>
    </row>
    <row r="19" spans="1:17" s="200" customFormat="1" ht="20.100000000000001" customHeight="1" x14ac:dyDescent="0.25">
      <c r="A19" s="514" t="s">
        <v>38</v>
      </c>
      <c r="B19" s="514"/>
      <c r="C19" s="514"/>
      <c r="D19" s="514"/>
      <c r="E19" s="198"/>
      <c r="F19" s="198"/>
      <c r="G19" s="198"/>
      <c r="H19" s="198"/>
      <c r="N19" s="201"/>
    </row>
    <row r="20" spans="1:17" s="200" customFormat="1" ht="20.100000000000001" customHeight="1" x14ac:dyDescent="0.25">
      <c r="A20" s="202"/>
      <c r="B20" s="202"/>
      <c r="C20" s="202"/>
      <c r="D20" s="202"/>
      <c r="E20" s="198"/>
      <c r="F20" s="198"/>
      <c r="G20" s="198"/>
      <c r="H20" s="198"/>
    </row>
    <row r="21" spans="1:17" s="37" customFormat="1" ht="18.75" customHeight="1" x14ac:dyDescent="0.25">
      <c r="A21" s="508" t="s">
        <v>1</v>
      </c>
      <c r="B21" s="508"/>
      <c r="C21" s="567"/>
      <c r="D21" s="567"/>
    </row>
    <row r="22" spans="1:17" s="37" customFormat="1" ht="20.100000000000001" customHeight="1" x14ac:dyDescent="0.25">
      <c r="A22" s="508" t="s">
        <v>2</v>
      </c>
      <c r="B22" s="508"/>
      <c r="C22" s="573"/>
      <c r="D22" s="573"/>
      <c r="M22" s="203"/>
      <c r="N22" s="203"/>
      <c r="O22" s="203"/>
      <c r="P22" s="203"/>
      <c r="Q22" s="203"/>
    </row>
    <row r="23" spans="1:17" s="37" customFormat="1" ht="20.100000000000001" customHeight="1" x14ac:dyDescent="0.25">
      <c r="A23" s="508" t="s">
        <v>3</v>
      </c>
      <c r="B23" s="508"/>
      <c r="C23" s="573"/>
      <c r="D23" s="573"/>
      <c r="M23" s="203"/>
      <c r="N23" s="203"/>
      <c r="O23" s="203"/>
      <c r="P23" s="203"/>
      <c r="Q23" s="203"/>
    </row>
    <row r="24" spans="1:17" s="35" customFormat="1" x14ac:dyDescent="0.2">
      <c r="C24" s="558"/>
      <c r="D24" s="558"/>
      <c r="E24" s="110"/>
      <c r="F24" s="110"/>
      <c r="M24" s="45"/>
      <c r="N24" s="45"/>
      <c r="O24" s="45"/>
      <c r="P24" s="45"/>
      <c r="Q24" s="45"/>
    </row>
    <row r="25" spans="1:17" s="37" customFormat="1" ht="20.100000000000001" customHeight="1" x14ac:dyDescent="0.25">
      <c r="A25" s="508" t="s">
        <v>274</v>
      </c>
      <c r="B25" s="508"/>
      <c r="C25" s="567"/>
      <c r="D25" s="567"/>
      <c r="M25" s="203"/>
      <c r="N25" s="203"/>
      <c r="O25" s="203"/>
      <c r="P25" s="203"/>
      <c r="Q25" s="203"/>
    </row>
    <row r="26" spans="1:17" s="37" customFormat="1" ht="20.100000000000001" customHeight="1" x14ac:dyDescent="0.25">
      <c r="A26" s="508" t="s">
        <v>6</v>
      </c>
      <c r="B26" s="508"/>
      <c r="C26" s="573"/>
      <c r="D26" s="573"/>
      <c r="M26" s="203"/>
      <c r="N26" s="203"/>
      <c r="O26" s="203"/>
      <c r="P26" s="203"/>
      <c r="Q26" s="203"/>
    </row>
    <row r="27" spans="1:17" s="37" customFormat="1" ht="20.100000000000001" customHeight="1" x14ac:dyDescent="0.25">
      <c r="A27" s="508" t="s">
        <v>275</v>
      </c>
      <c r="B27" s="508"/>
      <c r="C27" s="573"/>
      <c r="D27" s="573"/>
      <c r="M27" s="203"/>
      <c r="N27" s="203"/>
      <c r="O27" s="203"/>
      <c r="P27" s="203"/>
      <c r="Q27" s="203"/>
    </row>
    <row r="28" spans="1:17" s="35" customFormat="1" x14ac:dyDescent="0.2">
      <c r="D28" s="110"/>
      <c r="E28" s="110"/>
      <c r="F28" s="110"/>
      <c r="M28" s="45"/>
      <c r="N28" s="45"/>
      <c r="O28" s="45"/>
      <c r="P28" s="45"/>
      <c r="Q28" s="45"/>
    </row>
    <row r="29" spans="1:17" s="35" customFormat="1" x14ac:dyDescent="0.2">
      <c r="D29" s="110"/>
      <c r="E29" s="110"/>
      <c r="F29" s="110"/>
      <c r="M29" s="45"/>
      <c r="N29" s="45"/>
      <c r="O29" s="45"/>
      <c r="P29" s="45"/>
      <c r="Q29" s="45"/>
    </row>
    <row r="30" spans="1:17" s="35" customFormat="1" ht="15" customHeight="1" x14ac:dyDescent="0.2">
      <c r="A30" s="35" t="s">
        <v>8</v>
      </c>
      <c r="B30" s="38"/>
      <c r="C30" s="110"/>
      <c r="D30" s="110"/>
      <c r="M30" s="45"/>
      <c r="N30" s="45"/>
      <c r="O30" s="45"/>
      <c r="P30" s="45"/>
      <c r="Q30" s="45"/>
    </row>
    <row r="31" spans="1:17" s="35" customFormat="1" ht="15" customHeight="1" x14ac:dyDescent="0.2">
      <c r="A31" s="35" t="s">
        <v>9</v>
      </c>
      <c r="B31" s="27"/>
      <c r="C31" s="110"/>
      <c r="D31" s="110"/>
      <c r="F31" s="450"/>
      <c r="G31" s="575"/>
      <c r="H31" s="575"/>
      <c r="I31" s="45"/>
      <c r="M31" s="45"/>
      <c r="N31" s="45"/>
      <c r="O31" s="45"/>
      <c r="P31" s="45"/>
      <c r="Q31" s="45"/>
    </row>
    <row r="32" spans="1:17" s="35" customFormat="1" ht="16.5" customHeight="1" x14ac:dyDescent="0.2">
      <c r="D32" s="521"/>
      <c r="E32" s="521"/>
      <c r="F32" s="583" t="s">
        <v>496</v>
      </c>
      <c r="G32" s="583"/>
      <c r="H32" s="452"/>
      <c r="I32" s="45"/>
      <c r="M32" s="45"/>
      <c r="N32" s="45"/>
      <c r="O32" s="45"/>
      <c r="P32" s="45"/>
      <c r="Q32" s="45"/>
    </row>
    <row r="33" spans="1:17" s="35" customFormat="1" ht="45.75" customHeight="1" x14ac:dyDescent="0.2">
      <c r="D33" s="413"/>
      <c r="E33" s="413"/>
      <c r="F33" s="584" t="s">
        <v>503</v>
      </c>
      <c r="G33" s="584"/>
      <c r="H33" s="451"/>
      <c r="I33" s="45"/>
      <c r="M33" s="45"/>
      <c r="N33" s="45"/>
      <c r="O33" s="45"/>
      <c r="P33" s="45"/>
      <c r="Q33" s="45"/>
    </row>
    <row r="34" spans="1:17" s="35" customFormat="1" ht="16.5" customHeight="1" x14ac:dyDescent="0.2">
      <c r="D34" s="413"/>
      <c r="E34" s="413"/>
      <c r="F34" s="311"/>
      <c r="G34" s="451"/>
      <c r="H34" s="451"/>
      <c r="I34" s="45"/>
      <c r="M34" s="45"/>
      <c r="N34" s="45"/>
      <c r="O34" s="45"/>
      <c r="P34" s="45"/>
      <c r="Q34" s="45"/>
    </row>
    <row r="36" spans="1:17" x14ac:dyDescent="0.2">
      <c r="A36" s="506" t="s">
        <v>10</v>
      </c>
      <c r="B36" s="506"/>
      <c r="C36" s="205"/>
    </row>
    <row r="37" spans="1:17" x14ac:dyDescent="0.2">
      <c r="A37" s="209"/>
      <c r="B37" s="507" t="s">
        <v>11</v>
      </c>
      <c r="C37" s="508"/>
    </row>
  </sheetData>
  <mergeCells count="27">
    <mergeCell ref="A36:B36"/>
    <mergeCell ref="B37:C37"/>
    <mergeCell ref="G31:H31"/>
    <mergeCell ref="D32:E32"/>
    <mergeCell ref="F32:G32"/>
    <mergeCell ref="F33:G33"/>
    <mergeCell ref="A27:B27"/>
    <mergeCell ref="C27:D27"/>
    <mergeCell ref="A19:D19"/>
    <mergeCell ref="A21:B21"/>
    <mergeCell ref="C21:D21"/>
    <mergeCell ref="A22:B22"/>
    <mergeCell ref="C22:D22"/>
    <mergeCell ref="A23:B23"/>
    <mergeCell ref="C23:D23"/>
    <mergeCell ref="C24:D24"/>
    <mergeCell ref="A25:B25"/>
    <mergeCell ref="C25:D25"/>
    <mergeCell ref="A26:B26"/>
    <mergeCell ref="C26:D26"/>
    <mergeCell ref="A17:B17"/>
    <mergeCell ref="J17:L17"/>
    <mergeCell ref="A1:B1"/>
    <mergeCell ref="A2:H2"/>
    <mergeCell ref="A3:N3"/>
    <mergeCell ref="A4:N4"/>
    <mergeCell ref="A5:D5"/>
  </mergeCells>
  <conditionalFormatting sqref="C25:D25">
    <cfRule type="containsBlanks" dxfId="26" priority="3">
      <formula>LEN(TRIM(C25))=0</formula>
    </cfRule>
  </conditionalFormatting>
  <conditionalFormatting sqref="C21:D21">
    <cfRule type="containsBlanks" dxfId="25" priority="5">
      <formula>LEN(TRIM(C21))=0</formula>
    </cfRule>
  </conditionalFormatting>
  <conditionalFormatting sqref="B30:B31">
    <cfRule type="containsBlanks" dxfId="24" priority="7">
      <formula>LEN(TRIM(B30))=0</formula>
    </cfRule>
  </conditionalFormatting>
  <conditionalFormatting sqref="C22:D23">
    <cfRule type="containsBlanks" dxfId="23" priority="6">
      <formula>LEN(TRIM(C22))=0</formula>
    </cfRule>
  </conditionalFormatting>
  <conditionalFormatting sqref="C26:D27">
    <cfRule type="containsBlanks" dxfId="22" priority="4">
      <formula>LEN(TRIM(C26))=0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4"/>
  <sheetViews>
    <sheetView topLeftCell="A7" zoomScale="80" zoomScaleNormal="80" workbookViewId="0">
      <selection activeCell="J38" sqref="J38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9.42578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4" s="40" customFormat="1" x14ac:dyDescent="0.2">
      <c r="A1" s="525" t="s">
        <v>12</v>
      </c>
      <c r="B1" s="525"/>
      <c r="F1" s="111"/>
    </row>
    <row r="2" spans="1:14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4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4" s="37" customFormat="1" ht="22.5" customHeight="1" x14ac:dyDescent="0.25">
      <c r="A4" s="564" t="s">
        <v>345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4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4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14" s="26" customFormat="1" ht="27.95" customHeight="1" x14ac:dyDescent="0.25">
      <c r="A8" s="276" t="s">
        <v>27</v>
      </c>
      <c r="B8" s="212" t="s">
        <v>346</v>
      </c>
      <c r="C8" s="140" t="s">
        <v>119</v>
      </c>
      <c r="D8" s="140" t="s">
        <v>347</v>
      </c>
      <c r="E8" s="142">
        <v>36</v>
      </c>
      <c r="F8" s="143"/>
      <c r="G8" s="277"/>
      <c r="H8" s="278"/>
      <c r="I8" s="146"/>
      <c r="J8" s="147"/>
      <c r="K8" s="148"/>
      <c r="L8" s="149">
        <f>J8+(J8*K8)</f>
        <v>0</v>
      </c>
      <c r="M8" s="150">
        <f t="shared" ref="M8:M13" si="0">J8*E8</f>
        <v>0</v>
      </c>
      <c r="N8" s="279">
        <f t="shared" ref="N8:N13" si="1">M8+(M8*K8)</f>
        <v>0</v>
      </c>
    </row>
    <row r="9" spans="1:14" s="26" customFormat="1" ht="27.95" customHeight="1" x14ac:dyDescent="0.25">
      <c r="A9" s="276">
        <v>2</v>
      </c>
      <c r="B9" s="212" t="s">
        <v>348</v>
      </c>
      <c r="C9" s="140" t="s">
        <v>119</v>
      </c>
      <c r="D9" s="140" t="s">
        <v>347</v>
      </c>
      <c r="E9" s="142">
        <v>330</v>
      </c>
      <c r="F9" s="143"/>
      <c r="G9" s="277"/>
      <c r="H9" s="278"/>
      <c r="I9" s="146"/>
      <c r="J9" s="147"/>
      <c r="K9" s="148"/>
      <c r="L9" s="149">
        <f>J9+(J9*K9)</f>
        <v>0</v>
      </c>
      <c r="M9" s="150">
        <f t="shared" si="0"/>
        <v>0</v>
      </c>
      <c r="N9" s="151">
        <f t="shared" si="1"/>
        <v>0</v>
      </c>
    </row>
    <row r="10" spans="1:14" s="26" customFormat="1" ht="27.95" customHeight="1" x14ac:dyDescent="0.25">
      <c r="A10" s="276">
        <v>3</v>
      </c>
      <c r="B10" s="212" t="s">
        <v>349</v>
      </c>
      <c r="C10" s="140" t="s">
        <v>119</v>
      </c>
      <c r="D10" s="140" t="s">
        <v>329</v>
      </c>
      <c r="E10" s="142">
        <v>13</v>
      </c>
      <c r="F10" s="143"/>
      <c r="G10" s="277"/>
      <c r="H10" s="278"/>
      <c r="I10" s="146"/>
      <c r="J10" s="147"/>
      <c r="K10" s="148"/>
      <c r="L10" s="149">
        <f t="shared" ref="L10:L13" si="2">J10+(J10*K10)</f>
        <v>0</v>
      </c>
      <c r="M10" s="150">
        <f t="shared" si="0"/>
        <v>0</v>
      </c>
      <c r="N10" s="151">
        <f t="shared" si="1"/>
        <v>0</v>
      </c>
    </row>
    <row r="11" spans="1:14" s="26" customFormat="1" ht="27.95" customHeight="1" x14ac:dyDescent="0.25">
      <c r="A11" s="276">
        <v>4</v>
      </c>
      <c r="B11" s="159" t="s">
        <v>350</v>
      </c>
      <c r="C11" s="140" t="s">
        <v>119</v>
      </c>
      <c r="D11" s="140" t="s">
        <v>351</v>
      </c>
      <c r="E11" s="142">
        <v>69</v>
      </c>
      <c r="F11" s="143"/>
      <c r="G11" s="277"/>
      <c r="H11" s="278"/>
      <c r="I11" s="146"/>
      <c r="J11" s="147"/>
      <c r="K11" s="148"/>
      <c r="L11" s="149">
        <f t="shared" si="2"/>
        <v>0</v>
      </c>
      <c r="M11" s="150">
        <f t="shared" si="0"/>
        <v>0</v>
      </c>
      <c r="N11" s="151">
        <f t="shared" si="1"/>
        <v>0</v>
      </c>
    </row>
    <row r="12" spans="1:14" s="26" customFormat="1" ht="27.95" customHeight="1" x14ac:dyDescent="0.25">
      <c r="A12" s="276">
        <v>5</v>
      </c>
      <c r="B12" s="159" t="s">
        <v>422</v>
      </c>
      <c r="C12" s="140" t="s">
        <v>119</v>
      </c>
      <c r="D12" s="140" t="s">
        <v>351</v>
      </c>
      <c r="E12" s="142">
        <v>69</v>
      </c>
      <c r="F12" s="143"/>
      <c r="G12" s="277"/>
      <c r="H12" s="278"/>
      <c r="I12" s="146"/>
      <c r="J12" s="147"/>
      <c r="K12" s="148"/>
      <c r="L12" s="149">
        <f t="shared" si="2"/>
        <v>0</v>
      </c>
      <c r="M12" s="150">
        <f t="shared" si="0"/>
        <v>0</v>
      </c>
      <c r="N12" s="151">
        <f t="shared" si="1"/>
        <v>0</v>
      </c>
    </row>
    <row r="13" spans="1:14" s="26" customFormat="1" ht="27.95" customHeight="1" thickBot="1" x14ac:dyDescent="0.3">
      <c r="A13" s="280">
        <v>6</v>
      </c>
      <c r="B13" s="281" t="s">
        <v>352</v>
      </c>
      <c r="C13" s="245" t="s">
        <v>119</v>
      </c>
      <c r="D13" s="245" t="s">
        <v>329</v>
      </c>
      <c r="E13" s="215">
        <v>96</v>
      </c>
      <c r="F13" s="282"/>
      <c r="G13" s="216"/>
      <c r="H13" s="217"/>
      <c r="I13" s="283"/>
      <c r="J13" s="284"/>
      <c r="K13" s="285"/>
      <c r="L13" s="286">
        <f t="shared" si="2"/>
        <v>0</v>
      </c>
      <c r="M13" s="287">
        <f t="shared" si="0"/>
        <v>0</v>
      </c>
      <c r="N13" s="190">
        <f t="shared" si="1"/>
        <v>0</v>
      </c>
    </row>
    <row r="14" spans="1:14" ht="28.5" customHeight="1" thickBot="1" x14ac:dyDescent="0.25">
      <c r="A14" s="572" t="s">
        <v>292</v>
      </c>
      <c r="B14" s="572"/>
      <c r="C14" s="223"/>
      <c r="D14" s="223"/>
      <c r="E14" s="224">
        <f>SUM(E8:E13)</f>
        <v>613</v>
      </c>
      <c r="F14" s="225"/>
      <c r="G14" s="223"/>
      <c r="H14" s="223"/>
      <c r="I14" s="223"/>
      <c r="J14" s="576"/>
      <c r="K14" s="576"/>
      <c r="L14" s="576"/>
      <c r="M14" s="196">
        <f>SUM(M8:M13)</f>
        <v>0</v>
      </c>
      <c r="N14" s="444">
        <f>SUM(N8:N13)</f>
        <v>0</v>
      </c>
    </row>
    <row r="15" spans="1:14" s="199" customFormat="1" x14ac:dyDescent="0.2">
      <c r="A15" s="227"/>
      <c r="B15" s="227"/>
      <c r="C15" s="227"/>
      <c r="D15" s="227"/>
      <c r="E15" s="227"/>
      <c r="F15" s="198"/>
      <c r="G15" s="198"/>
      <c r="H15" s="198"/>
    </row>
    <row r="16" spans="1:14" s="200" customFormat="1" ht="20.100000000000001" customHeight="1" x14ac:dyDescent="0.25">
      <c r="A16" s="514" t="s">
        <v>38</v>
      </c>
      <c r="B16" s="514"/>
      <c r="C16" s="514"/>
      <c r="D16" s="514"/>
      <c r="E16" s="198"/>
      <c r="F16" s="198"/>
      <c r="G16" s="198"/>
      <c r="H16" s="198"/>
      <c r="N16" s="201"/>
    </row>
    <row r="17" spans="1:17" s="200" customFormat="1" ht="20.100000000000001" customHeight="1" x14ac:dyDescent="0.25">
      <c r="A17" s="202"/>
      <c r="B17" s="202"/>
      <c r="C17" s="202"/>
      <c r="D17" s="202"/>
      <c r="E17" s="198"/>
      <c r="F17" s="198"/>
      <c r="G17" s="198"/>
      <c r="H17" s="198"/>
    </row>
    <row r="18" spans="1:17" s="37" customFormat="1" ht="18.75" customHeight="1" x14ac:dyDescent="0.25">
      <c r="A18" s="508" t="s">
        <v>1</v>
      </c>
      <c r="B18" s="508"/>
      <c r="C18" s="567"/>
      <c r="D18" s="567"/>
    </row>
    <row r="19" spans="1:17" s="37" customFormat="1" ht="20.100000000000001" customHeight="1" x14ac:dyDescent="0.25">
      <c r="A19" s="508" t="s">
        <v>2</v>
      </c>
      <c r="B19" s="508"/>
      <c r="C19" s="573"/>
      <c r="D19" s="573"/>
      <c r="P19" s="203"/>
    </row>
    <row r="20" spans="1:17" s="37" customFormat="1" ht="20.100000000000001" customHeight="1" x14ac:dyDescent="0.25">
      <c r="A20" s="508" t="s">
        <v>3</v>
      </c>
      <c r="B20" s="508"/>
      <c r="C20" s="573"/>
      <c r="D20" s="573"/>
      <c r="P20" s="203"/>
      <c r="Q20" s="203"/>
    </row>
    <row r="21" spans="1:17" s="35" customFormat="1" x14ac:dyDescent="0.2">
      <c r="C21" s="558"/>
      <c r="D21" s="558"/>
      <c r="E21" s="110"/>
      <c r="F21" s="110"/>
      <c r="M21" s="45"/>
      <c r="P21" s="45"/>
    </row>
    <row r="22" spans="1:17" s="37" customFormat="1" ht="20.100000000000001" customHeight="1" x14ac:dyDescent="0.25">
      <c r="A22" s="508" t="s">
        <v>274</v>
      </c>
      <c r="B22" s="508"/>
      <c r="C22" s="567"/>
      <c r="D22" s="567"/>
      <c r="P22" s="203"/>
    </row>
    <row r="23" spans="1:17" s="37" customFormat="1" ht="20.100000000000001" customHeight="1" x14ac:dyDescent="0.25">
      <c r="A23" s="508" t="s">
        <v>6</v>
      </c>
      <c r="B23" s="508"/>
      <c r="C23" s="573"/>
      <c r="D23" s="573"/>
      <c r="P23" s="203"/>
    </row>
    <row r="24" spans="1:17" s="37" customFormat="1" ht="20.100000000000001" customHeight="1" x14ac:dyDescent="0.25">
      <c r="A24" s="508" t="s">
        <v>275</v>
      </c>
      <c r="B24" s="508"/>
      <c r="C24" s="573"/>
      <c r="D24" s="573"/>
      <c r="P24" s="203"/>
      <c r="Q24" s="203"/>
    </row>
    <row r="25" spans="1:17" s="35" customFormat="1" x14ac:dyDescent="0.2">
      <c r="D25" s="110"/>
      <c r="E25" s="110"/>
      <c r="F25" s="110"/>
      <c r="M25" s="45"/>
      <c r="P25" s="45"/>
    </row>
    <row r="26" spans="1:17" s="35" customFormat="1" x14ac:dyDescent="0.2">
      <c r="D26" s="110"/>
      <c r="E26" s="110"/>
      <c r="F26" s="110"/>
      <c r="M26" s="45"/>
      <c r="P26" s="45"/>
    </row>
    <row r="27" spans="1:17" s="35" customFormat="1" ht="15" customHeight="1" x14ac:dyDescent="0.2">
      <c r="A27" s="35" t="s">
        <v>8</v>
      </c>
      <c r="B27" s="38"/>
      <c r="C27" s="110"/>
      <c r="D27" s="110"/>
      <c r="N27" s="45"/>
    </row>
    <row r="28" spans="1:17" s="35" customFormat="1" ht="15" customHeight="1" x14ac:dyDescent="0.2">
      <c r="A28" s="35" t="s">
        <v>9</v>
      </c>
      <c r="B28" s="27"/>
      <c r="C28" s="110"/>
      <c r="D28" s="110"/>
      <c r="F28" s="450"/>
      <c r="G28" s="575"/>
      <c r="H28" s="575"/>
      <c r="N28" s="45"/>
    </row>
    <row r="29" spans="1:17" s="35" customFormat="1" ht="16.5" customHeight="1" x14ac:dyDescent="0.2">
      <c r="D29" s="521"/>
      <c r="E29" s="521"/>
      <c r="F29" s="583" t="s">
        <v>493</v>
      </c>
      <c r="G29" s="583"/>
      <c r="H29" s="452"/>
      <c r="N29" s="45"/>
    </row>
    <row r="30" spans="1:17" s="35" customFormat="1" ht="43.5" customHeight="1" x14ac:dyDescent="0.2">
      <c r="D30" s="413"/>
      <c r="E30" s="413"/>
      <c r="F30" s="583" t="s">
        <v>503</v>
      </c>
      <c r="G30" s="583"/>
      <c r="H30" s="451"/>
      <c r="N30" s="45"/>
    </row>
    <row r="31" spans="1:17" s="35" customFormat="1" ht="16.5" customHeight="1" x14ac:dyDescent="0.2">
      <c r="D31" s="413"/>
      <c r="E31" s="413"/>
      <c r="F31" s="311"/>
      <c r="G31" s="451"/>
      <c r="H31" s="451"/>
      <c r="N31" s="45"/>
    </row>
    <row r="33" spans="1:3" x14ac:dyDescent="0.2">
      <c r="A33" s="506" t="s">
        <v>10</v>
      </c>
      <c r="B33" s="506"/>
      <c r="C33" s="205"/>
    </row>
    <row r="34" spans="1:3" x14ac:dyDescent="0.2">
      <c r="A34" s="209"/>
      <c r="B34" s="507" t="s">
        <v>11</v>
      </c>
      <c r="C34" s="508"/>
    </row>
  </sheetData>
  <mergeCells count="27">
    <mergeCell ref="A33:B33"/>
    <mergeCell ref="B34:C34"/>
    <mergeCell ref="G28:H28"/>
    <mergeCell ref="D29:E29"/>
    <mergeCell ref="F29:G29"/>
    <mergeCell ref="F30:G30"/>
    <mergeCell ref="A24:B24"/>
    <mergeCell ref="C24:D24"/>
    <mergeCell ref="A16:D16"/>
    <mergeCell ref="A18:B18"/>
    <mergeCell ref="C18:D18"/>
    <mergeCell ref="A19:B19"/>
    <mergeCell ref="C19:D19"/>
    <mergeCell ref="A20:B20"/>
    <mergeCell ref="C20:D20"/>
    <mergeCell ref="C21:D21"/>
    <mergeCell ref="A22:B22"/>
    <mergeCell ref="C22:D22"/>
    <mergeCell ref="A23:B23"/>
    <mergeCell ref="C23:D23"/>
    <mergeCell ref="A14:B14"/>
    <mergeCell ref="J14:L14"/>
    <mergeCell ref="A1:B1"/>
    <mergeCell ref="A2:H2"/>
    <mergeCell ref="A3:N3"/>
    <mergeCell ref="A4:N4"/>
    <mergeCell ref="A5:D5"/>
  </mergeCells>
  <conditionalFormatting sqref="C22:D22">
    <cfRule type="containsBlanks" dxfId="21" priority="3">
      <formula>LEN(TRIM(C22))=0</formula>
    </cfRule>
  </conditionalFormatting>
  <conditionalFormatting sqref="C18:D18">
    <cfRule type="containsBlanks" dxfId="20" priority="5">
      <formula>LEN(TRIM(C18))=0</formula>
    </cfRule>
  </conditionalFormatting>
  <conditionalFormatting sqref="B27:B28">
    <cfRule type="containsBlanks" dxfId="19" priority="7">
      <formula>LEN(TRIM(B27))=0</formula>
    </cfRule>
  </conditionalFormatting>
  <conditionalFormatting sqref="C19:D20">
    <cfRule type="containsBlanks" dxfId="18" priority="6">
      <formula>LEN(TRIM(C19))=0</formula>
    </cfRule>
  </conditionalFormatting>
  <conditionalFormatting sqref="C23:D24">
    <cfRule type="containsBlanks" dxfId="17" priority="4">
      <formula>LEN(TRIM(C23))=0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"/>
  <sheetViews>
    <sheetView zoomScale="80" zoomScaleNormal="80" workbookViewId="0">
      <selection activeCell="J27" sqref="J27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9.42578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8" s="40" customFormat="1" x14ac:dyDescent="0.2">
      <c r="A1" s="525" t="s">
        <v>12</v>
      </c>
      <c r="B1" s="525"/>
      <c r="F1" s="111"/>
    </row>
    <row r="2" spans="1:18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8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8" s="37" customFormat="1" ht="22.5" customHeight="1" x14ac:dyDescent="0.25">
      <c r="A4" s="564" t="s">
        <v>353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8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8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8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18" s="26" customFormat="1" ht="27.95" customHeight="1" x14ac:dyDescent="0.25">
      <c r="A8" s="276" t="s">
        <v>27</v>
      </c>
      <c r="B8" s="179" t="s">
        <v>354</v>
      </c>
      <c r="C8" s="140" t="s">
        <v>119</v>
      </c>
      <c r="D8" s="140" t="s">
        <v>355</v>
      </c>
      <c r="E8" s="142">
        <v>3</v>
      </c>
      <c r="F8" s="143"/>
      <c r="G8" s="277"/>
      <c r="H8" s="278"/>
      <c r="I8" s="146"/>
      <c r="J8" s="147"/>
      <c r="K8" s="148"/>
      <c r="L8" s="149">
        <f>J8+(J8*K8)</f>
        <v>0</v>
      </c>
      <c r="M8" s="288">
        <f>J8*E8</f>
        <v>0</v>
      </c>
      <c r="N8" s="279">
        <f t="shared" ref="N8:N10" si="0">M8+(M8*K8)</f>
        <v>0</v>
      </c>
    </row>
    <row r="9" spans="1:18" s="26" customFormat="1" ht="27.95" customHeight="1" x14ac:dyDescent="0.25">
      <c r="A9" s="155" t="s">
        <v>28</v>
      </c>
      <c r="B9" s="179" t="s">
        <v>356</v>
      </c>
      <c r="C9" s="140" t="s">
        <v>119</v>
      </c>
      <c r="D9" s="140" t="s">
        <v>355</v>
      </c>
      <c r="E9" s="142">
        <v>17</v>
      </c>
      <c r="F9" s="143"/>
      <c r="G9" s="144"/>
      <c r="H9" s="145"/>
      <c r="I9" s="146"/>
      <c r="J9" s="147"/>
      <c r="K9" s="148"/>
      <c r="L9" s="149">
        <f t="shared" ref="L9:L10" si="1">J9+(J9*K9)</f>
        <v>0</v>
      </c>
      <c r="M9" s="150">
        <f>J9*E9</f>
        <v>0</v>
      </c>
      <c r="N9" s="151">
        <f t="shared" si="0"/>
        <v>0</v>
      </c>
    </row>
    <row r="10" spans="1:18" s="26" customFormat="1" ht="27.95" customHeight="1" thickBot="1" x14ac:dyDescent="0.3">
      <c r="A10" s="214" t="s">
        <v>29</v>
      </c>
      <c r="B10" s="281" t="s">
        <v>357</v>
      </c>
      <c r="C10" s="245" t="s">
        <v>119</v>
      </c>
      <c r="D10" s="245" t="s">
        <v>358</v>
      </c>
      <c r="E10" s="289">
        <v>10</v>
      </c>
      <c r="F10" s="290"/>
      <c r="G10" s="216"/>
      <c r="H10" s="217"/>
      <c r="I10" s="218"/>
      <c r="J10" s="219"/>
      <c r="K10" s="220"/>
      <c r="L10" s="221">
        <f t="shared" si="1"/>
        <v>0</v>
      </c>
      <c r="M10" s="222">
        <f>J10*E10</f>
        <v>0</v>
      </c>
      <c r="N10" s="190">
        <f t="shared" si="0"/>
        <v>0</v>
      </c>
    </row>
    <row r="11" spans="1:18" ht="28.5" customHeight="1" thickBot="1" x14ac:dyDescent="0.25">
      <c r="A11" s="572" t="s">
        <v>292</v>
      </c>
      <c r="B11" s="572"/>
      <c r="C11" s="223"/>
      <c r="D11" s="223"/>
      <c r="E11" s="224">
        <f>SUM(E8:E10)</f>
        <v>30</v>
      </c>
      <c r="F11" s="225"/>
      <c r="G11" s="223"/>
      <c r="H11" s="223"/>
      <c r="I11" s="223"/>
      <c r="J11" s="576"/>
      <c r="K11" s="576"/>
      <c r="L11" s="576"/>
      <c r="M11" s="196">
        <f>SUM(M8:M10)</f>
        <v>0</v>
      </c>
      <c r="N11" s="446">
        <f>SUM(N8:N10)</f>
        <v>0</v>
      </c>
    </row>
    <row r="12" spans="1:18" s="199" customFormat="1" x14ac:dyDescent="0.2">
      <c r="A12" s="227"/>
      <c r="B12" s="227"/>
      <c r="C12" s="227"/>
      <c r="D12" s="227"/>
      <c r="E12" s="227"/>
      <c r="F12" s="198"/>
      <c r="G12" s="198"/>
      <c r="H12" s="198"/>
    </row>
    <row r="13" spans="1:18" s="200" customFormat="1" ht="20.100000000000001" customHeight="1" x14ac:dyDescent="0.25">
      <c r="A13" s="514" t="s">
        <v>38</v>
      </c>
      <c r="B13" s="514"/>
      <c r="C13" s="514"/>
      <c r="D13" s="514"/>
      <c r="E13" s="198"/>
      <c r="F13" s="198"/>
      <c r="G13" s="198"/>
      <c r="H13" s="198"/>
      <c r="N13" s="201"/>
    </row>
    <row r="14" spans="1:18" s="200" customFormat="1" ht="20.100000000000001" customHeight="1" x14ac:dyDescent="0.25">
      <c r="A14" s="202"/>
      <c r="B14" s="202"/>
      <c r="C14" s="202"/>
      <c r="D14" s="202"/>
      <c r="E14" s="198"/>
      <c r="F14" s="198"/>
      <c r="G14" s="198"/>
      <c r="H14" s="198"/>
    </row>
    <row r="15" spans="1:18" s="37" customFormat="1" ht="18.75" customHeight="1" x14ac:dyDescent="0.25">
      <c r="A15" s="508" t="s">
        <v>1</v>
      </c>
      <c r="B15" s="508"/>
      <c r="C15" s="567"/>
      <c r="D15" s="567"/>
    </row>
    <row r="16" spans="1:18" s="37" customFormat="1" ht="20.100000000000001" customHeight="1" x14ac:dyDescent="0.25">
      <c r="A16" s="508" t="s">
        <v>2</v>
      </c>
      <c r="B16" s="508"/>
      <c r="C16" s="573"/>
      <c r="D16" s="573"/>
      <c r="M16" s="203"/>
      <c r="N16" s="203"/>
      <c r="O16" s="203"/>
      <c r="P16" s="203"/>
      <c r="Q16" s="203"/>
      <c r="R16" s="203"/>
    </row>
    <row r="17" spans="1:18" s="37" customFormat="1" ht="20.100000000000001" customHeight="1" x14ac:dyDescent="0.25">
      <c r="A17" s="508" t="s">
        <v>3</v>
      </c>
      <c r="B17" s="508"/>
      <c r="C17" s="573"/>
      <c r="D17" s="573"/>
      <c r="M17" s="203"/>
      <c r="N17" s="203"/>
      <c r="O17" s="203"/>
      <c r="P17" s="203"/>
      <c r="Q17" s="203"/>
      <c r="R17" s="203"/>
    </row>
    <row r="18" spans="1:18" s="35" customFormat="1" x14ac:dyDescent="0.2">
      <c r="C18" s="558"/>
      <c r="D18" s="558"/>
      <c r="E18" s="110"/>
      <c r="F18" s="110"/>
      <c r="M18" s="45"/>
      <c r="N18" s="45"/>
      <c r="O18" s="45"/>
      <c r="P18" s="45"/>
      <c r="Q18" s="45"/>
      <c r="R18" s="45"/>
    </row>
    <row r="19" spans="1:18" s="37" customFormat="1" ht="20.100000000000001" customHeight="1" x14ac:dyDescent="0.25">
      <c r="A19" s="508" t="s">
        <v>274</v>
      </c>
      <c r="B19" s="508"/>
      <c r="C19" s="567"/>
      <c r="D19" s="567"/>
      <c r="M19" s="203"/>
      <c r="N19" s="203"/>
      <c r="O19" s="203"/>
      <c r="P19" s="203"/>
      <c r="Q19" s="203"/>
      <c r="R19" s="203"/>
    </row>
    <row r="20" spans="1:18" s="37" customFormat="1" ht="20.100000000000001" customHeight="1" x14ac:dyDescent="0.25">
      <c r="A20" s="508" t="s">
        <v>6</v>
      </c>
      <c r="B20" s="508"/>
      <c r="C20" s="573"/>
      <c r="D20" s="573"/>
      <c r="M20" s="203"/>
      <c r="N20" s="203"/>
      <c r="O20" s="203"/>
      <c r="P20" s="203"/>
      <c r="Q20" s="203"/>
      <c r="R20" s="203"/>
    </row>
    <row r="21" spans="1:18" s="37" customFormat="1" ht="20.100000000000001" customHeight="1" x14ac:dyDescent="0.25">
      <c r="A21" s="508" t="s">
        <v>275</v>
      </c>
      <c r="B21" s="508"/>
      <c r="C21" s="573"/>
      <c r="D21" s="573"/>
      <c r="M21" s="203"/>
      <c r="N21" s="203"/>
      <c r="O21" s="203"/>
      <c r="P21" s="203"/>
      <c r="Q21" s="203"/>
      <c r="R21" s="203"/>
    </row>
    <row r="22" spans="1:18" s="35" customFormat="1" x14ac:dyDescent="0.2">
      <c r="D22" s="110"/>
      <c r="E22" s="110"/>
      <c r="F22" s="110"/>
      <c r="M22" s="45"/>
      <c r="N22" s="45"/>
      <c r="O22" s="45"/>
      <c r="P22" s="45"/>
      <c r="Q22" s="45"/>
      <c r="R22" s="45"/>
    </row>
    <row r="23" spans="1:18" s="35" customFormat="1" x14ac:dyDescent="0.2">
      <c r="D23" s="110"/>
      <c r="E23" s="110"/>
      <c r="F23" s="110"/>
      <c r="M23" s="45"/>
      <c r="N23" s="45"/>
      <c r="O23" s="45"/>
      <c r="P23" s="45"/>
      <c r="Q23" s="45"/>
      <c r="R23" s="45"/>
    </row>
    <row r="24" spans="1:18" s="35" customFormat="1" ht="15" customHeight="1" x14ac:dyDescent="0.2">
      <c r="A24" s="35" t="s">
        <v>8</v>
      </c>
      <c r="B24" s="38"/>
      <c r="C24" s="110"/>
      <c r="D24" s="110"/>
      <c r="M24" s="45"/>
      <c r="N24" s="45"/>
      <c r="O24" s="45"/>
      <c r="P24" s="45"/>
      <c r="Q24" s="45"/>
      <c r="R24" s="45"/>
    </row>
    <row r="25" spans="1:18" s="35" customFormat="1" ht="15" customHeight="1" x14ac:dyDescent="0.2">
      <c r="A25" s="35" t="s">
        <v>9</v>
      </c>
      <c r="B25" s="27"/>
      <c r="C25" s="110"/>
      <c r="D25" s="110"/>
      <c r="F25" s="450"/>
      <c r="G25" s="575"/>
      <c r="H25" s="575"/>
      <c r="M25" s="45"/>
      <c r="N25" s="45"/>
      <c r="O25" s="45"/>
      <c r="P25" s="45"/>
      <c r="Q25" s="45"/>
      <c r="R25" s="45"/>
    </row>
    <row r="26" spans="1:18" s="35" customFormat="1" ht="16.5" customHeight="1" x14ac:dyDescent="0.2">
      <c r="D26" s="521"/>
      <c r="E26" s="521"/>
      <c r="F26" s="580" t="s">
        <v>495</v>
      </c>
      <c r="G26" s="580"/>
      <c r="H26" s="21"/>
      <c r="M26" s="45"/>
      <c r="N26" s="45"/>
      <c r="O26" s="45"/>
      <c r="P26" s="45"/>
      <c r="Q26" s="45"/>
      <c r="R26" s="45"/>
    </row>
    <row r="27" spans="1:18" ht="42.75" customHeight="1" x14ac:dyDescent="0.2">
      <c r="F27" s="582" t="s">
        <v>503</v>
      </c>
      <c r="G27" s="582"/>
    </row>
    <row r="28" spans="1:18" x14ac:dyDescent="0.2">
      <c r="A28" s="506" t="s">
        <v>10</v>
      </c>
      <c r="B28" s="506"/>
      <c r="C28" s="205"/>
    </row>
    <row r="29" spans="1:18" x14ac:dyDescent="0.2">
      <c r="A29" s="209"/>
      <c r="B29" s="507" t="s">
        <v>11</v>
      </c>
      <c r="C29" s="508"/>
    </row>
  </sheetData>
  <mergeCells count="27">
    <mergeCell ref="A28:B28"/>
    <mergeCell ref="B29:C29"/>
    <mergeCell ref="G25:H25"/>
    <mergeCell ref="D26:E26"/>
    <mergeCell ref="F27:G27"/>
    <mergeCell ref="F26:G26"/>
    <mergeCell ref="A21:B21"/>
    <mergeCell ref="C21:D21"/>
    <mergeCell ref="A13:D13"/>
    <mergeCell ref="A15:B15"/>
    <mergeCell ref="C15:D15"/>
    <mergeCell ref="A16:B16"/>
    <mergeCell ref="C16:D16"/>
    <mergeCell ref="A17:B17"/>
    <mergeCell ref="C17:D17"/>
    <mergeCell ref="C18:D18"/>
    <mergeCell ref="A19:B19"/>
    <mergeCell ref="C19:D19"/>
    <mergeCell ref="A20:B20"/>
    <mergeCell ref="C20:D20"/>
    <mergeCell ref="A11:B11"/>
    <mergeCell ref="J11:L11"/>
    <mergeCell ref="A1:B1"/>
    <mergeCell ref="A2:H2"/>
    <mergeCell ref="A3:N3"/>
    <mergeCell ref="A4:N4"/>
    <mergeCell ref="A5:D5"/>
  </mergeCells>
  <conditionalFormatting sqref="C19:D19">
    <cfRule type="containsBlanks" dxfId="16" priority="3">
      <formula>LEN(TRIM(C19))=0</formula>
    </cfRule>
  </conditionalFormatting>
  <conditionalFormatting sqref="C15:D15">
    <cfRule type="containsBlanks" dxfId="15" priority="5">
      <formula>LEN(TRIM(C15))=0</formula>
    </cfRule>
  </conditionalFormatting>
  <conditionalFormatting sqref="B24:B25">
    <cfRule type="containsBlanks" dxfId="14" priority="7">
      <formula>LEN(TRIM(B24))=0</formula>
    </cfRule>
  </conditionalFormatting>
  <conditionalFormatting sqref="C16:D17">
    <cfRule type="containsBlanks" dxfId="13" priority="6">
      <formula>LEN(TRIM(C16))=0</formula>
    </cfRule>
  </conditionalFormatting>
  <conditionalFormatting sqref="C20:D21">
    <cfRule type="containsBlanks" dxfId="12" priority="4">
      <formula>LEN(TRIM(C20))=0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3"/>
  <sheetViews>
    <sheetView zoomScale="80" zoomScaleNormal="80" workbookViewId="0">
      <pane ySplit="8" topLeftCell="A45" activePane="bottomLeft" state="frozen"/>
      <selection pane="bottomLeft" activeCell="I59" sqref="I59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8.5703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4" s="40" customFormat="1" x14ac:dyDescent="0.2">
      <c r="A1" s="525" t="s">
        <v>12</v>
      </c>
      <c r="B1" s="525"/>
      <c r="F1" s="111"/>
    </row>
    <row r="2" spans="1:14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4" s="37" customFormat="1" ht="39.75" customHeight="1" x14ac:dyDescent="0.25">
      <c r="A3" s="563" t="s">
        <v>68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4" s="37" customFormat="1" ht="22.5" customHeight="1" x14ac:dyDescent="0.25">
      <c r="A4" s="564" t="s">
        <v>359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4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4" s="138" customFormat="1" x14ac:dyDescent="0.25">
      <c r="A7" s="128" t="s">
        <v>27</v>
      </c>
      <c r="B7" s="129" t="s">
        <v>28</v>
      </c>
      <c r="C7" s="129" t="s">
        <v>29</v>
      </c>
      <c r="D7" s="129" t="s">
        <v>30</v>
      </c>
      <c r="E7" s="129" t="s">
        <v>31</v>
      </c>
      <c r="F7" s="130" t="s">
        <v>32</v>
      </c>
      <c r="G7" s="131" t="s">
        <v>33</v>
      </c>
      <c r="H7" s="132" t="s">
        <v>34</v>
      </c>
      <c r="I7" s="133" t="s">
        <v>35</v>
      </c>
      <c r="J7" s="134" t="s">
        <v>36</v>
      </c>
      <c r="K7" s="135" t="s">
        <v>40</v>
      </c>
      <c r="L7" s="133" t="s">
        <v>41</v>
      </c>
      <c r="M7" s="136" t="s">
        <v>47</v>
      </c>
      <c r="N7" s="137" t="s">
        <v>83</v>
      </c>
    </row>
    <row r="8" spans="1:14" s="26" customFormat="1" ht="27.95" customHeight="1" x14ac:dyDescent="0.25">
      <c r="A8" s="577" t="s">
        <v>448</v>
      </c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9"/>
    </row>
    <row r="9" spans="1:14" s="26" customFormat="1" ht="27.95" customHeight="1" x14ac:dyDescent="0.25">
      <c r="A9" s="276" t="s">
        <v>27</v>
      </c>
      <c r="B9" s="292" t="s">
        <v>360</v>
      </c>
      <c r="C9" s="140" t="s">
        <v>119</v>
      </c>
      <c r="D9" s="141" t="s">
        <v>361</v>
      </c>
      <c r="E9" s="142">
        <v>35</v>
      </c>
      <c r="F9" s="143"/>
      <c r="G9" s="144"/>
      <c r="H9" s="145"/>
      <c r="I9" s="146"/>
      <c r="J9" s="147"/>
      <c r="K9" s="148"/>
      <c r="L9" s="149">
        <f>J9+(J9*K9)</f>
        <v>0</v>
      </c>
      <c r="M9" s="150">
        <f t="shared" ref="M9:M22" si="0">J9*E9</f>
        <v>0</v>
      </c>
      <c r="N9" s="151">
        <f t="shared" ref="N9:N22" si="1">M9+(M9*K9)</f>
        <v>0</v>
      </c>
    </row>
    <row r="10" spans="1:14" s="26" customFormat="1" ht="27.95" customHeight="1" x14ac:dyDescent="0.25">
      <c r="A10" s="155" t="s">
        <v>28</v>
      </c>
      <c r="B10" s="292" t="s">
        <v>362</v>
      </c>
      <c r="C10" s="140" t="s">
        <v>119</v>
      </c>
      <c r="D10" s="141" t="s">
        <v>183</v>
      </c>
      <c r="E10" s="142">
        <v>10</v>
      </c>
      <c r="F10" s="143"/>
      <c r="G10" s="144"/>
      <c r="H10" s="145"/>
      <c r="I10" s="146"/>
      <c r="J10" s="147"/>
      <c r="K10" s="148"/>
      <c r="L10" s="149">
        <f t="shared" ref="L10:L22" si="2">J10+(J10*K10)</f>
        <v>0</v>
      </c>
      <c r="M10" s="150">
        <f t="shared" si="0"/>
        <v>0</v>
      </c>
      <c r="N10" s="151">
        <f t="shared" si="1"/>
        <v>0</v>
      </c>
    </row>
    <row r="11" spans="1:14" s="26" customFormat="1" ht="27.95" customHeight="1" x14ac:dyDescent="0.25">
      <c r="A11" s="155" t="s">
        <v>29</v>
      </c>
      <c r="B11" s="292" t="s">
        <v>423</v>
      </c>
      <c r="C11" s="140" t="s">
        <v>119</v>
      </c>
      <c r="D11" s="141" t="s">
        <v>363</v>
      </c>
      <c r="E11" s="142">
        <v>155</v>
      </c>
      <c r="F11" s="143"/>
      <c r="G11" s="144"/>
      <c r="H11" s="145"/>
      <c r="I11" s="146"/>
      <c r="J11" s="147"/>
      <c r="K11" s="148"/>
      <c r="L11" s="149">
        <f t="shared" si="2"/>
        <v>0</v>
      </c>
      <c r="M11" s="150">
        <f t="shared" si="0"/>
        <v>0</v>
      </c>
      <c r="N11" s="151">
        <f t="shared" si="1"/>
        <v>0</v>
      </c>
    </row>
    <row r="12" spans="1:14" s="26" customFormat="1" ht="27.95" customHeight="1" x14ac:dyDescent="0.25">
      <c r="A12" s="155" t="s">
        <v>30</v>
      </c>
      <c r="B12" s="292" t="s">
        <v>364</v>
      </c>
      <c r="C12" s="140" t="s">
        <v>119</v>
      </c>
      <c r="D12" s="141" t="s">
        <v>365</v>
      </c>
      <c r="E12" s="142">
        <v>65</v>
      </c>
      <c r="F12" s="143"/>
      <c r="G12" s="144"/>
      <c r="H12" s="145"/>
      <c r="I12" s="146"/>
      <c r="J12" s="147"/>
      <c r="K12" s="148"/>
      <c r="L12" s="149">
        <f t="shared" si="2"/>
        <v>0</v>
      </c>
      <c r="M12" s="150">
        <f t="shared" si="0"/>
        <v>0</v>
      </c>
      <c r="N12" s="151">
        <f t="shared" si="1"/>
        <v>0</v>
      </c>
    </row>
    <row r="13" spans="1:14" s="26" customFormat="1" ht="27.95" customHeight="1" x14ac:dyDescent="0.25">
      <c r="A13" s="155" t="s">
        <v>31</v>
      </c>
      <c r="B13" s="292" t="s">
        <v>366</v>
      </c>
      <c r="C13" s="140" t="s">
        <v>119</v>
      </c>
      <c r="D13" s="141" t="s">
        <v>367</v>
      </c>
      <c r="E13" s="142">
        <v>95</v>
      </c>
      <c r="F13" s="143"/>
      <c r="G13" s="144"/>
      <c r="H13" s="145"/>
      <c r="I13" s="146"/>
      <c r="J13" s="147"/>
      <c r="K13" s="148"/>
      <c r="L13" s="149">
        <f t="shared" si="2"/>
        <v>0</v>
      </c>
      <c r="M13" s="150">
        <f t="shared" si="0"/>
        <v>0</v>
      </c>
      <c r="N13" s="151">
        <f t="shared" si="1"/>
        <v>0</v>
      </c>
    </row>
    <row r="14" spans="1:14" ht="27.95" customHeight="1" x14ac:dyDescent="0.2">
      <c r="A14" s="155" t="s">
        <v>32</v>
      </c>
      <c r="B14" s="292" t="s">
        <v>368</v>
      </c>
      <c r="C14" s="140" t="s">
        <v>119</v>
      </c>
      <c r="D14" s="141" t="s">
        <v>369</v>
      </c>
      <c r="E14" s="142">
        <v>35</v>
      </c>
      <c r="F14" s="143"/>
      <c r="G14" s="144"/>
      <c r="H14" s="145"/>
      <c r="I14" s="146"/>
      <c r="J14" s="147"/>
      <c r="K14" s="148"/>
      <c r="L14" s="149">
        <f t="shared" si="2"/>
        <v>0</v>
      </c>
      <c r="M14" s="150">
        <f t="shared" si="0"/>
        <v>0</v>
      </c>
      <c r="N14" s="151">
        <f t="shared" si="1"/>
        <v>0</v>
      </c>
    </row>
    <row r="15" spans="1:14" ht="27.95" customHeight="1" x14ac:dyDescent="0.2">
      <c r="A15" s="155" t="s">
        <v>33</v>
      </c>
      <c r="B15" s="292" t="s">
        <v>370</v>
      </c>
      <c r="C15" s="140" t="s">
        <v>119</v>
      </c>
      <c r="D15" s="141" t="s">
        <v>371</v>
      </c>
      <c r="E15" s="142">
        <v>5</v>
      </c>
      <c r="F15" s="143"/>
      <c r="G15" s="144"/>
      <c r="H15" s="145"/>
      <c r="I15" s="146"/>
      <c r="J15" s="147"/>
      <c r="K15" s="148"/>
      <c r="L15" s="149">
        <f t="shared" si="2"/>
        <v>0</v>
      </c>
      <c r="M15" s="150">
        <f t="shared" si="0"/>
        <v>0</v>
      </c>
      <c r="N15" s="151">
        <f t="shared" si="1"/>
        <v>0</v>
      </c>
    </row>
    <row r="16" spans="1:14" ht="27.95" customHeight="1" x14ac:dyDescent="0.2">
      <c r="A16" s="155" t="s">
        <v>34</v>
      </c>
      <c r="B16" s="292" t="s">
        <v>372</v>
      </c>
      <c r="C16" s="140" t="s">
        <v>119</v>
      </c>
      <c r="D16" s="141" t="s">
        <v>180</v>
      </c>
      <c r="E16" s="142">
        <v>30</v>
      </c>
      <c r="F16" s="143"/>
      <c r="G16" s="144"/>
      <c r="H16" s="145"/>
      <c r="I16" s="146"/>
      <c r="J16" s="147"/>
      <c r="K16" s="148"/>
      <c r="L16" s="149">
        <f t="shared" si="2"/>
        <v>0</v>
      </c>
      <c r="M16" s="150">
        <f t="shared" si="0"/>
        <v>0</v>
      </c>
      <c r="N16" s="151">
        <f t="shared" si="1"/>
        <v>0</v>
      </c>
    </row>
    <row r="17" spans="1:14" ht="27.95" customHeight="1" x14ac:dyDescent="0.2">
      <c r="A17" s="155" t="s">
        <v>35</v>
      </c>
      <c r="B17" s="292" t="s">
        <v>373</v>
      </c>
      <c r="C17" s="180" t="s">
        <v>119</v>
      </c>
      <c r="D17" s="157" t="s">
        <v>374</v>
      </c>
      <c r="E17" s="142">
        <v>5</v>
      </c>
      <c r="F17" s="143"/>
      <c r="G17" s="144"/>
      <c r="H17" s="145"/>
      <c r="I17" s="146"/>
      <c r="J17" s="147"/>
      <c r="K17" s="148"/>
      <c r="L17" s="149">
        <f t="shared" si="2"/>
        <v>0</v>
      </c>
      <c r="M17" s="150">
        <f t="shared" si="0"/>
        <v>0</v>
      </c>
      <c r="N17" s="151">
        <f t="shared" si="1"/>
        <v>0</v>
      </c>
    </row>
    <row r="18" spans="1:14" ht="27.95" customHeight="1" x14ac:dyDescent="0.2">
      <c r="A18" s="155" t="s">
        <v>36</v>
      </c>
      <c r="B18" s="293" t="s">
        <v>375</v>
      </c>
      <c r="C18" s="180" t="s">
        <v>119</v>
      </c>
      <c r="D18" s="157" t="s">
        <v>194</v>
      </c>
      <c r="E18" s="142">
        <v>5</v>
      </c>
      <c r="F18" s="143"/>
      <c r="G18" s="144"/>
      <c r="H18" s="145"/>
      <c r="I18" s="146"/>
      <c r="J18" s="147"/>
      <c r="K18" s="148"/>
      <c r="L18" s="149">
        <f t="shared" si="2"/>
        <v>0</v>
      </c>
      <c r="M18" s="150">
        <f t="shared" si="0"/>
        <v>0</v>
      </c>
      <c r="N18" s="151">
        <f t="shared" si="1"/>
        <v>0</v>
      </c>
    </row>
    <row r="19" spans="1:14" ht="27.95" customHeight="1" x14ac:dyDescent="0.2">
      <c r="A19" s="155" t="s">
        <v>40</v>
      </c>
      <c r="B19" s="293" t="s">
        <v>376</v>
      </c>
      <c r="C19" s="180" t="s">
        <v>119</v>
      </c>
      <c r="D19" s="157" t="s">
        <v>374</v>
      </c>
      <c r="E19" s="142">
        <v>5</v>
      </c>
      <c r="F19" s="143"/>
      <c r="G19" s="144"/>
      <c r="H19" s="145"/>
      <c r="I19" s="146"/>
      <c r="J19" s="147"/>
      <c r="K19" s="148"/>
      <c r="L19" s="149">
        <f t="shared" si="2"/>
        <v>0</v>
      </c>
      <c r="M19" s="150">
        <f t="shared" si="0"/>
        <v>0</v>
      </c>
      <c r="N19" s="151">
        <f t="shared" si="1"/>
        <v>0</v>
      </c>
    </row>
    <row r="20" spans="1:14" ht="27.95" customHeight="1" x14ac:dyDescent="0.2">
      <c r="A20" s="155" t="s">
        <v>41</v>
      </c>
      <c r="B20" s="293" t="s">
        <v>377</v>
      </c>
      <c r="C20" s="180" t="s">
        <v>119</v>
      </c>
      <c r="D20" s="157" t="s">
        <v>194</v>
      </c>
      <c r="E20" s="142">
        <v>5</v>
      </c>
      <c r="F20" s="143"/>
      <c r="G20" s="144"/>
      <c r="H20" s="145"/>
      <c r="I20" s="146"/>
      <c r="J20" s="147"/>
      <c r="K20" s="148"/>
      <c r="L20" s="149">
        <f t="shared" si="2"/>
        <v>0</v>
      </c>
      <c r="M20" s="150">
        <f t="shared" si="0"/>
        <v>0</v>
      </c>
      <c r="N20" s="151">
        <f t="shared" si="1"/>
        <v>0</v>
      </c>
    </row>
    <row r="21" spans="1:14" ht="27.95" customHeight="1" x14ac:dyDescent="0.2">
      <c r="A21" s="155" t="s">
        <v>47</v>
      </c>
      <c r="B21" s="293" t="s">
        <v>378</v>
      </c>
      <c r="C21" s="180" t="s">
        <v>119</v>
      </c>
      <c r="D21" s="157" t="s">
        <v>374</v>
      </c>
      <c r="E21" s="142">
        <v>5</v>
      </c>
      <c r="F21" s="143"/>
      <c r="G21" s="144"/>
      <c r="H21" s="145"/>
      <c r="I21" s="146"/>
      <c r="J21" s="147"/>
      <c r="K21" s="148"/>
      <c r="L21" s="149">
        <f t="shared" si="2"/>
        <v>0</v>
      </c>
      <c r="M21" s="150">
        <f t="shared" si="0"/>
        <v>0</v>
      </c>
      <c r="N21" s="151">
        <f t="shared" si="1"/>
        <v>0</v>
      </c>
    </row>
    <row r="22" spans="1:14" ht="27.95" customHeight="1" x14ac:dyDescent="0.2">
      <c r="A22" s="155" t="s">
        <v>83</v>
      </c>
      <c r="B22" s="154" t="s">
        <v>379</v>
      </c>
      <c r="C22" s="294" t="s">
        <v>119</v>
      </c>
      <c r="D22" s="294" t="s">
        <v>0</v>
      </c>
      <c r="E22" s="142">
        <v>6</v>
      </c>
      <c r="F22" s="143"/>
      <c r="G22" s="144"/>
      <c r="H22" s="145"/>
      <c r="I22" s="146"/>
      <c r="J22" s="147"/>
      <c r="K22" s="148"/>
      <c r="L22" s="149">
        <f t="shared" si="2"/>
        <v>0</v>
      </c>
      <c r="M22" s="150">
        <f t="shared" si="0"/>
        <v>0</v>
      </c>
      <c r="N22" s="151">
        <f t="shared" si="1"/>
        <v>0</v>
      </c>
    </row>
    <row r="23" spans="1:14" ht="27.95" customHeight="1" x14ac:dyDescent="0.2">
      <c r="A23" s="500" t="s">
        <v>380</v>
      </c>
      <c r="B23" s="501"/>
      <c r="C23" s="501"/>
      <c r="D23" s="501"/>
      <c r="E23" s="305"/>
      <c r="F23" s="305"/>
      <c r="G23" s="305"/>
      <c r="H23" s="305"/>
      <c r="I23" s="305"/>
      <c r="J23" s="305"/>
      <c r="K23" s="305"/>
      <c r="L23" s="305"/>
      <c r="M23" s="305"/>
      <c r="N23" s="306"/>
    </row>
    <row r="24" spans="1:14" ht="30" customHeight="1" x14ac:dyDescent="0.2">
      <c r="A24" s="155">
        <v>15</v>
      </c>
      <c r="B24" s="292" t="s">
        <v>381</v>
      </c>
      <c r="C24" s="140" t="s">
        <v>119</v>
      </c>
      <c r="D24" s="141" t="s">
        <v>0</v>
      </c>
      <c r="E24" s="142">
        <v>7</v>
      </c>
      <c r="F24" s="143"/>
      <c r="G24" s="144"/>
      <c r="H24" s="145"/>
      <c r="I24" s="146"/>
      <c r="J24" s="147"/>
      <c r="K24" s="148"/>
      <c r="L24" s="149">
        <f t="shared" ref="L24:L42" si="3">J24+(J24*K24)</f>
        <v>0</v>
      </c>
      <c r="M24" s="150">
        <f t="shared" ref="M24:M42" si="4">J24*E24</f>
        <v>0</v>
      </c>
      <c r="N24" s="151">
        <f t="shared" ref="N24:N42" si="5">M24+(M24*K24)</f>
        <v>0</v>
      </c>
    </row>
    <row r="25" spans="1:14" ht="30" customHeight="1" x14ac:dyDescent="0.2">
      <c r="A25" s="155">
        <v>16</v>
      </c>
      <c r="B25" s="292" t="s">
        <v>382</v>
      </c>
      <c r="C25" s="140" t="s">
        <v>119</v>
      </c>
      <c r="D25" s="141" t="s">
        <v>383</v>
      </c>
      <c r="E25" s="142">
        <v>26</v>
      </c>
      <c r="F25" s="143"/>
      <c r="G25" s="144"/>
      <c r="H25" s="145"/>
      <c r="I25" s="146"/>
      <c r="J25" s="147"/>
      <c r="K25" s="148"/>
      <c r="L25" s="149">
        <f t="shared" si="3"/>
        <v>0</v>
      </c>
      <c r="M25" s="150">
        <f t="shared" si="4"/>
        <v>0</v>
      </c>
      <c r="N25" s="151">
        <f t="shared" si="5"/>
        <v>0</v>
      </c>
    </row>
    <row r="26" spans="1:14" ht="30" customHeight="1" x14ac:dyDescent="0.2">
      <c r="A26" s="155">
        <v>17</v>
      </c>
      <c r="B26" s="292" t="s">
        <v>384</v>
      </c>
      <c r="C26" s="140" t="s">
        <v>119</v>
      </c>
      <c r="D26" s="141" t="s">
        <v>383</v>
      </c>
      <c r="E26" s="142">
        <v>26</v>
      </c>
      <c r="F26" s="143"/>
      <c r="G26" s="144"/>
      <c r="H26" s="145"/>
      <c r="I26" s="146"/>
      <c r="J26" s="147"/>
      <c r="K26" s="148"/>
      <c r="L26" s="149">
        <f t="shared" si="3"/>
        <v>0</v>
      </c>
      <c r="M26" s="150">
        <f t="shared" si="4"/>
        <v>0</v>
      </c>
      <c r="N26" s="151">
        <f t="shared" si="5"/>
        <v>0</v>
      </c>
    </row>
    <row r="27" spans="1:14" ht="30" customHeight="1" x14ac:dyDescent="0.2">
      <c r="A27" s="295">
        <v>18</v>
      </c>
      <c r="B27" s="292" t="s">
        <v>385</v>
      </c>
      <c r="C27" s="140" t="s">
        <v>119</v>
      </c>
      <c r="D27" s="141" t="s">
        <v>386</v>
      </c>
      <c r="E27" s="142">
        <v>3</v>
      </c>
      <c r="F27" s="143"/>
      <c r="G27" s="144"/>
      <c r="H27" s="145"/>
      <c r="I27" s="146"/>
      <c r="J27" s="147"/>
      <c r="K27" s="148"/>
      <c r="L27" s="149">
        <f t="shared" si="3"/>
        <v>0</v>
      </c>
      <c r="M27" s="150">
        <f t="shared" si="4"/>
        <v>0</v>
      </c>
      <c r="N27" s="151">
        <f t="shared" si="5"/>
        <v>0</v>
      </c>
    </row>
    <row r="28" spans="1:14" ht="30" customHeight="1" x14ac:dyDescent="0.2">
      <c r="A28" s="155">
        <v>19</v>
      </c>
      <c r="B28" s="292" t="s">
        <v>387</v>
      </c>
      <c r="C28" s="140" t="s">
        <v>119</v>
      </c>
      <c r="D28" s="141" t="s">
        <v>134</v>
      </c>
      <c r="E28" s="142">
        <v>35</v>
      </c>
      <c r="F28" s="143"/>
      <c r="G28" s="144"/>
      <c r="H28" s="145"/>
      <c r="I28" s="146"/>
      <c r="J28" s="147"/>
      <c r="K28" s="148"/>
      <c r="L28" s="149">
        <f t="shared" si="3"/>
        <v>0</v>
      </c>
      <c r="M28" s="150">
        <f t="shared" si="4"/>
        <v>0</v>
      </c>
      <c r="N28" s="151">
        <f t="shared" si="5"/>
        <v>0</v>
      </c>
    </row>
    <row r="29" spans="1:14" ht="30" customHeight="1" x14ac:dyDescent="0.2">
      <c r="A29" s="155" t="s">
        <v>388</v>
      </c>
      <c r="B29" s="292" t="s">
        <v>424</v>
      </c>
      <c r="C29" s="140" t="s">
        <v>119</v>
      </c>
      <c r="D29" s="141" t="s">
        <v>134</v>
      </c>
      <c r="E29" s="142">
        <v>35</v>
      </c>
      <c r="F29" s="143"/>
      <c r="G29" s="144"/>
      <c r="H29" s="145"/>
      <c r="I29" s="146"/>
      <c r="J29" s="147"/>
      <c r="K29" s="148"/>
      <c r="L29" s="149">
        <f t="shared" si="3"/>
        <v>0</v>
      </c>
      <c r="M29" s="150">
        <f t="shared" si="4"/>
        <v>0</v>
      </c>
      <c r="N29" s="151">
        <f t="shared" si="5"/>
        <v>0</v>
      </c>
    </row>
    <row r="30" spans="1:14" ht="30" customHeight="1" x14ac:dyDescent="0.2">
      <c r="A30" s="155" t="s">
        <v>389</v>
      </c>
      <c r="B30" s="292" t="s">
        <v>390</v>
      </c>
      <c r="C30" s="140" t="s">
        <v>119</v>
      </c>
      <c r="D30" s="141" t="s">
        <v>153</v>
      </c>
      <c r="E30" s="142">
        <v>26</v>
      </c>
      <c r="F30" s="143"/>
      <c r="G30" s="144"/>
      <c r="H30" s="145"/>
      <c r="I30" s="146"/>
      <c r="J30" s="147"/>
      <c r="K30" s="148"/>
      <c r="L30" s="149">
        <f t="shared" si="3"/>
        <v>0</v>
      </c>
      <c r="M30" s="150">
        <f t="shared" si="4"/>
        <v>0</v>
      </c>
      <c r="N30" s="151">
        <f t="shared" si="5"/>
        <v>0</v>
      </c>
    </row>
    <row r="31" spans="1:14" ht="30" customHeight="1" x14ac:dyDescent="0.2">
      <c r="A31" s="155" t="s">
        <v>391</v>
      </c>
      <c r="B31" s="292" t="s">
        <v>392</v>
      </c>
      <c r="C31" s="140" t="s">
        <v>119</v>
      </c>
      <c r="D31" s="141" t="s">
        <v>383</v>
      </c>
      <c r="E31" s="142">
        <v>5</v>
      </c>
      <c r="F31" s="143"/>
      <c r="G31" s="144"/>
      <c r="H31" s="145"/>
      <c r="I31" s="146"/>
      <c r="J31" s="147"/>
      <c r="K31" s="148"/>
      <c r="L31" s="149">
        <f t="shared" si="3"/>
        <v>0</v>
      </c>
      <c r="M31" s="150">
        <f t="shared" si="4"/>
        <v>0</v>
      </c>
      <c r="N31" s="151">
        <f t="shared" si="5"/>
        <v>0</v>
      </c>
    </row>
    <row r="32" spans="1:14" ht="30" customHeight="1" x14ac:dyDescent="0.2">
      <c r="A32" s="155" t="s">
        <v>393</v>
      </c>
      <c r="B32" s="292" t="s">
        <v>394</v>
      </c>
      <c r="C32" s="140" t="s">
        <v>119</v>
      </c>
      <c r="D32" s="141" t="s">
        <v>383</v>
      </c>
      <c r="E32" s="142">
        <v>5</v>
      </c>
      <c r="F32" s="143"/>
      <c r="G32" s="144"/>
      <c r="H32" s="145"/>
      <c r="I32" s="146"/>
      <c r="J32" s="147"/>
      <c r="K32" s="148"/>
      <c r="L32" s="149">
        <f t="shared" si="3"/>
        <v>0</v>
      </c>
      <c r="M32" s="150">
        <f t="shared" si="4"/>
        <v>0</v>
      </c>
      <c r="N32" s="151">
        <f t="shared" si="5"/>
        <v>0</v>
      </c>
    </row>
    <row r="33" spans="1:17" ht="30" customHeight="1" x14ac:dyDescent="0.2">
      <c r="A33" s="155" t="s">
        <v>395</v>
      </c>
      <c r="B33" s="292" t="s">
        <v>396</v>
      </c>
      <c r="C33" s="140" t="s">
        <v>119</v>
      </c>
      <c r="D33" s="141" t="s">
        <v>397</v>
      </c>
      <c r="E33" s="142">
        <v>250</v>
      </c>
      <c r="F33" s="143"/>
      <c r="G33" s="144"/>
      <c r="H33" s="145"/>
      <c r="I33" s="146"/>
      <c r="J33" s="147"/>
      <c r="K33" s="148"/>
      <c r="L33" s="149">
        <f t="shared" si="3"/>
        <v>0</v>
      </c>
      <c r="M33" s="150">
        <f t="shared" si="4"/>
        <v>0</v>
      </c>
      <c r="N33" s="151">
        <f t="shared" si="5"/>
        <v>0</v>
      </c>
    </row>
    <row r="34" spans="1:17" ht="30" customHeight="1" x14ac:dyDescent="0.2">
      <c r="A34" s="155" t="s">
        <v>398</v>
      </c>
      <c r="B34" s="292" t="s">
        <v>399</v>
      </c>
      <c r="C34" s="140" t="s">
        <v>119</v>
      </c>
      <c r="D34" s="141" t="s">
        <v>400</v>
      </c>
      <c r="E34" s="142">
        <v>55</v>
      </c>
      <c r="F34" s="143"/>
      <c r="G34" s="144"/>
      <c r="H34" s="145"/>
      <c r="I34" s="146"/>
      <c r="J34" s="147"/>
      <c r="K34" s="148"/>
      <c r="L34" s="149">
        <f t="shared" si="3"/>
        <v>0</v>
      </c>
      <c r="M34" s="150">
        <f t="shared" si="4"/>
        <v>0</v>
      </c>
      <c r="N34" s="151">
        <f t="shared" si="5"/>
        <v>0</v>
      </c>
    </row>
    <row r="35" spans="1:17" ht="30" customHeight="1" x14ac:dyDescent="0.2">
      <c r="A35" s="155" t="s">
        <v>401</v>
      </c>
      <c r="B35" s="292" t="s">
        <v>402</v>
      </c>
      <c r="C35" s="140" t="s">
        <v>119</v>
      </c>
      <c r="D35" s="141" t="s">
        <v>134</v>
      </c>
      <c r="E35" s="142">
        <v>5</v>
      </c>
      <c r="F35" s="143"/>
      <c r="G35" s="144"/>
      <c r="H35" s="145"/>
      <c r="I35" s="146"/>
      <c r="J35" s="147"/>
      <c r="K35" s="148"/>
      <c r="L35" s="149">
        <f t="shared" si="3"/>
        <v>0</v>
      </c>
      <c r="M35" s="150">
        <f t="shared" si="4"/>
        <v>0</v>
      </c>
      <c r="N35" s="151">
        <f t="shared" si="5"/>
        <v>0</v>
      </c>
    </row>
    <row r="36" spans="1:17" ht="30" customHeight="1" x14ac:dyDescent="0.2">
      <c r="A36" s="155">
        <v>27</v>
      </c>
      <c r="B36" s="292" t="s">
        <v>403</v>
      </c>
      <c r="C36" s="140" t="s">
        <v>119</v>
      </c>
      <c r="D36" s="141" t="s">
        <v>404</v>
      </c>
      <c r="E36" s="142">
        <v>5</v>
      </c>
      <c r="F36" s="143"/>
      <c r="G36" s="144"/>
      <c r="H36" s="145"/>
      <c r="I36" s="146"/>
      <c r="J36" s="147"/>
      <c r="K36" s="148"/>
      <c r="L36" s="149">
        <f t="shared" si="3"/>
        <v>0</v>
      </c>
      <c r="M36" s="150">
        <f t="shared" si="4"/>
        <v>0</v>
      </c>
      <c r="N36" s="151">
        <f t="shared" si="5"/>
        <v>0</v>
      </c>
    </row>
    <row r="37" spans="1:17" ht="30" customHeight="1" x14ac:dyDescent="0.2">
      <c r="A37" s="155">
        <v>28</v>
      </c>
      <c r="B37" s="292" t="s">
        <v>405</v>
      </c>
      <c r="C37" s="140" t="s">
        <v>119</v>
      </c>
      <c r="D37" s="141" t="s">
        <v>386</v>
      </c>
      <c r="E37" s="142">
        <v>5</v>
      </c>
      <c r="F37" s="143"/>
      <c r="G37" s="144"/>
      <c r="H37" s="145"/>
      <c r="I37" s="146"/>
      <c r="J37" s="147"/>
      <c r="K37" s="148"/>
      <c r="L37" s="149">
        <f t="shared" si="3"/>
        <v>0</v>
      </c>
      <c r="M37" s="150">
        <f t="shared" si="4"/>
        <v>0</v>
      </c>
      <c r="N37" s="151">
        <f t="shared" si="5"/>
        <v>0</v>
      </c>
    </row>
    <row r="38" spans="1:17" ht="30" customHeight="1" x14ac:dyDescent="0.2">
      <c r="A38" s="155">
        <v>29</v>
      </c>
      <c r="B38" s="292" t="s">
        <v>406</v>
      </c>
      <c r="C38" s="140" t="s">
        <v>119</v>
      </c>
      <c r="D38" s="141" t="s">
        <v>407</v>
      </c>
      <c r="E38" s="142">
        <v>55</v>
      </c>
      <c r="F38" s="143"/>
      <c r="G38" s="144"/>
      <c r="H38" s="145"/>
      <c r="I38" s="146"/>
      <c r="J38" s="147"/>
      <c r="K38" s="148"/>
      <c r="L38" s="149">
        <f t="shared" si="3"/>
        <v>0</v>
      </c>
      <c r="M38" s="150">
        <f t="shared" si="4"/>
        <v>0</v>
      </c>
      <c r="N38" s="151">
        <f t="shared" si="5"/>
        <v>0</v>
      </c>
    </row>
    <row r="39" spans="1:17" ht="30" customHeight="1" x14ac:dyDescent="0.2">
      <c r="A39" s="155">
        <v>30</v>
      </c>
      <c r="B39" s="292" t="s">
        <v>408</v>
      </c>
      <c r="C39" s="140" t="s">
        <v>119</v>
      </c>
      <c r="D39" s="141" t="s">
        <v>133</v>
      </c>
      <c r="E39" s="142">
        <v>5</v>
      </c>
      <c r="F39" s="143"/>
      <c r="G39" s="144"/>
      <c r="H39" s="145"/>
      <c r="I39" s="146"/>
      <c r="J39" s="147"/>
      <c r="K39" s="148"/>
      <c r="L39" s="149">
        <f t="shared" si="3"/>
        <v>0</v>
      </c>
      <c r="M39" s="150">
        <f t="shared" si="4"/>
        <v>0</v>
      </c>
      <c r="N39" s="151">
        <f t="shared" si="5"/>
        <v>0</v>
      </c>
    </row>
    <row r="40" spans="1:17" ht="30" customHeight="1" x14ac:dyDescent="0.2">
      <c r="A40" s="155">
        <v>31</v>
      </c>
      <c r="B40" s="292" t="s">
        <v>409</v>
      </c>
      <c r="C40" s="140" t="s">
        <v>119</v>
      </c>
      <c r="D40" s="141" t="s">
        <v>410</v>
      </c>
      <c r="E40" s="142">
        <v>100</v>
      </c>
      <c r="F40" s="143"/>
      <c r="G40" s="144"/>
      <c r="H40" s="145"/>
      <c r="I40" s="146"/>
      <c r="J40" s="147"/>
      <c r="K40" s="148"/>
      <c r="L40" s="149">
        <f t="shared" si="3"/>
        <v>0</v>
      </c>
      <c r="M40" s="150">
        <f t="shared" si="4"/>
        <v>0</v>
      </c>
      <c r="N40" s="151">
        <f t="shared" si="5"/>
        <v>0</v>
      </c>
    </row>
    <row r="41" spans="1:17" ht="30" customHeight="1" x14ac:dyDescent="0.2">
      <c r="A41" s="155">
        <v>32</v>
      </c>
      <c r="B41" s="292" t="s">
        <v>411</v>
      </c>
      <c r="C41" s="140" t="s">
        <v>119</v>
      </c>
      <c r="D41" s="141" t="s">
        <v>412</v>
      </c>
      <c r="E41" s="142">
        <v>5</v>
      </c>
      <c r="F41" s="143"/>
      <c r="G41" s="144"/>
      <c r="H41" s="145"/>
      <c r="I41" s="146"/>
      <c r="J41" s="147"/>
      <c r="K41" s="148"/>
      <c r="L41" s="149">
        <f t="shared" si="3"/>
        <v>0</v>
      </c>
      <c r="M41" s="150">
        <f t="shared" si="4"/>
        <v>0</v>
      </c>
      <c r="N41" s="151">
        <f t="shared" si="5"/>
        <v>0</v>
      </c>
    </row>
    <row r="42" spans="1:17" ht="30" customHeight="1" thickBot="1" x14ac:dyDescent="0.25">
      <c r="A42" s="214">
        <v>33</v>
      </c>
      <c r="B42" s="82" t="s">
        <v>413</v>
      </c>
      <c r="C42" s="245" t="s">
        <v>119</v>
      </c>
      <c r="D42" s="296" t="s">
        <v>414</v>
      </c>
      <c r="E42" s="289">
        <v>5</v>
      </c>
      <c r="F42" s="290"/>
      <c r="G42" s="216"/>
      <c r="H42" s="217"/>
      <c r="I42" s="218"/>
      <c r="J42" s="219"/>
      <c r="K42" s="220"/>
      <c r="L42" s="221">
        <f t="shared" si="3"/>
        <v>0</v>
      </c>
      <c r="M42" s="222">
        <f t="shared" si="4"/>
        <v>0</v>
      </c>
      <c r="N42" s="190">
        <f t="shared" si="5"/>
        <v>0</v>
      </c>
    </row>
    <row r="43" spans="1:17" ht="28.5" customHeight="1" thickBot="1" x14ac:dyDescent="0.25">
      <c r="A43" s="572" t="s">
        <v>292</v>
      </c>
      <c r="B43" s="572"/>
      <c r="C43" s="223"/>
      <c r="D43" s="223"/>
      <c r="E43" s="224">
        <f>SUM(E9:E42)</f>
        <v>1119</v>
      </c>
      <c r="F43" s="225"/>
      <c r="G43" s="223"/>
      <c r="H43" s="223"/>
      <c r="I43" s="223"/>
      <c r="J43" s="576"/>
      <c r="K43" s="576"/>
      <c r="L43" s="576"/>
      <c r="M43" s="196">
        <f>SUM(M9:M42)</f>
        <v>0</v>
      </c>
      <c r="N43" s="297">
        <f>SUM(N9:N42)</f>
        <v>0</v>
      </c>
    </row>
    <row r="44" spans="1:17" s="199" customFormat="1" x14ac:dyDescent="0.2">
      <c r="A44" s="227"/>
      <c r="B44" s="227"/>
      <c r="C44" s="227"/>
      <c r="D44" s="227"/>
      <c r="E44" s="227"/>
      <c r="F44" s="198"/>
      <c r="G44" s="198"/>
      <c r="H44" s="198"/>
      <c r="N44" s="228"/>
    </row>
    <row r="45" spans="1:17" s="200" customFormat="1" ht="20.100000000000001" customHeight="1" x14ac:dyDescent="0.25">
      <c r="A45" s="514" t="s">
        <v>38</v>
      </c>
      <c r="B45" s="514"/>
      <c r="C45" s="514"/>
      <c r="D45" s="514"/>
      <c r="E45" s="198"/>
      <c r="F45" s="198"/>
      <c r="G45" s="198"/>
      <c r="H45" s="198"/>
      <c r="N45" s="201"/>
    </row>
    <row r="46" spans="1:17" s="200" customFormat="1" ht="20.100000000000001" customHeight="1" x14ac:dyDescent="0.25">
      <c r="A46" s="202"/>
      <c r="B46" s="202"/>
      <c r="C46" s="202"/>
      <c r="D46" s="202"/>
      <c r="E46" s="198"/>
      <c r="F46" s="198"/>
      <c r="G46" s="198"/>
      <c r="H46" s="198"/>
    </row>
    <row r="47" spans="1:17" s="37" customFormat="1" ht="18.75" customHeight="1" x14ac:dyDescent="0.25">
      <c r="A47" s="508" t="s">
        <v>1</v>
      </c>
      <c r="B47" s="508"/>
      <c r="C47" s="567"/>
      <c r="D47" s="567"/>
    </row>
    <row r="48" spans="1:17" s="37" customFormat="1" ht="20.100000000000001" customHeight="1" x14ac:dyDescent="0.25">
      <c r="A48" s="508" t="s">
        <v>2</v>
      </c>
      <c r="B48" s="508"/>
      <c r="C48" s="573"/>
      <c r="D48" s="573"/>
      <c r="L48" s="203"/>
      <c r="M48" s="203"/>
      <c r="N48" s="203"/>
      <c r="O48" s="203"/>
      <c r="P48" s="203"/>
      <c r="Q48" s="203"/>
    </row>
    <row r="49" spans="1:17" s="37" customFormat="1" ht="20.100000000000001" customHeight="1" x14ac:dyDescent="0.25">
      <c r="A49" s="508" t="s">
        <v>3</v>
      </c>
      <c r="B49" s="508"/>
      <c r="C49" s="573"/>
      <c r="D49" s="573"/>
      <c r="L49" s="203"/>
      <c r="M49" s="203"/>
      <c r="N49" s="203"/>
      <c r="O49" s="203"/>
      <c r="P49" s="203"/>
      <c r="Q49" s="203"/>
    </row>
    <row r="50" spans="1:17" s="35" customFormat="1" x14ac:dyDescent="0.2">
      <c r="C50" s="558"/>
      <c r="D50" s="558"/>
      <c r="E50" s="110"/>
      <c r="F50" s="110"/>
      <c r="L50" s="45"/>
      <c r="M50" s="45"/>
      <c r="N50" s="45"/>
      <c r="O50" s="45"/>
      <c r="P50" s="45"/>
      <c r="Q50" s="45"/>
    </row>
    <row r="51" spans="1:17" s="37" customFormat="1" ht="20.100000000000001" customHeight="1" x14ac:dyDescent="0.25">
      <c r="A51" s="508" t="s">
        <v>274</v>
      </c>
      <c r="B51" s="508"/>
      <c r="C51" s="567"/>
      <c r="D51" s="567"/>
      <c r="L51" s="203"/>
      <c r="M51" s="203"/>
      <c r="N51" s="203"/>
      <c r="O51" s="203"/>
      <c r="P51" s="203"/>
      <c r="Q51" s="203"/>
    </row>
    <row r="52" spans="1:17" s="37" customFormat="1" ht="20.100000000000001" customHeight="1" x14ac:dyDescent="0.25">
      <c r="A52" s="508" t="s">
        <v>6</v>
      </c>
      <c r="B52" s="508"/>
      <c r="C52" s="573"/>
      <c r="D52" s="573"/>
      <c r="L52" s="203"/>
      <c r="M52" s="203"/>
      <c r="N52" s="203"/>
      <c r="O52" s="203"/>
      <c r="P52" s="203"/>
      <c r="Q52" s="203"/>
    </row>
    <row r="53" spans="1:17" s="37" customFormat="1" ht="20.100000000000001" customHeight="1" x14ac:dyDescent="0.25">
      <c r="A53" s="508" t="s">
        <v>275</v>
      </c>
      <c r="B53" s="508"/>
      <c r="C53" s="573"/>
      <c r="D53" s="573"/>
      <c r="L53" s="203"/>
      <c r="M53" s="203"/>
      <c r="N53" s="203"/>
      <c r="O53" s="203"/>
      <c r="P53" s="203"/>
      <c r="Q53" s="203"/>
    </row>
    <row r="54" spans="1:17" s="35" customFormat="1" x14ac:dyDescent="0.2">
      <c r="D54" s="110"/>
      <c r="E54" s="110"/>
      <c r="F54" s="110"/>
      <c r="L54" s="45"/>
      <c r="M54" s="45"/>
      <c r="N54" s="45"/>
      <c r="O54" s="45"/>
      <c r="P54" s="45"/>
      <c r="Q54" s="45"/>
    </row>
    <row r="55" spans="1:17" s="35" customFormat="1" x14ac:dyDescent="0.2">
      <c r="D55" s="110"/>
      <c r="E55" s="110"/>
      <c r="F55" s="110"/>
      <c r="L55" s="45"/>
      <c r="M55" s="45"/>
      <c r="N55" s="45"/>
      <c r="O55" s="45"/>
      <c r="P55" s="45"/>
      <c r="Q55" s="45"/>
    </row>
    <row r="56" spans="1:17" s="35" customFormat="1" ht="15" customHeight="1" x14ac:dyDescent="0.2">
      <c r="A56" s="35" t="s">
        <v>8</v>
      </c>
      <c r="B56" s="38"/>
      <c r="C56" s="110"/>
      <c r="D56" s="110"/>
      <c r="L56" s="45"/>
      <c r="M56" s="45"/>
      <c r="N56" s="45"/>
      <c r="O56" s="45"/>
      <c r="P56" s="45"/>
      <c r="Q56" s="45"/>
    </row>
    <row r="57" spans="1:17" s="35" customFormat="1" ht="15" customHeight="1" x14ac:dyDescent="0.2">
      <c r="A57" s="35" t="s">
        <v>9</v>
      </c>
      <c r="B57" s="27"/>
      <c r="C57" s="110"/>
      <c r="D57" s="417"/>
      <c r="F57" s="450"/>
      <c r="G57" s="575"/>
      <c r="H57" s="575"/>
      <c r="L57" s="45"/>
      <c r="M57" s="45"/>
      <c r="N57" s="45"/>
      <c r="O57" s="45"/>
      <c r="P57" s="45"/>
      <c r="Q57" s="45"/>
    </row>
    <row r="58" spans="1:17" s="35" customFormat="1" ht="18" customHeight="1" x14ac:dyDescent="0.2">
      <c r="D58" s="521"/>
      <c r="E58" s="521"/>
      <c r="F58" s="580" t="s">
        <v>497</v>
      </c>
      <c r="G58" s="580"/>
      <c r="H58" s="21"/>
      <c r="L58" s="45"/>
      <c r="M58" s="45"/>
      <c r="N58" s="45"/>
      <c r="O58" s="45"/>
      <c r="P58" s="45"/>
      <c r="Q58" s="45"/>
    </row>
    <row r="59" spans="1:17" s="35" customFormat="1" ht="42.75" customHeight="1" x14ac:dyDescent="0.2">
      <c r="D59" s="413"/>
      <c r="E59" s="413"/>
      <c r="F59" s="582" t="s">
        <v>503</v>
      </c>
      <c r="G59" s="582"/>
      <c r="H59" s="451"/>
      <c r="L59" s="45"/>
      <c r="M59" s="45"/>
      <c r="N59" s="45"/>
      <c r="O59" s="45"/>
      <c r="P59" s="45"/>
      <c r="Q59" s="45"/>
    </row>
    <row r="60" spans="1:17" s="35" customFormat="1" ht="16.5" customHeight="1" x14ac:dyDescent="0.2">
      <c r="D60" s="413"/>
      <c r="E60" s="413"/>
      <c r="F60" s="21"/>
      <c r="G60" s="451"/>
      <c r="H60" s="451"/>
      <c r="L60" s="45"/>
      <c r="M60" s="45"/>
      <c r="N60" s="45"/>
      <c r="O60" s="45"/>
      <c r="P60" s="45"/>
      <c r="Q60" s="45"/>
    </row>
    <row r="62" spans="1:17" x14ac:dyDescent="0.2">
      <c r="A62" s="506" t="s">
        <v>10</v>
      </c>
      <c r="B62" s="506"/>
      <c r="C62" s="205"/>
    </row>
    <row r="63" spans="1:17" x14ac:dyDescent="0.2">
      <c r="A63" s="209"/>
      <c r="B63" s="507" t="s">
        <v>11</v>
      </c>
      <c r="C63" s="508"/>
    </row>
  </sheetData>
  <mergeCells count="29">
    <mergeCell ref="F59:G59"/>
    <mergeCell ref="F58:G58"/>
    <mergeCell ref="B63:C63"/>
    <mergeCell ref="A62:B62"/>
    <mergeCell ref="G57:H57"/>
    <mergeCell ref="D58:E58"/>
    <mergeCell ref="A48:B48"/>
    <mergeCell ref="C48:D48"/>
    <mergeCell ref="A49:B49"/>
    <mergeCell ref="C49:D49"/>
    <mergeCell ref="C50:D50"/>
    <mergeCell ref="A51:B51"/>
    <mergeCell ref="C51:D51"/>
    <mergeCell ref="A52:B52"/>
    <mergeCell ref="C52:D52"/>
    <mergeCell ref="A53:B53"/>
    <mergeCell ref="C53:D53"/>
    <mergeCell ref="A23:D23"/>
    <mergeCell ref="A43:B43"/>
    <mergeCell ref="J43:L43"/>
    <mergeCell ref="A45:D45"/>
    <mergeCell ref="A47:B47"/>
    <mergeCell ref="C47:D47"/>
    <mergeCell ref="A8:N8"/>
    <mergeCell ref="A1:B1"/>
    <mergeCell ref="A2:H2"/>
    <mergeCell ref="A3:N3"/>
    <mergeCell ref="A4:N4"/>
    <mergeCell ref="A5:D5"/>
  </mergeCells>
  <conditionalFormatting sqref="C51:D51">
    <cfRule type="containsBlanks" dxfId="11" priority="3">
      <formula>LEN(TRIM(C51))=0</formula>
    </cfRule>
  </conditionalFormatting>
  <conditionalFormatting sqref="C47:D47">
    <cfRule type="containsBlanks" dxfId="10" priority="5">
      <formula>LEN(TRIM(C47))=0</formula>
    </cfRule>
  </conditionalFormatting>
  <conditionalFormatting sqref="B56:B57">
    <cfRule type="containsBlanks" dxfId="9" priority="7">
      <formula>LEN(TRIM(B56))=0</formula>
    </cfRule>
  </conditionalFormatting>
  <conditionalFormatting sqref="C48:D49">
    <cfRule type="containsBlanks" dxfId="8" priority="6">
      <formula>LEN(TRIM(C48))=0</formula>
    </cfRule>
  </conditionalFormatting>
  <conditionalFormatting sqref="C52:D53">
    <cfRule type="containsBlanks" dxfId="7" priority="4">
      <formula>LEN(TRIM(C52))=0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H24" sqref="H24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469" t="s">
        <v>12</v>
      </c>
      <c r="B1" s="469"/>
    </row>
    <row r="2" spans="1:10" s="2" customFormat="1" ht="30" customHeight="1" x14ac:dyDescent="0.25">
      <c r="A2" s="466" t="str">
        <f>'Príloha č. 1'!A2:D2</f>
        <v>Diagnostické reagencie a spotrebný materiál pre potreby oddelenia laboratórnej medicíny VÚSCH, a.s.</v>
      </c>
      <c r="B2" s="466"/>
      <c r="C2" s="466"/>
      <c r="D2" s="466"/>
    </row>
    <row r="3" spans="1:10" ht="24.95" customHeight="1" x14ac:dyDescent="0.2">
      <c r="A3" s="471"/>
      <c r="B3" s="471"/>
      <c r="C3" s="471"/>
    </row>
    <row r="4" spans="1:10" ht="18.75" customHeight="1" x14ac:dyDescent="0.2">
      <c r="A4" s="472" t="s">
        <v>18</v>
      </c>
      <c r="B4" s="472"/>
      <c r="C4" s="472"/>
      <c r="D4" s="472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470" t="s">
        <v>1</v>
      </c>
      <c r="B6" s="470"/>
      <c r="C6" s="41" t="str">
        <f>IF('Príloha č. 1'!$C$6="","",'Príloha č. 1'!$C$6)</f>
        <v/>
      </c>
      <c r="D6" s="41"/>
      <c r="E6" s="18"/>
    </row>
    <row r="7" spans="1:10" s="2" customFormat="1" ht="15" customHeight="1" x14ac:dyDescent="0.25">
      <c r="A7" s="470" t="s">
        <v>2</v>
      </c>
      <c r="B7" s="470"/>
      <c r="C7" s="41" t="str">
        <f>IF('Príloha č. 1'!$C$6="","",'Príloha č. 1'!$C$6)</f>
        <v/>
      </c>
      <c r="D7" s="41"/>
    </row>
    <row r="8" spans="1:10" ht="15" customHeight="1" x14ac:dyDescent="0.2">
      <c r="A8" s="469" t="s">
        <v>3</v>
      </c>
      <c r="B8" s="469"/>
      <c r="C8" s="20" t="str">
        <f>IF('Príloha č. 1'!C8:D8="","",'Príloha č. 1'!C8:D8)</f>
        <v/>
      </c>
      <c r="D8" s="17"/>
    </row>
    <row r="9" spans="1:10" ht="15" customHeight="1" x14ac:dyDescent="0.2">
      <c r="A9" s="469" t="s">
        <v>4</v>
      </c>
      <c r="B9" s="469"/>
      <c r="C9" s="20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457" t="s">
        <v>19</v>
      </c>
      <c r="B11" s="457"/>
      <c r="C11" s="457"/>
      <c r="D11" s="457"/>
    </row>
    <row r="12" spans="1:10" ht="24.95" customHeight="1" x14ac:dyDescent="0.2">
      <c r="A12" s="2" t="s">
        <v>0</v>
      </c>
      <c r="B12" s="470" t="s">
        <v>26</v>
      </c>
      <c r="C12" s="470"/>
      <c r="D12" s="470"/>
    </row>
    <row r="13" spans="1:10" ht="3" customHeight="1" x14ac:dyDescent="0.2">
      <c r="A13" s="2"/>
      <c r="B13" s="44"/>
      <c r="C13" s="44"/>
      <c r="D13" s="44"/>
    </row>
    <row r="14" spans="1:10" ht="24.95" customHeight="1" x14ac:dyDescent="0.2">
      <c r="A14" s="2" t="s">
        <v>0</v>
      </c>
      <c r="B14" s="470" t="s">
        <v>20</v>
      </c>
      <c r="C14" s="470"/>
      <c r="D14" s="470"/>
    </row>
    <row r="15" spans="1:10" ht="3" customHeight="1" x14ac:dyDescent="0.2">
      <c r="A15" s="2"/>
      <c r="B15" s="44"/>
      <c r="C15" s="44"/>
      <c r="D15" s="44"/>
    </row>
    <row r="16" spans="1:10" ht="24.95" customHeight="1" x14ac:dyDescent="0.2">
      <c r="A16" s="2" t="s">
        <v>0</v>
      </c>
      <c r="B16" s="470" t="s">
        <v>21</v>
      </c>
      <c r="C16" s="470"/>
      <c r="D16" s="470"/>
    </row>
    <row r="17" spans="1:5" ht="3" customHeight="1" x14ac:dyDescent="0.2">
      <c r="A17" s="2"/>
      <c r="B17" s="44"/>
      <c r="C17" s="44"/>
      <c r="D17" s="44"/>
    </row>
    <row r="18" spans="1:5" ht="36" customHeight="1" x14ac:dyDescent="0.2">
      <c r="A18" s="2" t="s">
        <v>0</v>
      </c>
      <c r="B18" s="470" t="s">
        <v>22</v>
      </c>
      <c r="C18" s="470"/>
      <c r="D18" s="470"/>
    </row>
    <row r="19" spans="1:5" ht="3" customHeight="1" x14ac:dyDescent="0.2">
      <c r="A19" s="2"/>
      <c r="B19" s="44"/>
      <c r="C19" s="44"/>
      <c r="D19" s="44"/>
    </row>
    <row r="20" spans="1:5" ht="19.5" customHeight="1" x14ac:dyDescent="0.2">
      <c r="A20" s="2" t="s">
        <v>0</v>
      </c>
      <c r="B20" s="470" t="s">
        <v>23</v>
      </c>
      <c r="C20" s="470"/>
      <c r="D20" s="470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501</v>
      </c>
    </row>
    <row r="27" spans="1:5" s="7" customFormat="1" x14ac:dyDescent="0.2">
      <c r="A27" s="455" t="s">
        <v>10</v>
      </c>
      <c r="B27" s="455"/>
      <c r="C27" s="29"/>
    </row>
    <row r="28" spans="1:5" s="10" customFormat="1" ht="12" customHeight="1" x14ac:dyDescent="0.2">
      <c r="A28" s="42"/>
      <c r="B28" s="468" t="s">
        <v>11</v>
      </c>
      <c r="C28" s="468"/>
      <c r="D28" s="8"/>
      <c r="E28" s="9"/>
    </row>
    <row r="29" spans="1:5" x14ac:dyDescent="0.2">
      <c r="A29" s="43"/>
      <c r="B29" s="43"/>
      <c r="C29" s="43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77" priority="8">
      <formula>LEN(TRIM(A28))=0</formula>
    </cfRule>
  </conditionalFormatting>
  <conditionalFormatting sqref="B23">
    <cfRule type="containsBlanks" dxfId="76" priority="5">
      <formula>LEN(TRIM(B23))=0</formula>
    </cfRule>
  </conditionalFormatting>
  <conditionalFormatting sqref="C6:C7">
    <cfRule type="containsBlanks" dxfId="75" priority="4">
      <formula>LEN(TRIM(C6))=0</formula>
    </cfRule>
    <cfRule type="containsBlanks" dxfId="74" priority="7">
      <formula>LEN(TRIM(C6))=0</formula>
    </cfRule>
  </conditionalFormatting>
  <conditionalFormatting sqref="B22">
    <cfRule type="containsBlanks" dxfId="73" priority="6">
      <formula>LEN(TRIM(B22))=0</formula>
    </cfRule>
  </conditionalFormatting>
  <conditionalFormatting sqref="C8:C9">
    <cfRule type="containsBlanks" dxfId="72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29"/>
  <sheetViews>
    <sheetView zoomScale="80" zoomScaleNormal="80" workbookViewId="0">
      <selection activeCell="L30" sqref="L29:L30"/>
    </sheetView>
  </sheetViews>
  <sheetFormatPr defaultColWidth="9.140625" defaultRowHeight="12.75" x14ac:dyDescent="0.2"/>
  <cols>
    <col min="1" max="1" width="6.7109375" style="36" customWidth="1"/>
    <col min="2" max="2" width="65.42578125" style="21" customWidth="1"/>
    <col min="3" max="3" width="9.42578125" style="36" customWidth="1"/>
    <col min="4" max="4" width="12.5703125" style="36" customWidth="1"/>
    <col min="5" max="5" width="14" style="36" customWidth="1"/>
    <col min="6" max="6" width="26.140625" style="21" customWidth="1"/>
    <col min="7" max="7" width="14.5703125" style="36" customWidth="1"/>
    <col min="8" max="8" width="12.140625" style="36" customWidth="1"/>
    <col min="9" max="9" width="13" style="193" customWidth="1"/>
    <col min="10" max="10" width="13.7109375" style="194" customWidth="1"/>
    <col min="11" max="11" width="10.7109375" style="195" customWidth="1"/>
    <col min="12" max="12" width="13.7109375" style="195" customWidth="1"/>
    <col min="13" max="13" width="15" style="21" customWidth="1"/>
    <col min="14" max="14" width="15.28515625" style="21" customWidth="1"/>
    <col min="15" max="16384" width="9.140625" style="21"/>
  </cols>
  <sheetData>
    <row r="1" spans="1:18" s="40" customFormat="1" x14ac:dyDescent="0.2">
      <c r="A1" s="525" t="s">
        <v>12</v>
      </c>
      <c r="B1" s="525"/>
      <c r="F1" s="111"/>
    </row>
    <row r="2" spans="1:18" s="40" customFormat="1" x14ac:dyDescent="0.2">
      <c r="A2" s="526" t="s">
        <v>67</v>
      </c>
      <c r="B2" s="526"/>
      <c r="C2" s="526"/>
      <c r="D2" s="526"/>
      <c r="E2" s="526"/>
      <c r="F2" s="526"/>
      <c r="G2" s="526"/>
      <c r="H2" s="526"/>
    </row>
    <row r="3" spans="1:18" s="37" customFormat="1" ht="39.75" customHeight="1" x14ac:dyDescent="0.25">
      <c r="A3" s="563" t="s">
        <v>488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</row>
    <row r="4" spans="1:18" s="37" customFormat="1" ht="22.5" customHeight="1" x14ac:dyDescent="0.25">
      <c r="A4" s="564" t="s">
        <v>415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</row>
    <row r="5" spans="1:18" s="37" customFormat="1" ht="5.25" customHeight="1" thickBot="1" x14ac:dyDescent="0.3">
      <c r="A5" s="528"/>
      <c r="B5" s="528"/>
      <c r="C5" s="528"/>
      <c r="D5" s="528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8" s="127" customFormat="1" ht="100.5" customHeight="1" x14ac:dyDescent="0.25">
      <c r="A6" s="113" t="s">
        <v>70</v>
      </c>
      <c r="B6" s="114" t="s">
        <v>71</v>
      </c>
      <c r="C6" s="115" t="s">
        <v>72</v>
      </c>
      <c r="D6" s="116" t="s">
        <v>73</v>
      </c>
      <c r="E6" s="117" t="s">
        <v>74</v>
      </c>
      <c r="F6" s="118" t="s">
        <v>75</v>
      </c>
      <c r="G6" s="119" t="s">
        <v>277</v>
      </c>
      <c r="H6" s="120" t="s">
        <v>39</v>
      </c>
      <c r="I6" s="121" t="s">
        <v>77</v>
      </c>
      <c r="J6" s="122" t="s">
        <v>78</v>
      </c>
      <c r="K6" s="123" t="s">
        <v>79</v>
      </c>
      <c r="L6" s="124" t="s">
        <v>80</v>
      </c>
      <c r="M6" s="125" t="s">
        <v>81</v>
      </c>
      <c r="N6" s="126" t="s">
        <v>82</v>
      </c>
    </row>
    <row r="7" spans="1:18" s="436" customFormat="1" ht="11.25" x14ac:dyDescent="0.25">
      <c r="A7" s="426" t="s">
        <v>27</v>
      </c>
      <c r="B7" s="427" t="s">
        <v>28</v>
      </c>
      <c r="C7" s="427" t="s">
        <v>29</v>
      </c>
      <c r="D7" s="427" t="s">
        <v>30</v>
      </c>
      <c r="E7" s="427" t="s">
        <v>31</v>
      </c>
      <c r="F7" s="428" t="s">
        <v>32</v>
      </c>
      <c r="G7" s="429" t="s">
        <v>33</v>
      </c>
      <c r="H7" s="430" t="s">
        <v>34</v>
      </c>
      <c r="I7" s="431" t="s">
        <v>35</v>
      </c>
      <c r="J7" s="432" t="s">
        <v>36</v>
      </c>
      <c r="K7" s="433" t="s">
        <v>40</v>
      </c>
      <c r="L7" s="431" t="s">
        <v>41</v>
      </c>
      <c r="M7" s="434" t="s">
        <v>47</v>
      </c>
      <c r="N7" s="435" t="s">
        <v>83</v>
      </c>
    </row>
    <row r="8" spans="1:18" s="26" customFormat="1" ht="33" customHeight="1" thickBot="1" x14ac:dyDescent="0.3">
      <c r="A8" s="280" t="s">
        <v>27</v>
      </c>
      <c r="B8" s="298" t="s">
        <v>416</v>
      </c>
      <c r="C8" s="245" t="s">
        <v>119</v>
      </c>
      <c r="D8" s="245" t="s">
        <v>417</v>
      </c>
      <c r="E8" s="289">
        <v>50</v>
      </c>
      <c r="F8" s="290"/>
      <c r="G8" s="299"/>
      <c r="H8" s="300"/>
      <c r="I8" s="218"/>
      <c r="J8" s="219"/>
      <c r="K8" s="220"/>
      <c r="L8" s="221">
        <f>J8+(J8*K8)</f>
        <v>0</v>
      </c>
      <c r="M8" s="301">
        <f>J8*E8</f>
        <v>0</v>
      </c>
      <c r="N8" s="302">
        <f t="shared" ref="N8" si="0">M8+(M8*K8)</f>
        <v>0</v>
      </c>
    </row>
    <row r="9" spans="1:18" ht="28.5" customHeight="1" thickBot="1" x14ac:dyDescent="0.25">
      <c r="A9" s="572" t="s">
        <v>292</v>
      </c>
      <c r="B9" s="572"/>
      <c r="C9" s="223"/>
      <c r="D9" s="223"/>
      <c r="E9" s="224">
        <f>SUM(E8:E8)</f>
        <v>50</v>
      </c>
      <c r="F9" s="225"/>
      <c r="G9" s="223"/>
      <c r="H9" s="223"/>
      <c r="I9" s="223"/>
      <c r="J9" s="576"/>
      <c r="K9" s="576"/>
      <c r="L9" s="576"/>
      <c r="M9" s="196">
        <f>SUM(M8:M8)</f>
        <v>0</v>
      </c>
      <c r="N9" s="291">
        <f>SUM(N8:N8)</f>
        <v>0</v>
      </c>
    </row>
    <row r="10" spans="1:18" s="199" customFormat="1" x14ac:dyDescent="0.2">
      <c r="A10" s="227"/>
      <c r="B10" s="227"/>
      <c r="C10" s="227"/>
      <c r="D10" s="227"/>
      <c r="E10" s="227"/>
      <c r="F10" s="198"/>
      <c r="G10" s="198"/>
      <c r="H10" s="198"/>
    </row>
    <row r="11" spans="1:18" s="200" customFormat="1" ht="20.100000000000001" customHeight="1" x14ac:dyDescent="0.25">
      <c r="A11" s="514" t="s">
        <v>38</v>
      </c>
      <c r="B11" s="514"/>
      <c r="C11" s="514"/>
      <c r="D11" s="514"/>
      <c r="E11" s="198"/>
      <c r="F11" s="198"/>
      <c r="G11" s="198"/>
      <c r="H11" s="198"/>
      <c r="N11" s="201"/>
    </row>
    <row r="12" spans="1:18" s="200" customFormat="1" ht="20.100000000000001" customHeight="1" x14ac:dyDescent="0.25">
      <c r="A12" s="202"/>
      <c r="B12" s="202"/>
      <c r="C12" s="202"/>
      <c r="D12" s="202"/>
      <c r="E12" s="198"/>
      <c r="F12" s="198"/>
      <c r="G12" s="198"/>
      <c r="H12" s="198"/>
    </row>
    <row r="13" spans="1:18" s="37" customFormat="1" ht="18.75" customHeight="1" x14ac:dyDescent="0.25">
      <c r="A13" s="508" t="s">
        <v>1</v>
      </c>
      <c r="B13" s="508"/>
      <c r="C13" s="567"/>
      <c r="D13" s="567"/>
    </row>
    <row r="14" spans="1:18" s="37" customFormat="1" ht="20.100000000000001" customHeight="1" x14ac:dyDescent="0.25">
      <c r="A14" s="508" t="s">
        <v>2</v>
      </c>
      <c r="B14" s="508"/>
      <c r="C14" s="573"/>
      <c r="D14" s="573"/>
      <c r="M14" s="203"/>
      <c r="N14" s="203"/>
      <c r="O14" s="203"/>
      <c r="P14" s="203"/>
      <c r="Q14" s="203"/>
      <c r="R14" s="203"/>
    </row>
    <row r="15" spans="1:18" s="37" customFormat="1" ht="20.100000000000001" customHeight="1" x14ac:dyDescent="0.25">
      <c r="A15" s="508" t="s">
        <v>3</v>
      </c>
      <c r="B15" s="508"/>
      <c r="C15" s="573"/>
      <c r="D15" s="573"/>
      <c r="M15" s="203"/>
      <c r="N15" s="203"/>
      <c r="O15" s="203"/>
      <c r="P15" s="203"/>
      <c r="Q15" s="203"/>
      <c r="R15" s="203"/>
    </row>
    <row r="16" spans="1:18" s="35" customFormat="1" x14ac:dyDescent="0.2">
      <c r="C16" s="558"/>
      <c r="D16" s="558"/>
      <c r="E16" s="110"/>
      <c r="F16" s="110"/>
      <c r="M16" s="45"/>
      <c r="N16" s="45"/>
      <c r="O16" s="45"/>
      <c r="P16" s="45"/>
      <c r="Q16" s="45"/>
      <c r="R16" s="45"/>
    </row>
    <row r="17" spans="1:18" s="37" customFormat="1" ht="20.100000000000001" customHeight="1" x14ac:dyDescent="0.25">
      <c r="A17" s="508" t="s">
        <v>274</v>
      </c>
      <c r="B17" s="508"/>
      <c r="C17" s="567"/>
      <c r="D17" s="567"/>
      <c r="M17" s="203"/>
      <c r="N17" s="203"/>
      <c r="O17" s="203"/>
      <c r="P17" s="203"/>
      <c r="Q17" s="203"/>
      <c r="R17" s="203"/>
    </row>
    <row r="18" spans="1:18" s="37" customFormat="1" ht="20.100000000000001" customHeight="1" x14ac:dyDescent="0.25">
      <c r="A18" s="508" t="s">
        <v>6</v>
      </c>
      <c r="B18" s="508"/>
      <c r="C18" s="573"/>
      <c r="D18" s="573"/>
      <c r="M18" s="203"/>
      <c r="N18" s="203"/>
      <c r="O18" s="203"/>
      <c r="P18" s="203"/>
      <c r="Q18" s="203"/>
      <c r="R18" s="203"/>
    </row>
    <row r="19" spans="1:18" s="37" customFormat="1" ht="20.100000000000001" customHeight="1" x14ac:dyDescent="0.25">
      <c r="A19" s="508" t="s">
        <v>275</v>
      </c>
      <c r="B19" s="508"/>
      <c r="C19" s="573"/>
      <c r="D19" s="573"/>
      <c r="M19" s="203"/>
      <c r="N19" s="203"/>
      <c r="O19" s="203"/>
      <c r="P19" s="203"/>
      <c r="Q19" s="203"/>
      <c r="R19" s="203"/>
    </row>
    <row r="20" spans="1:18" s="35" customFormat="1" x14ac:dyDescent="0.2">
      <c r="D20" s="110"/>
      <c r="E20" s="110"/>
      <c r="F20" s="110"/>
      <c r="M20" s="45"/>
      <c r="N20" s="45"/>
      <c r="O20" s="45"/>
      <c r="P20" s="45"/>
      <c r="Q20" s="45"/>
      <c r="R20" s="45"/>
    </row>
    <row r="21" spans="1:18" s="35" customFormat="1" x14ac:dyDescent="0.2">
      <c r="D21" s="110"/>
      <c r="E21" s="110"/>
      <c r="F21" s="110"/>
      <c r="M21" s="45"/>
      <c r="N21" s="45"/>
      <c r="O21" s="45"/>
      <c r="P21" s="45"/>
      <c r="Q21" s="45"/>
      <c r="R21" s="45"/>
    </row>
    <row r="22" spans="1:18" s="35" customFormat="1" ht="15" customHeight="1" x14ac:dyDescent="0.2">
      <c r="A22" s="35" t="s">
        <v>8</v>
      </c>
      <c r="B22" s="38"/>
      <c r="C22" s="110"/>
      <c r="D22" s="110"/>
      <c r="M22" s="45"/>
      <c r="N22" s="45"/>
      <c r="O22" s="45"/>
      <c r="P22" s="45"/>
      <c r="Q22" s="45"/>
      <c r="R22" s="45"/>
    </row>
    <row r="23" spans="1:18" s="35" customFormat="1" ht="15" customHeight="1" x14ac:dyDescent="0.2">
      <c r="A23" s="35" t="s">
        <v>9</v>
      </c>
      <c r="B23" s="27"/>
      <c r="C23" s="110"/>
      <c r="D23" s="110"/>
      <c r="F23" s="204"/>
      <c r="G23" s="575"/>
      <c r="H23" s="575"/>
      <c r="M23" s="45"/>
      <c r="N23" s="45"/>
      <c r="O23" s="45"/>
      <c r="P23" s="45"/>
      <c r="Q23" s="45"/>
      <c r="R23" s="45"/>
    </row>
    <row r="24" spans="1:18" s="35" customFormat="1" ht="16.5" customHeight="1" x14ac:dyDescent="0.2">
      <c r="D24" s="521"/>
      <c r="E24" s="521"/>
      <c r="F24" s="21"/>
      <c r="G24" s="585"/>
      <c r="H24" s="585"/>
      <c r="M24" s="45"/>
      <c r="N24" s="45"/>
      <c r="O24" s="45"/>
      <c r="P24" s="45"/>
      <c r="Q24" s="45"/>
      <c r="R24" s="45"/>
    </row>
    <row r="25" spans="1:18" s="35" customFormat="1" ht="21.75" customHeight="1" x14ac:dyDescent="0.2">
      <c r="D25" s="413"/>
      <c r="E25" s="413"/>
      <c r="F25" s="580" t="s">
        <v>498</v>
      </c>
      <c r="G25" s="580"/>
      <c r="H25" s="451"/>
      <c r="M25" s="45"/>
      <c r="N25" s="45"/>
      <c r="O25" s="45"/>
      <c r="P25" s="45"/>
      <c r="Q25" s="45"/>
      <c r="R25" s="45"/>
    </row>
    <row r="26" spans="1:18" s="35" customFormat="1" ht="46.5" customHeight="1" x14ac:dyDescent="0.2">
      <c r="D26" s="413"/>
      <c r="E26" s="413"/>
      <c r="F26" s="582" t="s">
        <v>503</v>
      </c>
      <c r="G26" s="582"/>
      <c r="H26" s="451"/>
      <c r="M26" s="45"/>
      <c r="N26" s="45"/>
      <c r="O26" s="45"/>
      <c r="P26" s="45"/>
      <c r="Q26" s="45"/>
      <c r="R26" s="45"/>
    </row>
    <row r="28" spans="1:18" x14ac:dyDescent="0.2">
      <c r="A28" s="506" t="s">
        <v>10</v>
      </c>
      <c r="B28" s="506"/>
      <c r="C28" s="205"/>
    </row>
    <row r="29" spans="1:18" x14ac:dyDescent="0.2">
      <c r="A29" s="209"/>
      <c r="B29" s="507" t="s">
        <v>11</v>
      </c>
      <c r="C29" s="508"/>
    </row>
  </sheetData>
  <mergeCells count="28">
    <mergeCell ref="A28:B28"/>
    <mergeCell ref="B29:C29"/>
    <mergeCell ref="G23:H23"/>
    <mergeCell ref="D24:E24"/>
    <mergeCell ref="G24:H24"/>
    <mergeCell ref="F25:G25"/>
    <mergeCell ref="F26:G26"/>
    <mergeCell ref="A19:B19"/>
    <mergeCell ref="C19:D19"/>
    <mergeCell ref="A11:D11"/>
    <mergeCell ref="A13:B13"/>
    <mergeCell ref="C13:D13"/>
    <mergeCell ref="A14:B14"/>
    <mergeCell ref="C14:D14"/>
    <mergeCell ref="A15:B15"/>
    <mergeCell ref="C15:D15"/>
    <mergeCell ref="C16:D16"/>
    <mergeCell ref="A17:B17"/>
    <mergeCell ref="C17:D17"/>
    <mergeCell ref="A18:B18"/>
    <mergeCell ref="C18:D18"/>
    <mergeCell ref="A9:B9"/>
    <mergeCell ref="J9:L9"/>
    <mergeCell ref="A1:B1"/>
    <mergeCell ref="A2:H2"/>
    <mergeCell ref="A3:N3"/>
    <mergeCell ref="A4:N4"/>
    <mergeCell ref="A5:D5"/>
  </mergeCells>
  <conditionalFormatting sqref="C17:D17">
    <cfRule type="containsBlanks" dxfId="6" priority="3">
      <formula>LEN(TRIM(C17))=0</formula>
    </cfRule>
  </conditionalFormatting>
  <conditionalFormatting sqref="C13:D13">
    <cfRule type="containsBlanks" dxfId="5" priority="5">
      <formula>LEN(TRIM(C13))=0</formula>
    </cfRule>
  </conditionalFormatting>
  <conditionalFormatting sqref="B22:B23">
    <cfRule type="containsBlanks" dxfId="4" priority="7">
      <formula>LEN(TRIM(B22))=0</formula>
    </cfRule>
  </conditionalFormatting>
  <conditionalFormatting sqref="C14:D15">
    <cfRule type="containsBlanks" dxfId="3" priority="6">
      <formula>LEN(TRIM(C14))=0</formula>
    </cfRule>
  </conditionalFormatting>
  <conditionalFormatting sqref="C18:D19">
    <cfRule type="containsBlanks" dxfId="2" priority="4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k SP 
&amp;"-,Normálne"Kalkulácia ceny a návrh na plnenie kritéria na vyhodnotenie ponúk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opLeftCell="A4" zoomScale="90" zoomScaleNormal="90" workbookViewId="0">
      <selection activeCell="L20" sqref="L20"/>
    </sheetView>
  </sheetViews>
  <sheetFormatPr defaultColWidth="9.140625" defaultRowHeight="12" x14ac:dyDescent="0.2"/>
  <cols>
    <col min="1" max="1" width="5.28515625" style="70" customWidth="1"/>
    <col min="2" max="2" width="26.7109375" style="70" customWidth="1"/>
    <col min="3" max="3" width="23.85546875" style="70" customWidth="1"/>
    <col min="4" max="4" width="20" style="70" customWidth="1"/>
    <col min="5" max="5" width="17" style="70" customWidth="1"/>
    <col min="6" max="6" width="16.5703125" style="70" customWidth="1"/>
    <col min="7" max="16384" width="9.140625" style="70"/>
  </cols>
  <sheetData>
    <row r="1" spans="1:13" x14ac:dyDescent="0.2">
      <c r="A1" s="587" t="s">
        <v>12</v>
      </c>
      <c r="B1" s="587"/>
      <c r="C1" s="69"/>
      <c r="D1" s="69"/>
      <c r="E1" s="69"/>
      <c r="F1" s="69"/>
    </row>
    <row r="2" spans="1:13" ht="15" customHeight="1" x14ac:dyDescent="0.2">
      <c r="A2" s="588" t="str">
        <f>'Príloha č. 1'!A2:B2</f>
        <v>Diagnostické reagencie a spotrebný materiál pre potreby oddelenia laboratórnej medicíny VÚSCH, a.s.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</row>
    <row r="3" spans="1:13" ht="24.95" customHeight="1" x14ac:dyDescent="0.2">
      <c r="A3" s="589"/>
      <c r="B3" s="589"/>
      <c r="C3" s="589"/>
      <c r="D3" s="589"/>
      <c r="E3" s="589"/>
      <c r="F3" s="589"/>
    </row>
    <row r="4" spans="1:13" ht="15" x14ac:dyDescent="0.25">
      <c r="A4" s="590" t="s">
        <v>55</v>
      </c>
      <c r="B4" s="590"/>
      <c r="C4" s="590"/>
      <c r="D4" s="590"/>
      <c r="E4" s="590"/>
      <c r="F4" s="590"/>
      <c r="G4" s="71"/>
      <c r="H4" s="71"/>
      <c r="I4" s="71"/>
      <c r="J4" s="71"/>
      <c r="K4" s="71"/>
      <c r="L4" s="71"/>
      <c r="M4" s="71"/>
    </row>
    <row r="6" spans="1:13" ht="17.25" customHeight="1" x14ac:dyDescent="0.2">
      <c r="A6" s="591" t="s">
        <v>56</v>
      </c>
      <c r="B6" s="591"/>
      <c r="C6" s="591"/>
      <c r="D6" s="591"/>
      <c r="E6" s="591"/>
      <c r="F6" s="591"/>
    </row>
    <row r="7" spans="1:13" ht="17.25" customHeight="1" x14ac:dyDescent="0.2">
      <c r="A7" s="83"/>
      <c r="B7" s="586" t="s">
        <v>57</v>
      </c>
      <c r="C7" s="586"/>
      <c r="D7" s="586"/>
      <c r="E7" s="83"/>
      <c r="F7" s="83"/>
    </row>
    <row r="8" spans="1:13" ht="9.9499999999999993" customHeight="1" thickBot="1" x14ac:dyDescent="0.25">
      <c r="A8" s="83"/>
      <c r="B8" s="83"/>
      <c r="C8" s="83"/>
      <c r="D8" s="83"/>
      <c r="E8" s="83"/>
      <c r="F8" s="83"/>
    </row>
    <row r="9" spans="1:13" ht="90.75" customHeight="1" x14ac:dyDescent="0.2">
      <c r="A9" s="84" t="s">
        <v>37</v>
      </c>
      <c r="B9" s="85" t="s">
        <v>66</v>
      </c>
      <c r="C9" s="85" t="s">
        <v>58</v>
      </c>
      <c r="D9" s="85" t="s">
        <v>42</v>
      </c>
      <c r="E9" s="86" t="s">
        <v>59</v>
      </c>
      <c r="F9" s="87" t="s">
        <v>60</v>
      </c>
    </row>
    <row r="10" spans="1:13" s="109" customFormat="1" ht="15" customHeight="1" x14ac:dyDescent="0.2">
      <c r="A10" s="106" t="s">
        <v>27</v>
      </c>
      <c r="B10" s="107" t="s">
        <v>28</v>
      </c>
      <c r="C10" s="107" t="s">
        <v>29</v>
      </c>
      <c r="D10" s="107" t="s">
        <v>30</v>
      </c>
      <c r="E10" s="107" t="s">
        <v>31</v>
      </c>
      <c r="F10" s="108" t="s">
        <v>32</v>
      </c>
    </row>
    <row r="11" spans="1:13" ht="24.95" customHeight="1" x14ac:dyDescent="0.2">
      <c r="A11" s="88"/>
      <c r="B11" s="89"/>
      <c r="C11" s="90"/>
      <c r="D11" s="91"/>
      <c r="E11" s="92"/>
      <c r="F11" s="93"/>
    </row>
    <row r="12" spans="1:13" ht="24.95" customHeight="1" x14ac:dyDescent="0.2">
      <c r="A12" s="88"/>
      <c r="B12" s="89"/>
      <c r="C12" s="90"/>
      <c r="D12" s="91"/>
      <c r="E12" s="92"/>
      <c r="F12" s="93"/>
    </row>
    <row r="13" spans="1:13" s="72" customFormat="1" ht="24.95" customHeight="1" x14ac:dyDescent="0.25">
      <c r="A13" s="88"/>
      <c r="B13" s="89"/>
      <c r="C13" s="90"/>
      <c r="D13" s="91"/>
      <c r="E13" s="92"/>
      <c r="F13" s="93"/>
    </row>
    <row r="14" spans="1:13" s="72" customFormat="1" ht="24.95" customHeight="1" thickBot="1" x14ac:dyDescent="0.3">
      <c r="A14" s="94"/>
      <c r="B14" s="95"/>
      <c r="C14" s="96"/>
      <c r="D14" s="97"/>
      <c r="E14" s="98"/>
      <c r="F14" s="99"/>
    </row>
    <row r="15" spans="1:13" s="72" customFormat="1" ht="15" customHeight="1" x14ac:dyDescent="0.25">
      <c r="A15" s="598"/>
      <c r="B15" s="598"/>
      <c r="C15" s="598"/>
      <c r="D15" s="598"/>
      <c r="E15" s="598"/>
      <c r="F15" s="598"/>
    </row>
    <row r="16" spans="1:13" s="74" customFormat="1" ht="49.5" customHeight="1" x14ac:dyDescent="0.25">
      <c r="A16" s="599" t="s">
        <v>61</v>
      </c>
      <c r="B16" s="599"/>
      <c r="C16" s="599"/>
      <c r="D16" s="599"/>
      <c r="E16" s="599"/>
      <c r="F16" s="599"/>
      <c r="G16" s="73"/>
      <c r="H16" s="73"/>
      <c r="I16" s="73"/>
      <c r="J16" s="73"/>
      <c r="K16" s="73"/>
      <c r="L16" s="73"/>
      <c r="M16" s="73"/>
    </row>
    <row r="17" spans="1:13" s="74" customFormat="1" ht="9.9499999999999993" customHeight="1" x14ac:dyDescent="0.25">
      <c r="B17" s="599"/>
      <c r="C17" s="599"/>
      <c r="D17" s="599"/>
      <c r="E17" s="599"/>
      <c r="F17" s="599"/>
      <c r="G17" s="75"/>
      <c r="H17" s="75"/>
      <c r="I17" s="75"/>
      <c r="J17" s="75"/>
      <c r="K17" s="75"/>
      <c r="L17" s="75"/>
      <c r="M17" s="75"/>
    </row>
    <row r="18" spans="1:13" s="74" customFormat="1" ht="20.100000000000001" customHeight="1" x14ac:dyDescent="0.25">
      <c r="A18" s="591" t="s">
        <v>62</v>
      </c>
      <c r="B18" s="591"/>
      <c r="C18" s="591"/>
      <c r="D18" s="591"/>
      <c r="E18" s="591"/>
      <c r="F18" s="591"/>
      <c r="G18" s="75"/>
      <c r="H18" s="75"/>
      <c r="I18" s="75"/>
      <c r="J18" s="75"/>
      <c r="K18" s="75"/>
      <c r="L18" s="75"/>
      <c r="M18" s="75"/>
    </row>
    <row r="19" spans="1:13" s="74" customFormat="1" ht="20.100000000000001" customHeight="1" x14ac:dyDescent="0.25">
      <c r="A19" s="83"/>
      <c r="B19" s="586" t="s">
        <v>63</v>
      </c>
      <c r="C19" s="586"/>
      <c r="D19" s="586"/>
      <c r="E19" s="586"/>
      <c r="F19" s="586"/>
      <c r="G19" s="75"/>
      <c r="H19" s="75"/>
      <c r="I19" s="75"/>
      <c r="J19" s="75"/>
      <c r="K19" s="75"/>
      <c r="L19" s="75"/>
      <c r="M19" s="75"/>
    </row>
    <row r="20" spans="1:13" s="74" customFormat="1" ht="20.100000000000001" customHeight="1" x14ac:dyDescent="0.25">
      <c r="B20" s="100"/>
      <c r="C20" s="100"/>
      <c r="D20" s="100"/>
      <c r="E20" s="100"/>
      <c r="F20" s="100"/>
      <c r="G20" s="75"/>
      <c r="H20" s="75"/>
      <c r="I20" s="75"/>
      <c r="J20" s="75"/>
      <c r="K20" s="75"/>
      <c r="L20" s="75"/>
      <c r="M20" s="75"/>
    </row>
    <row r="21" spans="1:13" ht="15" customHeight="1" x14ac:dyDescent="0.2">
      <c r="A21" s="74"/>
      <c r="B21" s="100"/>
      <c r="C21" s="100"/>
      <c r="D21" s="100"/>
      <c r="E21" s="100"/>
      <c r="F21" s="100"/>
    </row>
    <row r="22" spans="1:13" s="76" customFormat="1" ht="15" customHeight="1" x14ac:dyDescent="0.25">
      <c r="A22" s="74"/>
      <c r="B22" s="100"/>
      <c r="C22" s="100"/>
      <c r="D22" s="100"/>
      <c r="E22" s="100"/>
      <c r="F22" s="100"/>
      <c r="G22" s="101"/>
      <c r="H22" s="101"/>
      <c r="I22" s="101"/>
      <c r="J22" s="101"/>
      <c r="K22" s="101"/>
      <c r="L22" s="101"/>
    </row>
    <row r="23" spans="1:13" s="76" customFormat="1" ht="15" customHeight="1" x14ac:dyDescent="0.25">
      <c r="A23" s="70"/>
      <c r="B23" s="70"/>
      <c r="C23" s="70"/>
      <c r="D23" s="70"/>
      <c r="E23" s="70"/>
      <c r="F23" s="70"/>
      <c r="G23" s="101"/>
      <c r="H23" s="101"/>
      <c r="I23" s="101"/>
      <c r="J23" s="101"/>
      <c r="K23" s="101"/>
      <c r="L23" s="101"/>
    </row>
    <row r="24" spans="1:13" s="76" customFormat="1" ht="15" x14ac:dyDescent="0.25">
      <c r="A24" s="101" t="s">
        <v>8</v>
      </c>
      <c r="B24" s="593" t="str">
        <f>IF('[2]Príloha č.1'!B23:B23="","",'[2]Príloha č.1'!B23:B23)</f>
        <v/>
      </c>
      <c r="C24" s="593"/>
      <c r="D24" s="101"/>
      <c r="E24" s="101"/>
      <c r="F24" s="101"/>
      <c r="G24" s="101"/>
      <c r="H24" s="101"/>
      <c r="I24" s="101"/>
      <c r="J24" s="101"/>
      <c r="K24" s="101"/>
      <c r="L24" s="101"/>
    </row>
    <row r="25" spans="1:13" s="76" customFormat="1" ht="15" customHeight="1" x14ac:dyDescent="0.25">
      <c r="A25" s="101" t="s">
        <v>9</v>
      </c>
      <c r="B25" s="592" t="str">
        <f>IF('[2]Príloha č.1'!B24:B24="","",'[2]Príloha č.1'!B24:B24)</f>
        <v/>
      </c>
      <c r="C25" s="593"/>
      <c r="D25" s="101"/>
      <c r="E25" s="101"/>
      <c r="F25" s="101"/>
      <c r="G25" s="101"/>
      <c r="H25" s="101"/>
      <c r="I25" s="101"/>
      <c r="J25" s="101"/>
      <c r="K25" s="101"/>
      <c r="L25" s="101"/>
    </row>
    <row r="26" spans="1:13" ht="15" customHeight="1" x14ac:dyDescent="0.2">
      <c r="A26" s="101"/>
      <c r="B26" s="101"/>
      <c r="C26" s="101"/>
      <c r="D26" s="101"/>
      <c r="E26" s="101"/>
      <c r="F26" s="101"/>
    </row>
    <row r="27" spans="1:13" s="77" customFormat="1" x14ac:dyDescent="0.2">
      <c r="A27" s="101"/>
      <c r="B27" s="101"/>
      <c r="C27" s="102"/>
      <c r="D27" s="103"/>
      <c r="E27" s="104"/>
      <c r="F27" s="102"/>
    </row>
    <row r="28" spans="1:13" s="79" customFormat="1" ht="22.5" customHeight="1" x14ac:dyDescent="0.2">
      <c r="A28" s="70"/>
      <c r="B28" s="70"/>
      <c r="C28" s="105"/>
      <c r="D28" s="103"/>
      <c r="E28" s="594" t="str">
        <f>IF('[2]Príloha č.1'!D27="","",'[2]Príloha č.1'!D27)</f>
        <v/>
      </c>
      <c r="F28" s="594"/>
      <c r="G28" s="78"/>
    </row>
    <row r="29" spans="1:13" ht="39.75" customHeight="1" x14ac:dyDescent="0.2">
      <c r="A29" s="595" t="s">
        <v>10</v>
      </c>
      <c r="B29" s="595"/>
      <c r="C29" s="77"/>
      <c r="D29" s="77"/>
      <c r="E29" s="600" t="s">
        <v>503</v>
      </c>
      <c r="F29" s="601"/>
    </row>
    <row r="30" spans="1:13" x14ac:dyDescent="0.2">
      <c r="A30" s="80"/>
      <c r="B30" s="596" t="s">
        <v>11</v>
      </c>
      <c r="C30" s="597"/>
      <c r="D30" s="597"/>
      <c r="E30" s="597"/>
      <c r="F30" s="597"/>
    </row>
  </sheetData>
  <mergeCells count="17">
    <mergeCell ref="B25:C25"/>
    <mergeCell ref="E28:F28"/>
    <mergeCell ref="A29:B29"/>
    <mergeCell ref="B30:F30"/>
    <mergeCell ref="A15:F15"/>
    <mergeCell ref="A16:F16"/>
    <mergeCell ref="B17:F17"/>
    <mergeCell ref="A18:F18"/>
    <mergeCell ref="B19:F19"/>
    <mergeCell ref="B24:C24"/>
    <mergeCell ref="E29:F29"/>
    <mergeCell ref="B7:D7"/>
    <mergeCell ref="A1:B1"/>
    <mergeCell ref="A2:L2"/>
    <mergeCell ref="A3:F3"/>
    <mergeCell ref="A4:F4"/>
    <mergeCell ref="A6:F6"/>
  </mergeCells>
  <conditionalFormatting sqref="B24:C25">
    <cfRule type="containsBlanks" dxfId="1" priority="2">
      <formula>LEN(TRIM(B24))=0</formula>
    </cfRule>
  </conditionalFormatting>
  <conditionalFormatting sqref="E28:F28">
    <cfRule type="containsBlanks" dxfId="0" priority="1">
      <formula>LEN(TRIM(E28))=0</formula>
    </cfRule>
  </conditionalFormatting>
  <pageMargins left="0.59055118110236227" right="0.59055118110236227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7&amp;10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H24" sqref="H23:H24"/>
    </sheetView>
  </sheetViews>
  <sheetFormatPr defaultRowHeight="14.25" x14ac:dyDescent="0.2"/>
  <cols>
    <col min="1" max="1" width="5.28515625" style="22" customWidth="1"/>
    <col min="2" max="2" width="19.7109375" style="22" customWidth="1"/>
    <col min="3" max="3" width="28.7109375" style="22" customWidth="1"/>
    <col min="4" max="4" width="30" style="22" customWidth="1"/>
    <col min="5" max="5" width="10.42578125" style="22" bestFit="1" customWidth="1"/>
    <col min="6" max="16384" width="9.140625" style="22"/>
  </cols>
  <sheetData>
    <row r="1" spans="1:10" s="21" customFormat="1" ht="15" customHeight="1" x14ac:dyDescent="0.2">
      <c r="A1" s="469" t="s">
        <v>12</v>
      </c>
      <c r="B1" s="469"/>
      <c r="C1" s="1"/>
      <c r="D1" s="1"/>
    </row>
    <row r="2" spans="1:10" s="21" customFormat="1" ht="39" customHeight="1" x14ac:dyDescent="0.2">
      <c r="A2" s="466" t="str">
        <f>'Príloha č. 1'!A2:D2</f>
        <v>Diagnostické reagencie a spotrebný materiál pre potreby oddelenia laboratórnej medicíny VÚSCH, a.s.</v>
      </c>
      <c r="B2" s="466"/>
      <c r="C2" s="466"/>
      <c r="D2" s="466"/>
    </row>
    <row r="3" spans="1:10" ht="15" customHeight="1" x14ac:dyDescent="0.2">
      <c r="A3" s="471"/>
      <c r="B3" s="471"/>
      <c r="C3" s="471"/>
      <c r="D3" s="1"/>
    </row>
    <row r="4" spans="1:10" s="24" customFormat="1" ht="35.1" customHeight="1" x14ac:dyDescent="0.25">
      <c r="A4" s="484" t="s">
        <v>24</v>
      </c>
      <c r="B4" s="484"/>
      <c r="C4" s="484"/>
      <c r="D4" s="484"/>
      <c r="E4" s="23"/>
      <c r="F4" s="23"/>
      <c r="G4" s="23"/>
      <c r="H4" s="23"/>
      <c r="I4" s="23"/>
      <c r="J4" s="23"/>
    </row>
    <row r="5" spans="1:10" s="21" customFormat="1" ht="15" customHeight="1" x14ac:dyDescent="0.2">
      <c r="A5" s="1"/>
      <c r="B5" s="1"/>
      <c r="C5" s="1"/>
      <c r="D5" s="1"/>
    </row>
    <row r="6" spans="1:10" s="21" customFormat="1" ht="15" customHeight="1" x14ac:dyDescent="0.2">
      <c r="A6" s="469" t="s">
        <v>1</v>
      </c>
      <c r="B6" s="469"/>
      <c r="C6" s="485" t="str">
        <f>IF('Príloha č. 1'!$C$6="","",'Príloha č. 1'!$C$6)</f>
        <v/>
      </c>
      <c r="D6" s="485"/>
      <c r="E6" s="25"/>
    </row>
    <row r="7" spans="1:10" s="21" customFormat="1" ht="15" customHeight="1" x14ac:dyDescent="0.2">
      <c r="A7" s="469" t="s">
        <v>2</v>
      </c>
      <c r="B7" s="469"/>
      <c r="C7" s="474" t="str">
        <f>IF('Príloha č. 1'!$C$7="","",'Príloha č. 1'!$C$7)</f>
        <v/>
      </c>
      <c r="D7" s="474"/>
    </row>
    <row r="8" spans="1:10" s="21" customFormat="1" ht="15" customHeight="1" x14ac:dyDescent="0.2">
      <c r="A8" s="469" t="s">
        <v>3</v>
      </c>
      <c r="B8" s="469"/>
      <c r="C8" s="474" t="str">
        <f>IF('Príloha č. 1'!C8:D8="","",'Príloha č. 1'!C8:D8)</f>
        <v/>
      </c>
      <c r="D8" s="474"/>
    </row>
    <row r="9" spans="1:10" s="21" customFormat="1" ht="15" customHeight="1" x14ac:dyDescent="0.2">
      <c r="A9" s="469" t="s">
        <v>4</v>
      </c>
      <c r="B9" s="469"/>
      <c r="C9" s="474" t="str">
        <f>IF('Príloha č. 1'!C9:D9="","",'Príloha č. 1'!C9:D9)</f>
        <v/>
      </c>
      <c r="D9" s="474"/>
    </row>
    <row r="10" spans="1:10" s="21" customFormat="1" ht="15" customHeight="1" x14ac:dyDescent="0.2">
      <c r="A10" s="1"/>
      <c r="B10" s="1"/>
      <c r="C10" s="46"/>
      <c r="D10" s="1"/>
    </row>
    <row r="11" spans="1:10" s="26" customFormat="1" ht="36.75" customHeight="1" x14ac:dyDescent="0.25">
      <c r="A11" s="457" t="s">
        <v>45</v>
      </c>
      <c r="B11" s="457"/>
      <c r="C11" s="457"/>
      <c r="D11" s="457"/>
    </row>
    <row r="12" spans="1:10" x14ac:dyDescent="0.2">
      <c r="A12" s="1"/>
      <c r="B12" s="1"/>
      <c r="C12" s="1"/>
      <c r="D12" s="1"/>
    </row>
    <row r="13" spans="1:10" s="39" customFormat="1" ht="38.25" customHeight="1" x14ac:dyDescent="0.2">
      <c r="A13" s="469" t="s">
        <v>46</v>
      </c>
      <c r="B13" s="469"/>
      <c r="C13" s="469"/>
      <c r="D13" s="469"/>
    </row>
    <row r="14" spans="1:10" s="40" customFormat="1" ht="15" customHeight="1" x14ac:dyDescent="0.2">
      <c r="A14" s="475" t="s">
        <v>43</v>
      </c>
      <c r="B14" s="476"/>
      <c r="C14" s="476" t="s">
        <v>44</v>
      </c>
      <c r="D14" s="477"/>
    </row>
    <row r="15" spans="1:10" s="40" customFormat="1" ht="15" customHeight="1" x14ac:dyDescent="0.2">
      <c r="A15" s="478"/>
      <c r="B15" s="479"/>
      <c r="C15" s="479"/>
      <c r="D15" s="480"/>
    </row>
    <row r="16" spans="1:10" s="40" customFormat="1" ht="15" customHeight="1" x14ac:dyDescent="0.2">
      <c r="A16" s="481"/>
      <c r="B16" s="482"/>
      <c r="C16" s="482"/>
      <c r="D16" s="483"/>
    </row>
    <row r="17" spans="1:5" s="40" customFormat="1" ht="15" customHeight="1" x14ac:dyDescent="0.2">
      <c r="A17" s="481"/>
      <c r="B17" s="482"/>
      <c r="C17" s="482"/>
      <c r="D17" s="483"/>
    </row>
    <row r="18" spans="1:5" s="40" customFormat="1" ht="15" customHeight="1" x14ac:dyDescent="0.2">
      <c r="A18" s="481"/>
      <c r="B18" s="482"/>
      <c r="C18" s="482"/>
      <c r="D18" s="483"/>
    </row>
    <row r="19" spans="1:5" s="40" customFormat="1" ht="15" customHeight="1" x14ac:dyDescent="0.2">
      <c r="A19" s="481"/>
      <c r="B19" s="482"/>
      <c r="C19" s="482"/>
      <c r="D19" s="483"/>
    </row>
    <row r="20" spans="1:5" s="40" customFormat="1" ht="15" customHeight="1" x14ac:dyDescent="0.2">
      <c r="A20" s="47"/>
      <c r="B20" s="47"/>
      <c r="C20" s="47"/>
      <c r="D20" s="47"/>
    </row>
    <row r="21" spans="1:5" s="40" customFormat="1" ht="15" customHeight="1" x14ac:dyDescent="0.2">
      <c r="A21" s="47"/>
      <c r="B21" s="47"/>
      <c r="C21" s="47"/>
      <c r="D21" s="47"/>
    </row>
    <row r="22" spans="1:5" s="40" customFormat="1" ht="15" customHeight="1" x14ac:dyDescent="0.2">
      <c r="A22" s="47"/>
      <c r="B22" s="47"/>
      <c r="C22" s="47"/>
      <c r="D22" s="47"/>
    </row>
    <row r="23" spans="1:5" s="21" customFormat="1" ht="15" customHeight="1" x14ac:dyDescent="0.2">
      <c r="A23" s="1" t="s">
        <v>8</v>
      </c>
      <c r="B23" s="48" t="str">
        <f>IF('Príloha č. 1'!B23:B23="","",'Príloha č. 1'!B23:B23)</f>
        <v/>
      </c>
      <c r="C23" s="17"/>
      <c r="D23" s="1"/>
    </row>
    <row r="24" spans="1:5" s="34" customFormat="1" ht="15" customHeight="1" x14ac:dyDescent="0.25">
      <c r="A24" s="2" t="s">
        <v>9</v>
      </c>
      <c r="B24" s="49" t="str">
        <f>IF('Príloha č. 1'!B24:B24="","",'Príloha č. 1'!B24:B24)</f>
        <v/>
      </c>
      <c r="C24" s="50"/>
      <c r="D24" s="2"/>
    </row>
    <row r="25" spans="1:5" s="21" customFormat="1" ht="15" customHeight="1" x14ac:dyDescent="0.2">
      <c r="A25" s="1"/>
      <c r="B25" s="1"/>
      <c r="C25" s="1"/>
      <c r="D25" s="1"/>
    </row>
    <row r="26" spans="1:5" ht="39.75" customHeight="1" x14ac:dyDescent="0.2">
      <c r="A26" s="1"/>
      <c r="B26" s="1"/>
      <c r="C26" s="1"/>
      <c r="D26" s="15"/>
    </row>
    <row r="27" spans="1:5" ht="45" customHeight="1" x14ac:dyDescent="0.2">
      <c r="D27" s="28" t="s">
        <v>502</v>
      </c>
    </row>
    <row r="30" spans="1:5" s="29" customFormat="1" ht="11.25" x14ac:dyDescent="0.2">
      <c r="A30" s="455" t="s">
        <v>10</v>
      </c>
      <c r="B30" s="455"/>
    </row>
    <row r="31" spans="1:5" s="33" customFormat="1" ht="12" customHeight="1" x14ac:dyDescent="0.2">
      <c r="A31" s="30"/>
      <c r="B31" s="473" t="s">
        <v>11</v>
      </c>
      <c r="C31" s="473"/>
      <c r="D31" s="31"/>
      <c r="E31" s="32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71" priority="2">
      <formula>LEN(TRIM(C6))=0</formula>
    </cfRule>
  </conditionalFormatting>
  <conditionalFormatting sqref="B23:B24">
    <cfRule type="containsBlanks" dxfId="70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zoomScaleNormal="100" workbookViewId="0">
      <selection activeCell="F25" sqref="F24:F25"/>
    </sheetView>
  </sheetViews>
  <sheetFormatPr defaultRowHeight="12" x14ac:dyDescent="0.2"/>
  <cols>
    <col min="1" max="1" width="4.7109375" style="54" bestFit="1" customWidth="1"/>
    <col min="2" max="2" width="19.7109375" style="54" customWidth="1"/>
    <col min="3" max="3" width="28.7109375" style="54" customWidth="1"/>
    <col min="4" max="4" width="33.42578125" style="54" customWidth="1"/>
    <col min="5" max="5" width="10.42578125" style="54" bestFit="1" customWidth="1"/>
    <col min="6" max="256" width="9.140625" style="54"/>
    <col min="257" max="257" width="4.7109375" style="54" bestFit="1" customWidth="1"/>
    <col min="258" max="258" width="19.7109375" style="54" customWidth="1"/>
    <col min="259" max="259" width="28.7109375" style="54" customWidth="1"/>
    <col min="260" max="260" width="33.42578125" style="54" customWidth="1"/>
    <col min="261" max="261" width="10.42578125" style="54" bestFit="1" customWidth="1"/>
    <col min="262" max="512" width="9.140625" style="54"/>
    <col min="513" max="513" width="4.7109375" style="54" bestFit="1" customWidth="1"/>
    <col min="514" max="514" width="19.7109375" style="54" customWidth="1"/>
    <col min="515" max="515" width="28.7109375" style="54" customWidth="1"/>
    <col min="516" max="516" width="33.42578125" style="54" customWidth="1"/>
    <col min="517" max="517" width="10.42578125" style="54" bestFit="1" customWidth="1"/>
    <col min="518" max="768" width="9.140625" style="54"/>
    <col min="769" max="769" width="4.7109375" style="54" bestFit="1" customWidth="1"/>
    <col min="770" max="770" width="19.7109375" style="54" customWidth="1"/>
    <col min="771" max="771" width="28.7109375" style="54" customWidth="1"/>
    <col min="772" max="772" width="33.42578125" style="54" customWidth="1"/>
    <col min="773" max="773" width="10.42578125" style="54" bestFit="1" customWidth="1"/>
    <col min="774" max="1024" width="9.140625" style="54"/>
    <col min="1025" max="1025" width="4.7109375" style="54" bestFit="1" customWidth="1"/>
    <col min="1026" max="1026" width="19.7109375" style="54" customWidth="1"/>
    <col min="1027" max="1027" width="28.7109375" style="54" customWidth="1"/>
    <col min="1028" max="1028" width="33.42578125" style="54" customWidth="1"/>
    <col min="1029" max="1029" width="10.42578125" style="54" bestFit="1" customWidth="1"/>
    <col min="1030" max="1280" width="9.140625" style="54"/>
    <col min="1281" max="1281" width="4.7109375" style="54" bestFit="1" customWidth="1"/>
    <col min="1282" max="1282" width="19.7109375" style="54" customWidth="1"/>
    <col min="1283" max="1283" width="28.7109375" style="54" customWidth="1"/>
    <col min="1284" max="1284" width="33.42578125" style="54" customWidth="1"/>
    <col min="1285" max="1285" width="10.42578125" style="54" bestFit="1" customWidth="1"/>
    <col min="1286" max="1536" width="9.140625" style="54"/>
    <col min="1537" max="1537" width="4.7109375" style="54" bestFit="1" customWidth="1"/>
    <col min="1538" max="1538" width="19.7109375" style="54" customWidth="1"/>
    <col min="1539" max="1539" width="28.7109375" style="54" customWidth="1"/>
    <col min="1540" max="1540" width="33.42578125" style="54" customWidth="1"/>
    <col min="1541" max="1541" width="10.42578125" style="54" bestFit="1" customWidth="1"/>
    <col min="1542" max="1792" width="9.140625" style="54"/>
    <col min="1793" max="1793" width="4.7109375" style="54" bestFit="1" customWidth="1"/>
    <col min="1794" max="1794" width="19.7109375" style="54" customWidth="1"/>
    <col min="1795" max="1795" width="28.7109375" style="54" customWidth="1"/>
    <col min="1796" max="1796" width="33.42578125" style="54" customWidth="1"/>
    <col min="1797" max="1797" width="10.42578125" style="54" bestFit="1" customWidth="1"/>
    <col min="1798" max="2048" width="9.140625" style="54"/>
    <col min="2049" max="2049" width="4.7109375" style="54" bestFit="1" customWidth="1"/>
    <col min="2050" max="2050" width="19.7109375" style="54" customWidth="1"/>
    <col min="2051" max="2051" width="28.7109375" style="54" customWidth="1"/>
    <col min="2052" max="2052" width="33.42578125" style="54" customWidth="1"/>
    <col min="2053" max="2053" width="10.42578125" style="54" bestFit="1" customWidth="1"/>
    <col min="2054" max="2304" width="9.140625" style="54"/>
    <col min="2305" max="2305" width="4.7109375" style="54" bestFit="1" customWidth="1"/>
    <col min="2306" max="2306" width="19.7109375" style="54" customWidth="1"/>
    <col min="2307" max="2307" width="28.7109375" style="54" customWidth="1"/>
    <col min="2308" max="2308" width="33.42578125" style="54" customWidth="1"/>
    <col min="2309" max="2309" width="10.42578125" style="54" bestFit="1" customWidth="1"/>
    <col min="2310" max="2560" width="9.140625" style="54"/>
    <col min="2561" max="2561" width="4.7109375" style="54" bestFit="1" customWidth="1"/>
    <col min="2562" max="2562" width="19.7109375" style="54" customWidth="1"/>
    <col min="2563" max="2563" width="28.7109375" style="54" customWidth="1"/>
    <col min="2564" max="2564" width="33.42578125" style="54" customWidth="1"/>
    <col min="2565" max="2565" width="10.42578125" style="54" bestFit="1" customWidth="1"/>
    <col min="2566" max="2816" width="9.140625" style="54"/>
    <col min="2817" max="2817" width="4.7109375" style="54" bestFit="1" customWidth="1"/>
    <col min="2818" max="2818" width="19.7109375" style="54" customWidth="1"/>
    <col min="2819" max="2819" width="28.7109375" style="54" customWidth="1"/>
    <col min="2820" max="2820" width="33.42578125" style="54" customWidth="1"/>
    <col min="2821" max="2821" width="10.42578125" style="54" bestFit="1" customWidth="1"/>
    <col min="2822" max="3072" width="9.140625" style="54"/>
    <col min="3073" max="3073" width="4.7109375" style="54" bestFit="1" customWidth="1"/>
    <col min="3074" max="3074" width="19.7109375" style="54" customWidth="1"/>
    <col min="3075" max="3075" width="28.7109375" style="54" customWidth="1"/>
    <col min="3076" max="3076" width="33.42578125" style="54" customWidth="1"/>
    <col min="3077" max="3077" width="10.42578125" style="54" bestFit="1" customWidth="1"/>
    <col min="3078" max="3328" width="9.140625" style="54"/>
    <col min="3329" max="3329" width="4.7109375" style="54" bestFit="1" customWidth="1"/>
    <col min="3330" max="3330" width="19.7109375" style="54" customWidth="1"/>
    <col min="3331" max="3331" width="28.7109375" style="54" customWidth="1"/>
    <col min="3332" max="3332" width="33.42578125" style="54" customWidth="1"/>
    <col min="3333" max="3333" width="10.42578125" style="54" bestFit="1" customWidth="1"/>
    <col min="3334" max="3584" width="9.140625" style="54"/>
    <col min="3585" max="3585" width="4.7109375" style="54" bestFit="1" customWidth="1"/>
    <col min="3586" max="3586" width="19.7109375" style="54" customWidth="1"/>
    <col min="3587" max="3587" width="28.7109375" style="54" customWidth="1"/>
    <col min="3588" max="3588" width="33.42578125" style="54" customWidth="1"/>
    <col min="3589" max="3589" width="10.42578125" style="54" bestFit="1" customWidth="1"/>
    <col min="3590" max="3840" width="9.140625" style="54"/>
    <col min="3841" max="3841" width="4.7109375" style="54" bestFit="1" customWidth="1"/>
    <col min="3842" max="3842" width="19.7109375" style="54" customWidth="1"/>
    <col min="3843" max="3843" width="28.7109375" style="54" customWidth="1"/>
    <col min="3844" max="3844" width="33.42578125" style="54" customWidth="1"/>
    <col min="3845" max="3845" width="10.42578125" style="54" bestFit="1" customWidth="1"/>
    <col min="3846" max="4096" width="9.140625" style="54"/>
    <col min="4097" max="4097" width="4.7109375" style="54" bestFit="1" customWidth="1"/>
    <col min="4098" max="4098" width="19.7109375" style="54" customWidth="1"/>
    <col min="4099" max="4099" width="28.7109375" style="54" customWidth="1"/>
    <col min="4100" max="4100" width="33.42578125" style="54" customWidth="1"/>
    <col min="4101" max="4101" width="10.42578125" style="54" bestFit="1" customWidth="1"/>
    <col min="4102" max="4352" width="9.140625" style="54"/>
    <col min="4353" max="4353" width="4.7109375" style="54" bestFit="1" customWidth="1"/>
    <col min="4354" max="4354" width="19.7109375" style="54" customWidth="1"/>
    <col min="4355" max="4355" width="28.7109375" style="54" customWidth="1"/>
    <col min="4356" max="4356" width="33.42578125" style="54" customWidth="1"/>
    <col min="4357" max="4357" width="10.42578125" style="54" bestFit="1" customWidth="1"/>
    <col min="4358" max="4608" width="9.140625" style="54"/>
    <col min="4609" max="4609" width="4.7109375" style="54" bestFit="1" customWidth="1"/>
    <col min="4610" max="4610" width="19.7109375" style="54" customWidth="1"/>
    <col min="4611" max="4611" width="28.7109375" style="54" customWidth="1"/>
    <col min="4612" max="4612" width="33.42578125" style="54" customWidth="1"/>
    <col min="4613" max="4613" width="10.42578125" style="54" bestFit="1" customWidth="1"/>
    <col min="4614" max="4864" width="9.140625" style="54"/>
    <col min="4865" max="4865" width="4.7109375" style="54" bestFit="1" customWidth="1"/>
    <col min="4866" max="4866" width="19.7109375" style="54" customWidth="1"/>
    <col min="4867" max="4867" width="28.7109375" style="54" customWidth="1"/>
    <col min="4868" max="4868" width="33.42578125" style="54" customWidth="1"/>
    <col min="4869" max="4869" width="10.42578125" style="54" bestFit="1" customWidth="1"/>
    <col min="4870" max="5120" width="9.140625" style="54"/>
    <col min="5121" max="5121" width="4.7109375" style="54" bestFit="1" customWidth="1"/>
    <col min="5122" max="5122" width="19.7109375" style="54" customWidth="1"/>
    <col min="5123" max="5123" width="28.7109375" style="54" customWidth="1"/>
    <col min="5124" max="5124" width="33.42578125" style="54" customWidth="1"/>
    <col min="5125" max="5125" width="10.42578125" style="54" bestFit="1" customWidth="1"/>
    <col min="5126" max="5376" width="9.140625" style="54"/>
    <col min="5377" max="5377" width="4.7109375" style="54" bestFit="1" customWidth="1"/>
    <col min="5378" max="5378" width="19.7109375" style="54" customWidth="1"/>
    <col min="5379" max="5379" width="28.7109375" style="54" customWidth="1"/>
    <col min="5380" max="5380" width="33.42578125" style="54" customWidth="1"/>
    <col min="5381" max="5381" width="10.42578125" style="54" bestFit="1" customWidth="1"/>
    <col min="5382" max="5632" width="9.140625" style="54"/>
    <col min="5633" max="5633" width="4.7109375" style="54" bestFit="1" customWidth="1"/>
    <col min="5634" max="5634" width="19.7109375" style="54" customWidth="1"/>
    <col min="5635" max="5635" width="28.7109375" style="54" customWidth="1"/>
    <col min="5636" max="5636" width="33.42578125" style="54" customWidth="1"/>
    <col min="5637" max="5637" width="10.42578125" style="54" bestFit="1" customWidth="1"/>
    <col min="5638" max="5888" width="9.140625" style="54"/>
    <col min="5889" max="5889" width="4.7109375" style="54" bestFit="1" customWidth="1"/>
    <col min="5890" max="5890" width="19.7109375" style="54" customWidth="1"/>
    <col min="5891" max="5891" width="28.7109375" style="54" customWidth="1"/>
    <col min="5892" max="5892" width="33.42578125" style="54" customWidth="1"/>
    <col min="5893" max="5893" width="10.42578125" style="54" bestFit="1" customWidth="1"/>
    <col min="5894" max="6144" width="9.140625" style="54"/>
    <col min="6145" max="6145" width="4.7109375" style="54" bestFit="1" customWidth="1"/>
    <col min="6146" max="6146" width="19.7109375" style="54" customWidth="1"/>
    <col min="6147" max="6147" width="28.7109375" style="54" customWidth="1"/>
    <col min="6148" max="6148" width="33.42578125" style="54" customWidth="1"/>
    <col min="6149" max="6149" width="10.42578125" style="54" bestFit="1" customWidth="1"/>
    <col min="6150" max="6400" width="9.140625" style="54"/>
    <col min="6401" max="6401" width="4.7109375" style="54" bestFit="1" customWidth="1"/>
    <col min="6402" max="6402" width="19.7109375" style="54" customWidth="1"/>
    <col min="6403" max="6403" width="28.7109375" style="54" customWidth="1"/>
    <col min="6404" max="6404" width="33.42578125" style="54" customWidth="1"/>
    <col min="6405" max="6405" width="10.42578125" style="54" bestFit="1" customWidth="1"/>
    <col min="6406" max="6656" width="9.140625" style="54"/>
    <col min="6657" max="6657" width="4.7109375" style="54" bestFit="1" customWidth="1"/>
    <col min="6658" max="6658" width="19.7109375" style="54" customWidth="1"/>
    <col min="6659" max="6659" width="28.7109375" style="54" customWidth="1"/>
    <col min="6660" max="6660" width="33.42578125" style="54" customWidth="1"/>
    <col min="6661" max="6661" width="10.42578125" style="54" bestFit="1" customWidth="1"/>
    <col min="6662" max="6912" width="9.140625" style="54"/>
    <col min="6913" max="6913" width="4.7109375" style="54" bestFit="1" customWidth="1"/>
    <col min="6914" max="6914" width="19.7109375" style="54" customWidth="1"/>
    <col min="6915" max="6915" width="28.7109375" style="54" customWidth="1"/>
    <col min="6916" max="6916" width="33.42578125" style="54" customWidth="1"/>
    <col min="6917" max="6917" width="10.42578125" style="54" bestFit="1" customWidth="1"/>
    <col min="6918" max="7168" width="9.140625" style="54"/>
    <col min="7169" max="7169" width="4.7109375" style="54" bestFit="1" customWidth="1"/>
    <col min="7170" max="7170" width="19.7109375" style="54" customWidth="1"/>
    <col min="7171" max="7171" width="28.7109375" style="54" customWidth="1"/>
    <col min="7172" max="7172" width="33.42578125" style="54" customWidth="1"/>
    <col min="7173" max="7173" width="10.42578125" style="54" bestFit="1" customWidth="1"/>
    <col min="7174" max="7424" width="9.140625" style="54"/>
    <col min="7425" max="7425" width="4.7109375" style="54" bestFit="1" customWidth="1"/>
    <col min="7426" max="7426" width="19.7109375" style="54" customWidth="1"/>
    <col min="7427" max="7427" width="28.7109375" style="54" customWidth="1"/>
    <col min="7428" max="7428" width="33.42578125" style="54" customWidth="1"/>
    <col min="7429" max="7429" width="10.42578125" style="54" bestFit="1" customWidth="1"/>
    <col min="7430" max="7680" width="9.140625" style="54"/>
    <col min="7681" max="7681" width="4.7109375" style="54" bestFit="1" customWidth="1"/>
    <col min="7682" max="7682" width="19.7109375" style="54" customWidth="1"/>
    <col min="7683" max="7683" width="28.7109375" style="54" customWidth="1"/>
    <col min="7684" max="7684" width="33.42578125" style="54" customWidth="1"/>
    <col min="7685" max="7685" width="10.42578125" style="54" bestFit="1" customWidth="1"/>
    <col min="7686" max="7936" width="9.140625" style="54"/>
    <col min="7937" max="7937" width="4.7109375" style="54" bestFit="1" customWidth="1"/>
    <col min="7938" max="7938" width="19.7109375" style="54" customWidth="1"/>
    <col min="7939" max="7939" width="28.7109375" style="54" customWidth="1"/>
    <col min="7940" max="7940" width="33.42578125" style="54" customWidth="1"/>
    <col min="7941" max="7941" width="10.42578125" style="54" bestFit="1" customWidth="1"/>
    <col min="7942" max="8192" width="9.140625" style="54"/>
    <col min="8193" max="8193" width="4.7109375" style="54" bestFit="1" customWidth="1"/>
    <col min="8194" max="8194" width="19.7109375" style="54" customWidth="1"/>
    <col min="8195" max="8195" width="28.7109375" style="54" customWidth="1"/>
    <col min="8196" max="8196" width="33.42578125" style="54" customWidth="1"/>
    <col min="8197" max="8197" width="10.42578125" style="54" bestFit="1" customWidth="1"/>
    <col min="8198" max="8448" width="9.140625" style="54"/>
    <col min="8449" max="8449" width="4.7109375" style="54" bestFit="1" customWidth="1"/>
    <col min="8450" max="8450" width="19.7109375" style="54" customWidth="1"/>
    <col min="8451" max="8451" width="28.7109375" style="54" customWidth="1"/>
    <col min="8452" max="8452" width="33.42578125" style="54" customWidth="1"/>
    <col min="8453" max="8453" width="10.42578125" style="54" bestFit="1" customWidth="1"/>
    <col min="8454" max="8704" width="9.140625" style="54"/>
    <col min="8705" max="8705" width="4.7109375" style="54" bestFit="1" customWidth="1"/>
    <col min="8706" max="8706" width="19.7109375" style="54" customWidth="1"/>
    <col min="8707" max="8707" width="28.7109375" style="54" customWidth="1"/>
    <col min="8708" max="8708" width="33.42578125" style="54" customWidth="1"/>
    <col min="8709" max="8709" width="10.42578125" style="54" bestFit="1" customWidth="1"/>
    <col min="8710" max="8960" width="9.140625" style="54"/>
    <col min="8961" max="8961" width="4.7109375" style="54" bestFit="1" customWidth="1"/>
    <col min="8962" max="8962" width="19.7109375" style="54" customWidth="1"/>
    <col min="8963" max="8963" width="28.7109375" style="54" customWidth="1"/>
    <col min="8964" max="8964" width="33.42578125" style="54" customWidth="1"/>
    <col min="8965" max="8965" width="10.42578125" style="54" bestFit="1" customWidth="1"/>
    <col min="8966" max="9216" width="9.140625" style="54"/>
    <col min="9217" max="9217" width="4.7109375" style="54" bestFit="1" customWidth="1"/>
    <col min="9218" max="9218" width="19.7109375" style="54" customWidth="1"/>
    <col min="9219" max="9219" width="28.7109375" style="54" customWidth="1"/>
    <col min="9220" max="9220" width="33.42578125" style="54" customWidth="1"/>
    <col min="9221" max="9221" width="10.42578125" style="54" bestFit="1" customWidth="1"/>
    <col min="9222" max="9472" width="9.140625" style="54"/>
    <col min="9473" max="9473" width="4.7109375" style="54" bestFit="1" customWidth="1"/>
    <col min="9474" max="9474" width="19.7109375" style="54" customWidth="1"/>
    <col min="9475" max="9475" width="28.7109375" style="54" customWidth="1"/>
    <col min="9476" max="9476" width="33.42578125" style="54" customWidth="1"/>
    <col min="9477" max="9477" width="10.42578125" style="54" bestFit="1" customWidth="1"/>
    <col min="9478" max="9728" width="9.140625" style="54"/>
    <col min="9729" max="9729" width="4.7109375" style="54" bestFit="1" customWidth="1"/>
    <col min="9730" max="9730" width="19.7109375" style="54" customWidth="1"/>
    <col min="9731" max="9731" width="28.7109375" style="54" customWidth="1"/>
    <col min="9732" max="9732" width="33.42578125" style="54" customWidth="1"/>
    <col min="9733" max="9733" width="10.42578125" style="54" bestFit="1" customWidth="1"/>
    <col min="9734" max="9984" width="9.140625" style="54"/>
    <col min="9985" max="9985" width="4.7109375" style="54" bestFit="1" customWidth="1"/>
    <col min="9986" max="9986" width="19.7109375" style="54" customWidth="1"/>
    <col min="9987" max="9987" width="28.7109375" style="54" customWidth="1"/>
    <col min="9988" max="9988" width="33.42578125" style="54" customWidth="1"/>
    <col min="9989" max="9989" width="10.42578125" style="54" bestFit="1" customWidth="1"/>
    <col min="9990" max="10240" width="9.140625" style="54"/>
    <col min="10241" max="10241" width="4.7109375" style="54" bestFit="1" customWidth="1"/>
    <col min="10242" max="10242" width="19.7109375" style="54" customWidth="1"/>
    <col min="10243" max="10243" width="28.7109375" style="54" customWidth="1"/>
    <col min="10244" max="10244" width="33.42578125" style="54" customWidth="1"/>
    <col min="10245" max="10245" width="10.42578125" style="54" bestFit="1" customWidth="1"/>
    <col min="10246" max="10496" width="9.140625" style="54"/>
    <col min="10497" max="10497" width="4.7109375" style="54" bestFit="1" customWidth="1"/>
    <col min="10498" max="10498" width="19.7109375" style="54" customWidth="1"/>
    <col min="10499" max="10499" width="28.7109375" style="54" customWidth="1"/>
    <col min="10500" max="10500" width="33.42578125" style="54" customWidth="1"/>
    <col min="10501" max="10501" width="10.42578125" style="54" bestFit="1" customWidth="1"/>
    <col min="10502" max="10752" width="9.140625" style="54"/>
    <col min="10753" max="10753" width="4.7109375" style="54" bestFit="1" customWidth="1"/>
    <col min="10754" max="10754" width="19.7109375" style="54" customWidth="1"/>
    <col min="10755" max="10755" width="28.7109375" style="54" customWidth="1"/>
    <col min="10756" max="10756" width="33.42578125" style="54" customWidth="1"/>
    <col min="10757" max="10757" width="10.42578125" style="54" bestFit="1" customWidth="1"/>
    <col min="10758" max="11008" width="9.140625" style="54"/>
    <col min="11009" max="11009" width="4.7109375" style="54" bestFit="1" customWidth="1"/>
    <col min="11010" max="11010" width="19.7109375" style="54" customWidth="1"/>
    <col min="11011" max="11011" width="28.7109375" style="54" customWidth="1"/>
    <col min="11012" max="11012" width="33.42578125" style="54" customWidth="1"/>
    <col min="11013" max="11013" width="10.42578125" style="54" bestFit="1" customWidth="1"/>
    <col min="11014" max="11264" width="9.140625" style="54"/>
    <col min="11265" max="11265" width="4.7109375" style="54" bestFit="1" customWidth="1"/>
    <col min="11266" max="11266" width="19.7109375" style="54" customWidth="1"/>
    <col min="11267" max="11267" width="28.7109375" style="54" customWidth="1"/>
    <col min="11268" max="11268" width="33.42578125" style="54" customWidth="1"/>
    <col min="11269" max="11269" width="10.42578125" style="54" bestFit="1" customWidth="1"/>
    <col min="11270" max="11520" width="9.140625" style="54"/>
    <col min="11521" max="11521" width="4.7109375" style="54" bestFit="1" customWidth="1"/>
    <col min="11522" max="11522" width="19.7109375" style="54" customWidth="1"/>
    <col min="11523" max="11523" width="28.7109375" style="54" customWidth="1"/>
    <col min="11524" max="11524" width="33.42578125" style="54" customWidth="1"/>
    <col min="11525" max="11525" width="10.42578125" style="54" bestFit="1" customWidth="1"/>
    <col min="11526" max="11776" width="9.140625" style="54"/>
    <col min="11777" max="11777" width="4.7109375" style="54" bestFit="1" customWidth="1"/>
    <col min="11778" max="11778" width="19.7109375" style="54" customWidth="1"/>
    <col min="11779" max="11779" width="28.7109375" style="54" customWidth="1"/>
    <col min="11780" max="11780" width="33.42578125" style="54" customWidth="1"/>
    <col min="11781" max="11781" width="10.42578125" style="54" bestFit="1" customWidth="1"/>
    <col min="11782" max="12032" width="9.140625" style="54"/>
    <col min="12033" max="12033" width="4.7109375" style="54" bestFit="1" customWidth="1"/>
    <col min="12034" max="12034" width="19.7109375" style="54" customWidth="1"/>
    <col min="12035" max="12035" width="28.7109375" style="54" customWidth="1"/>
    <col min="12036" max="12036" width="33.42578125" style="54" customWidth="1"/>
    <col min="12037" max="12037" width="10.42578125" style="54" bestFit="1" customWidth="1"/>
    <col min="12038" max="12288" width="9.140625" style="54"/>
    <col min="12289" max="12289" width="4.7109375" style="54" bestFit="1" customWidth="1"/>
    <col min="12290" max="12290" width="19.7109375" style="54" customWidth="1"/>
    <col min="12291" max="12291" width="28.7109375" style="54" customWidth="1"/>
    <col min="12292" max="12292" width="33.42578125" style="54" customWidth="1"/>
    <col min="12293" max="12293" width="10.42578125" style="54" bestFit="1" customWidth="1"/>
    <col min="12294" max="12544" width="9.140625" style="54"/>
    <col min="12545" max="12545" width="4.7109375" style="54" bestFit="1" customWidth="1"/>
    <col min="12546" max="12546" width="19.7109375" style="54" customWidth="1"/>
    <col min="12547" max="12547" width="28.7109375" style="54" customWidth="1"/>
    <col min="12548" max="12548" width="33.42578125" style="54" customWidth="1"/>
    <col min="12549" max="12549" width="10.42578125" style="54" bestFit="1" customWidth="1"/>
    <col min="12550" max="12800" width="9.140625" style="54"/>
    <col min="12801" max="12801" width="4.7109375" style="54" bestFit="1" customWidth="1"/>
    <col min="12802" max="12802" width="19.7109375" style="54" customWidth="1"/>
    <col min="12803" max="12803" width="28.7109375" style="54" customWidth="1"/>
    <col min="12804" max="12804" width="33.42578125" style="54" customWidth="1"/>
    <col min="12805" max="12805" width="10.42578125" style="54" bestFit="1" customWidth="1"/>
    <col min="12806" max="13056" width="9.140625" style="54"/>
    <col min="13057" max="13057" width="4.7109375" style="54" bestFit="1" customWidth="1"/>
    <col min="13058" max="13058" width="19.7109375" style="54" customWidth="1"/>
    <col min="13059" max="13059" width="28.7109375" style="54" customWidth="1"/>
    <col min="13060" max="13060" width="33.42578125" style="54" customWidth="1"/>
    <col min="13061" max="13061" width="10.42578125" style="54" bestFit="1" customWidth="1"/>
    <col min="13062" max="13312" width="9.140625" style="54"/>
    <col min="13313" max="13313" width="4.7109375" style="54" bestFit="1" customWidth="1"/>
    <col min="13314" max="13314" width="19.7109375" style="54" customWidth="1"/>
    <col min="13315" max="13315" width="28.7109375" style="54" customWidth="1"/>
    <col min="13316" max="13316" width="33.42578125" style="54" customWidth="1"/>
    <col min="13317" max="13317" width="10.42578125" style="54" bestFit="1" customWidth="1"/>
    <col min="13318" max="13568" width="9.140625" style="54"/>
    <col min="13569" max="13569" width="4.7109375" style="54" bestFit="1" customWidth="1"/>
    <col min="13570" max="13570" width="19.7109375" style="54" customWidth="1"/>
    <col min="13571" max="13571" width="28.7109375" style="54" customWidth="1"/>
    <col min="13572" max="13572" width="33.42578125" style="54" customWidth="1"/>
    <col min="13573" max="13573" width="10.42578125" style="54" bestFit="1" customWidth="1"/>
    <col min="13574" max="13824" width="9.140625" style="54"/>
    <col min="13825" max="13825" width="4.7109375" style="54" bestFit="1" customWidth="1"/>
    <col min="13826" max="13826" width="19.7109375" style="54" customWidth="1"/>
    <col min="13827" max="13827" width="28.7109375" style="54" customWidth="1"/>
    <col min="13828" max="13828" width="33.42578125" style="54" customWidth="1"/>
    <col min="13829" max="13829" width="10.42578125" style="54" bestFit="1" customWidth="1"/>
    <col min="13830" max="14080" width="9.140625" style="54"/>
    <col min="14081" max="14081" width="4.7109375" style="54" bestFit="1" customWidth="1"/>
    <col min="14082" max="14082" width="19.7109375" style="54" customWidth="1"/>
    <col min="14083" max="14083" width="28.7109375" style="54" customWidth="1"/>
    <col min="14084" max="14084" width="33.42578125" style="54" customWidth="1"/>
    <col min="14085" max="14085" width="10.42578125" style="54" bestFit="1" customWidth="1"/>
    <col min="14086" max="14336" width="9.140625" style="54"/>
    <col min="14337" max="14337" width="4.7109375" style="54" bestFit="1" customWidth="1"/>
    <col min="14338" max="14338" width="19.7109375" style="54" customWidth="1"/>
    <col min="14339" max="14339" width="28.7109375" style="54" customWidth="1"/>
    <col min="14340" max="14340" width="33.42578125" style="54" customWidth="1"/>
    <col min="14341" max="14341" width="10.42578125" style="54" bestFit="1" customWidth="1"/>
    <col min="14342" max="14592" width="9.140625" style="54"/>
    <col min="14593" max="14593" width="4.7109375" style="54" bestFit="1" customWidth="1"/>
    <col min="14594" max="14594" width="19.7109375" style="54" customWidth="1"/>
    <col min="14595" max="14595" width="28.7109375" style="54" customWidth="1"/>
    <col min="14596" max="14596" width="33.42578125" style="54" customWidth="1"/>
    <col min="14597" max="14597" width="10.42578125" style="54" bestFit="1" customWidth="1"/>
    <col min="14598" max="14848" width="9.140625" style="54"/>
    <col min="14849" max="14849" width="4.7109375" style="54" bestFit="1" customWidth="1"/>
    <col min="14850" max="14850" width="19.7109375" style="54" customWidth="1"/>
    <col min="14851" max="14851" width="28.7109375" style="54" customWidth="1"/>
    <col min="14852" max="14852" width="33.42578125" style="54" customWidth="1"/>
    <col min="14853" max="14853" width="10.42578125" style="54" bestFit="1" customWidth="1"/>
    <col min="14854" max="15104" width="9.140625" style="54"/>
    <col min="15105" max="15105" width="4.7109375" style="54" bestFit="1" customWidth="1"/>
    <col min="15106" max="15106" width="19.7109375" style="54" customWidth="1"/>
    <col min="15107" max="15107" width="28.7109375" style="54" customWidth="1"/>
    <col min="15108" max="15108" width="33.42578125" style="54" customWidth="1"/>
    <col min="15109" max="15109" width="10.42578125" style="54" bestFit="1" customWidth="1"/>
    <col min="15110" max="15360" width="9.140625" style="54"/>
    <col min="15361" max="15361" width="4.7109375" style="54" bestFit="1" customWidth="1"/>
    <col min="15362" max="15362" width="19.7109375" style="54" customWidth="1"/>
    <col min="15363" max="15363" width="28.7109375" style="54" customWidth="1"/>
    <col min="15364" max="15364" width="33.42578125" style="54" customWidth="1"/>
    <col min="15365" max="15365" width="10.42578125" style="54" bestFit="1" customWidth="1"/>
    <col min="15366" max="15616" width="9.140625" style="54"/>
    <col min="15617" max="15617" width="4.7109375" style="54" bestFit="1" customWidth="1"/>
    <col min="15618" max="15618" width="19.7109375" style="54" customWidth="1"/>
    <col min="15619" max="15619" width="28.7109375" style="54" customWidth="1"/>
    <col min="15620" max="15620" width="33.42578125" style="54" customWidth="1"/>
    <col min="15621" max="15621" width="10.42578125" style="54" bestFit="1" customWidth="1"/>
    <col min="15622" max="15872" width="9.140625" style="54"/>
    <col min="15873" max="15873" width="4.7109375" style="54" bestFit="1" customWidth="1"/>
    <col min="15874" max="15874" width="19.7109375" style="54" customWidth="1"/>
    <col min="15875" max="15875" width="28.7109375" style="54" customWidth="1"/>
    <col min="15876" max="15876" width="33.42578125" style="54" customWidth="1"/>
    <col min="15877" max="15877" width="10.42578125" style="54" bestFit="1" customWidth="1"/>
    <col min="15878" max="16128" width="9.140625" style="54"/>
    <col min="16129" max="16129" width="4.7109375" style="54" bestFit="1" customWidth="1"/>
    <col min="16130" max="16130" width="19.7109375" style="54" customWidth="1"/>
    <col min="16131" max="16131" width="28.7109375" style="54" customWidth="1"/>
    <col min="16132" max="16132" width="33.42578125" style="54" customWidth="1"/>
    <col min="16133" max="16133" width="10.42578125" style="54" bestFit="1" customWidth="1"/>
    <col min="16134" max="16384" width="9.140625" style="54"/>
  </cols>
  <sheetData>
    <row r="1" spans="1:10" x14ac:dyDescent="0.2">
      <c r="A1" s="486" t="s">
        <v>12</v>
      </c>
      <c r="B1" s="486"/>
    </row>
    <row r="2" spans="1:10" s="55" customFormat="1" ht="16.5" customHeight="1" x14ac:dyDescent="0.25">
      <c r="A2" s="487" t="s">
        <v>67</v>
      </c>
      <c r="B2" s="487"/>
      <c r="C2" s="487"/>
      <c r="D2" s="487"/>
    </row>
    <row r="3" spans="1:10" x14ac:dyDescent="0.2">
      <c r="A3" s="488"/>
      <c r="B3" s="488"/>
      <c r="C3" s="488"/>
    </row>
    <row r="4" spans="1:10" ht="32.25" customHeight="1" x14ac:dyDescent="0.25">
      <c r="A4" s="489" t="s">
        <v>50</v>
      </c>
      <c r="B4" s="489"/>
      <c r="C4" s="489"/>
      <c r="D4" s="489"/>
      <c r="E4" s="56"/>
      <c r="F4" s="56"/>
      <c r="G4" s="56"/>
      <c r="H4" s="56"/>
      <c r="I4" s="56"/>
      <c r="J4" s="56"/>
    </row>
    <row r="6" spans="1:10" s="55" customFormat="1" ht="20.100000000000001" customHeight="1" x14ac:dyDescent="0.25">
      <c r="A6" s="490" t="s">
        <v>1</v>
      </c>
      <c r="B6" s="490"/>
      <c r="C6" s="491"/>
      <c r="D6" s="492"/>
      <c r="E6" s="57"/>
    </row>
    <row r="7" spans="1:10" s="55" customFormat="1" ht="20.100000000000001" customHeight="1" x14ac:dyDescent="0.25">
      <c r="A7" s="490" t="s">
        <v>2</v>
      </c>
      <c r="B7" s="490"/>
      <c r="C7" s="493"/>
      <c r="D7" s="494"/>
    </row>
    <row r="8" spans="1:10" ht="20.100000000000001" customHeight="1" x14ac:dyDescent="0.2">
      <c r="A8" s="486" t="s">
        <v>3</v>
      </c>
      <c r="B8" s="486"/>
      <c r="C8" s="493"/>
      <c r="D8" s="494"/>
    </row>
    <row r="9" spans="1:10" ht="20.100000000000001" customHeight="1" x14ac:dyDescent="0.2">
      <c r="A9" s="486" t="s">
        <v>4</v>
      </c>
      <c r="B9" s="486"/>
      <c r="C9" s="493"/>
      <c r="D9" s="494"/>
    </row>
    <row r="10" spans="1:10" x14ac:dyDescent="0.2">
      <c r="C10" s="58"/>
    </row>
    <row r="11" spans="1:10" s="59" customFormat="1" x14ac:dyDescent="0.25">
      <c r="A11" s="495" t="s">
        <v>19</v>
      </c>
      <c r="B11" s="495"/>
      <c r="C11" s="495"/>
      <c r="D11" s="495"/>
    </row>
    <row r="12" spans="1:10" ht="52.5" customHeight="1" x14ac:dyDescent="0.2">
      <c r="A12" s="55" t="s">
        <v>0</v>
      </c>
      <c r="B12" s="490" t="s">
        <v>51</v>
      </c>
      <c r="C12" s="490"/>
      <c r="D12" s="490"/>
    </row>
    <row r="13" spans="1:10" ht="39" customHeight="1" x14ac:dyDescent="0.2">
      <c r="A13" s="55" t="s">
        <v>0</v>
      </c>
      <c r="B13" s="490" t="s">
        <v>52</v>
      </c>
      <c r="C13" s="490"/>
      <c r="D13" s="490"/>
    </row>
    <row r="14" spans="1:10" ht="39.75" customHeight="1" x14ac:dyDescent="0.2">
      <c r="A14" s="55" t="s">
        <v>0</v>
      </c>
      <c r="B14" s="490" t="s">
        <v>53</v>
      </c>
      <c r="C14" s="490"/>
      <c r="D14" s="490"/>
    </row>
    <row r="16" spans="1:10" s="59" customFormat="1" x14ac:dyDescent="0.25">
      <c r="A16" s="59" t="s">
        <v>8</v>
      </c>
      <c r="B16" s="60"/>
    </row>
    <row r="17" spans="1:5" s="59" customFormat="1" x14ac:dyDescent="0.25">
      <c r="A17" s="59" t="s">
        <v>9</v>
      </c>
      <c r="B17" s="61"/>
    </row>
    <row r="18" spans="1:5" x14ac:dyDescent="0.2">
      <c r="D18" s="62"/>
    </row>
    <row r="19" spans="1:5" ht="19.5" customHeight="1" x14ac:dyDescent="0.2">
      <c r="C19" s="63" t="s">
        <v>54</v>
      </c>
      <c r="D19" s="60"/>
    </row>
    <row r="20" spans="1:5" ht="35.25" customHeight="1" x14ac:dyDescent="0.2">
      <c r="C20" s="64"/>
      <c r="D20" s="453" t="s">
        <v>503</v>
      </c>
    </row>
    <row r="21" spans="1:5" s="64" customFormat="1" x14ac:dyDescent="0.2">
      <c r="A21" s="496" t="s">
        <v>10</v>
      </c>
      <c r="B21" s="496"/>
    </row>
    <row r="22" spans="1:5" s="68" customFormat="1" ht="12" customHeight="1" x14ac:dyDescent="0.2">
      <c r="A22" s="66"/>
      <c r="B22" s="486" t="s">
        <v>11</v>
      </c>
      <c r="C22" s="486"/>
      <c r="D22" s="65"/>
      <c r="E22" s="67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69" priority="2">
      <formula>LEN(TRIM(A22))=0</formula>
    </cfRule>
  </conditionalFormatting>
  <conditionalFormatting sqref="C6:D9">
    <cfRule type="containsBlanks" dxfId="68" priority="4">
      <formula>LEN(TRIM(C6))=0</formula>
    </cfRule>
  </conditionalFormatting>
  <conditionalFormatting sqref="B16:B17">
    <cfRule type="containsBlanks" dxfId="67" priority="3">
      <formula>LEN(TRIM(B16))=0</formula>
    </cfRule>
  </conditionalFormatting>
  <conditionalFormatting sqref="D19">
    <cfRule type="containsBlanks" dxfId="66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171"/>
  <sheetViews>
    <sheetView topLeftCell="A143" zoomScale="80" zoomScaleNormal="80" workbookViewId="0">
      <selection activeCell="F165" sqref="F165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4.7109375" style="36" customWidth="1"/>
    <col min="6" max="6" width="28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49.5" customHeight="1" x14ac:dyDescent="0.25">
      <c r="A3" s="509" t="s">
        <v>425</v>
      </c>
      <c r="B3" s="509"/>
      <c r="C3" s="509"/>
      <c r="D3" s="509"/>
      <c r="E3" s="509"/>
      <c r="F3" s="509"/>
    </row>
    <row r="4" spans="1:6" s="315" customFormat="1" ht="22.5" customHeight="1" x14ac:dyDescent="0.25">
      <c r="A4" s="527" t="s">
        <v>69</v>
      </c>
      <c r="B4" s="527"/>
      <c r="C4" s="527"/>
      <c r="D4" s="527"/>
      <c r="E4" s="527"/>
      <c r="F4" s="527"/>
    </row>
    <row r="5" spans="1:6" s="315" customFormat="1" ht="5.25" customHeight="1" thickBot="1" x14ac:dyDescent="0.3">
      <c r="A5" s="528"/>
      <c r="B5" s="528"/>
      <c r="C5" s="528"/>
      <c r="D5" s="528"/>
      <c r="E5" s="318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39" customHeight="1" x14ac:dyDescent="0.25">
      <c r="A8" s="500" t="s">
        <v>84</v>
      </c>
      <c r="B8" s="522"/>
      <c r="C8" s="423" t="s">
        <v>436</v>
      </c>
      <c r="D8" s="424" t="s">
        <v>440</v>
      </c>
      <c r="E8" s="523" t="s">
        <v>483</v>
      </c>
      <c r="F8" s="524"/>
    </row>
    <row r="9" spans="1:6" s="26" customFormat="1" ht="32.25" customHeight="1" x14ac:dyDescent="0.2">
      <c r="A9" s="343" t="s">
        <v>27</v>
      </c>
      <c r="B9" s="388" t="s">
        <v>85</v>
      </c>
      <c r="C9" s="391"/>
      <c r="D9" s="390"/>
      <c r="E9" s="351"/>
      <c r="F9" s="349"/>
    </row>
    <row r="10" spans="1:6" s="26" customFormat="1" ht="27.95" customHeight="1" x14ac:dyDescent="0.25">
      <c r="A10" s="343" t="s">
        <v>28</v>
      </c>
      <c r="B10" s="389" t="s">
        <v>87</v>
      </c>
      <c r="C10" s="376" t="s">
        <v>86</v>
      </c>
      <c r="D10" s="163" t="s">
        <v>0</v>
      </c>
      <c r="E10" s="336"/>
      <c r="F10" s="350"/>
    </row>
    <row r="11" spans="1:6" s="26" customFormat="1" ht="27.95" customHeight="1" x14ac:dyDescent="0.25">
      <c r="A11" s="344">
        <v>3</v>
      </c>
      <c r="B11" s="389" t="s">
        <v>88</v>
      </c>
      <c r="C11" s="376" t="s">
        <v>86</v>
      </c>
      <c r="D11" s="163" t="s">
        <v>0</v>
      </c>
      <c r="E11" s="337"/>
      <c r="F11" s="350"/>
    </row>
    <row r="12" spans="1:6" s="26" customFormat="1" ht="27.95" customHeight="1" x14ac:dyDescent="0.25">
      <c r="A12" s="344">
        <v>4</v>
      </c>
      <c r="B12" s="389" t="s">
        <v>89</v>
      </c>
      <c r="C12" s="376" t="s">
        <v>86</v>
      </c>
      <c r="D12" s="163" t="s">
        <v>0</v>
      </c>
      <c r="E12" s="337"/>
      <c r="F12" s="350"/>
    </row>
    <row r="13" spans="1:6" s="26" customFormat="1" ht="27.95" customHeight="1" x14ac:dyDescent="0.25">
      <c r="A13" s="344">
        <v>5</v>
      </c>
      <c r="B13" s="389" t="s">
        <v>90</v>
      </c>
      <c r="C13" s="376" t="s">
        <v>86</v>
      </c>
      <c r="D13" s="163" t="s">
        <v>0</v>
      </c>
      <c r="E13" s="337"/>
      <c r="F13" s="350"/>
    </row>
    <row r="14" spans="1:6" ht="27.95" customHeight="1" x14ac:dyDescent="0.2">
      <c r="A14" s="344">
        <v>6</v>
      </c>
      <c r="B14" s="389" t="s">
        <v>91</v>
      </c>
      <c r="C14" s="376" t="s">
        <v>86</v>
      </c>
      <c r="D14" s="163" t="s">
        <v>0</v>
      </c>
      <c r="E14" s="337"/>
      <c r="F14" s="350"/>
    </row>
    <row r="15" spans="1:6" ht="27.95" customHeight="1" x14ac:dyDescent="0.2">
      <c r="A15" s="344">
        <v>7</v>
      </c>
      <c r="B15" s="389" t="s">
        <v>92</v>
      </c>
      <c r="C15" s="376" t="s">
        <v>86</v>
      </c>
      <c r="D15" s="163" t="s">
        <v>0</v>
      </c>
      <c r="E15" s="337"/>
      <c r="F15" s="350"/>
    </row>
    <row r="16" spans="1:6" ht="27.95" customHeight="1" x14ac:dyDescent="0.2">
      <c r="A16" s="344">
        <v>8</v>
      </c>
      <c r="B16" s="389" t="s">
        <v>93</v>
      </c>
      <c r="C16" s="376" t="s">
        <v>86</v>
      </c>
      <c r="D16" s="163" t="s">
        <v>0</v>
      </c>
      <c r="E16" s="337"/>
      <c r="F16" s="350"/>
    </row>
    <row r="17" spans="1:6" ht="27.95" customHeight="1" x14ac:dyDescent="0.2">
      <c r="A17" s="344">
        <v>9</v>
      </c>
      <c r="B17" s="389" t="s">
        <v>94</v>
      </c>
      <c r="C17" s="376" t="s">
        <v>86</v>
      </c>
      <c r="D17" s="163" t="s">
        <v>0</v>
      </c>
      <c r="E17" s="337"/>
      <c r="F17" s="350"/>
    </row>
    <row r="18" spans="1:6" ht="27.95" customHeight="1" x14ac:dyDescent="0.2">
      <c r="A18" s="344">
        <v>10</v>
      </c>
      <c r="B18" s="389" t="s">
        <v>95</v>
      </c>
      <c r="C18" s="376" t="s">
        <v>86</v>
      </c>
      <c r="D18" s="163" t="s">
        <v>0</v>
      </c>
      <c r="E18" s="337"/>
      <c r="F18" s="350"/>
    </row>
    <row r="19" spans="1:6" ht="27.95" customHeight="1" x14ac:dyDescent="0.2">
      <c r="A19" s="344">
        <v>11</v>
      </c>
      <c r="B19" s="389" t="s">
        <v>96</v>
      </c>
      <c r="C19" s="376" t="s">
        <v>86</v>
      </c>
      <c r="D19" s="163" t="s">
        <v>0</v>
      </c>
      <c r="E19" s="337"/>
      <c r="F19" s="350"/>
    </row>
    <row r="20" spans="1:6" ht="27.95" customHeight="1" x14ac:dyDescent="0.2">
      <c r="A20" s="344">
        <v>12</v>
      </c>
      <c r="B20" s="389" t="s">
        <v>97</v>
      </c>
      <c r="C20" s="376" t="s">
        <v>86</v>
      </c>
      <c r="D20" s="163" t="s">
        <v>0</v>
      </c>
      <c r="E20" s="337"/>
      <c r="F20" s="350"/>
    </row>
    <row r="21" spans="1:6" ht="27.95" customHeight="1" x14ac:dyDescent="0.2">
      <c r="A21" s="344">
        <v>13</v>
      </c>
      <c r="B21" s="388" t="s">
        <v>98</v>
      </c>
      <c r="C21" s="376" t="s">
        <v>86</v>
      </c>
      <c r="D21" s="163" t="s">
        <v>0</v>
      </c>
      <c r="E21" s="336"/>
      <c r="F21" s="350"/>
    </row>
    <row r="22" spans="1:6" ht="27.95" customHeight="1" x14ac:dyDescent="0.2">
      <c r="A22" s="344">
        <v>14</v>
      </c>
      <c r="B22" s="389" t="s">
        <v>99</v>
      </c>
      <c r="C22" s="376" t="s">
        <v>86</v>
      </c>
      <c r="D22" s="163" t="s">
        <v>0</v>
      </c>
      <c r="E22" s="337"/>
      <c r="F22" s="350"/>
    </row>
    <row r="23" spans="1:6" ht="27.95" customHeight="1" x14ac:dyDescent="0.2">
      <c r="A23" s="344">
        <v>15</v>
      </c>
      <c r="B23" s="389" t="s">
        <v>100</v>
      </c>
      <c r="C23" s="376" t="s">
        <v>86</v>
      </c>
      <c r="D23" s="163" t="s">
        <v>0</v>
      </c>
      <c r="E23" s="337"/>
      <c r="F23" s="350"/>
    </row>
    <row r="24" spans="1:6" ht="27.95" customHeight="1" x14ac:dyDescent="0.2">
      <c r="A24" s="344">
        <v>16</v>
      </c>
      <c r="B24" s="389" t="s">
        <v>101</v>
      </c>
      <c r="C24" s="376" t="s">
        <v>86</v>
      </c>
      <c r="D24" s="163" t="s">
        <v>0</v>
      </c>
      <c r="E24" s="337"/>
      <c r="F24" s="350"/>
    </row>
    <row r="25" spans="1:6" ht="27.95" customHeight="1" x14ac:dyDescent="0.2">
      <c r="A25" s="344">
        <v>17</v>
      </c>
      <c r="B25" s="389" t="s">
        <v>102</v>
      </c>
      <c r="C25" s="376" t="s">
        <v>86</v>
      </c>
      <c r="D25" s="163" t="s">
        <v>0</v>
      </c>
      <c r="E25" s="337"/>
      <c r="F25" s="350"/>
    </row>
    <row r="26" spans="1:6" ht="27.95" customHeight="1" x14ac:dyDescent="0.2">
      <c r="A26" s="344">
        <v>18</v>
      </c>
      <c r="B26" s="389" t="s">
        <v>103</v>
      </c>
      <c r="C26" s="376" t="s">
        <v>86</v>
      </c>
      <c r="D26" s="163" t="s">
        <v>0</v>
      </c>
      <c r="E26" s="337"/>
      <c r="F26" s="350"/>
    </row>
    <row r="27" spans="1:6" ht="27.95" customHeight="1" x14ac:dyDescent="0.2">
      <c r="A27" s="344">
        <v>19</v>
      </c>
      <c r="B27" s="389" t="s">
        <v>104</v>
      </c>
      <c r="C27" s="376" t="s">
        <v>86</v>
      </c>
      <c r="D27" s="163" t="s">
        <v>0</v>
      </c>
      <c r="E27" s="336"/>
      <c r="F27" s="350"/>
    </row>
    <row r="28" spans="1:6" ht="27.95" customHeight="1" x14ac:dyDescent="0.2">
      <c r="A28" s="344">
        <v>20</v>
      </c>
      <c r="B28" s="389" t="s">
        <v>105</v>
      </c>
      <c r="C28" s="376" t="s">
        <v>86</v>
      </c>
      <c r="D28" s="163" t="s">
        <v>0</v>
      </c>
      <c r="E28" s="337"/>
      <c r="F28" s="350"/>
    </row>
    <row r="29" spans="1:6" ht="27.95" customHeight="1" x14ac:dyDescent="0.2">
      <c r="A29" s="344">
        <v>21</v>
      </c>
      <c r="B29" s="392" t="s">
        <v>106</v>
      </c>
      <c r="C29" s="376" t="s">
        <v>86</v>
      </c>
      <c r="D29" s="163" t="s">
        <v>0</v>
      </c>
      <c r="E29" s="337"/>
      <c r="F29" s="350"/>
    </row>
    <row r="30" spans="1:6" ht="27.95" customHeight="1" x14ac:dyDescent="0.2">
      <c r="A30" s="344">
        <v>22</v>
      </c>
      <c r="B30" s="393" t="s">
        <v>107</v>
      </c>
      <c r="C30" s="376" t="s">
        <v>86</v>
      </c>
      <c r="D30" s="163" t="s">
        <v>0</v>
      </c>
      <c r="E30" s="337"/>
      <c r="F30" s="350"/>
    </row>
    <row r="31" spans="1:6" ht="27.95" customHeight="1" x14ac:dyDescent="0.2">
      <c r="A31" s="344">
        <v>23</v>
      </c>
      <c r="B31" s="392" t="s">
        <v>108</v>
      </c>
      <c r="C31" s="376" t="s">
        <v>86</v>
      </c>
      <c r="D31" s="163" t="s">
        <v>0</v>
      </c>
      <c r="E31" s="337"/>
      <c r="F31" s="350"/>
    </row>
    <row r="32" spans="1:6" ht="27.95" customHeight="1" x14ac:dyDescent="0.2">
      <c r="A32" s="344">
        <v>24</v>
      </c>
      <c r="B32" s="392" t="s">
        <v>109</v>
      </c>
      <c r="C32" s="376" t="s">
        <v>86</v>
      </c>
      <c r="D32" s="163" t="s">
        <v>0</v>
      </c>
      <c r="E32" s="337"/>
      <c r="F32" s="350"/>
    </row>
    <row r="33" spans="1:8" ht="27.95" customHeight="1" x14ac:dyDescent="0.2">
      <c r="A33" s="344">
        <v>25</v>
      </c>
      <c r="B33" s="392" t="s">
        <v>110</v>
      </c>
      <c r="C33" s="376" t="s">
        <v>86</v>
      </c>
      <c r="D33" s="163" t="s">
        <v>0</v>
      </c>
      <c r="E33" s="337"/>
      <c r="F33" s="350"/>
    </row>
    <row r="34" spans="1:8" ht="27.95" customHeight="1" x14ac:dyDescent="0.2">
      <c r="A34" s="344">
        <v>26</v>
      </c>
      <c r="B34" s="392" t="s">
        <v>111</v>
      </c>
      <c r="C34" s="369" t="s">
        <v>86</v>
      </c>
      <c r="D34" s="163" t="s">
        <v>0</v>
      </c>
      <c r="E34" s="336"/>
      <c r="F34" s="350"/>
    </row>
    <row r="35" spans="1:8" ht="27.95" customHeight="1" x14ac:dyDescent="0.2">
      <c r="A35" s="344">
        <v>27</v>
      </c>
      <c r="B35" s="392" t="s">
        <v>418</v>
      </c>
      <c r="C35" s="369" t="s">
        <v>86</v>
      </c>
      <c r="D35" s="163" t="s">
        <v>0</v>
      </c>
      <c r="E35" s="337"/>
      <c r="F35" s="350"/>
    </row>
    <row r="36" spans="1:8" ht="27.95" customHeight="1" x14ac:dyDescent="0.2">
      <c r="A36" s="344">
        <v>28</v>
      </c>
      <c r="B36" s="392" t="s">
        <v>112</v>
      </c>
      <c r="C36" s="369" t="s">
        <v>86</v>
      </c>
      <c r="D36" s="163" t="s">
        <v>0</v>
      </c>
      <c r="E36" s="337"/>
      <c r="F36" s="350"/>
    </row>
    <row r="37" spans="1:8" ht="27.95" customHeight="1" x14ac:dyDescent="0.2">
      <c r="A37" s="344">
        <v>29</v>
      </c>
      <c r="B37" s="388" t="s">
        <v>113</v>
      </c>
      <c r="C37" s="369" t="s">
        <v>86</v>
      </c>
      <c r="D37" s="163" t="s">
        <v>0</v>
      </c>
      <c r="E37" s="337"/>
      <c r="F37" s="350"/>
    </row>
    <row r="38" spans="1:8" ht="27.95" customHeight="1" x14ac:dyDescent="0.2">
      <c r="A38" s="344">
        <v>30</v>
      </c>
      <c r="B38" s="388" t="s">
        <v>114</v>
      </c>
      <c r="C38" s="369" t="s">
        <v>86</v>
      </c>
      <c r="D38" s="163" t="s">
        <v>0</v>
      </c>
      <c r="E38" s="337"/>
      <c r="F38" s="350"/>
    </row>
    <row r="39" spans="1:8" ht="27.95" customHeight="1" x14ac:dyDescent="0.2">
      <c r="A39" s="344">
        <v>31</v>
      </c>
      <c r="B39" s="388" t="s">
        <v>115</v>
      </c>
      <c r="C39" s="369" t="s">
        <v>86</v>
      </c>
      <c r="D39" s="163" t="s">
        <v>0</v>
      </c>
      <c r="E39" s="337"/>
      <c r="F39" s="350"/>
    </row>
    <row r="40" spans="1:8" ht="27.95" customHeight="1" x14ac:dyDescent="0.2">
      <c r="A40" s="344">
        <v>32</v>
      </c>
      <c r="B40" s="388" t="s">
        <v>116</v>
      </c>
      <c r="C40" s="369" t="s">
        <v>86</v>
      </c>
      <c r="D40" s="163" t="s">
        <v>0</v>
      </c>
      <c r="E40" s="337"/>
      <c r="F40" s="350"/>
      <c r="H40" s="311"/>
    </row>
    <row r="41" spans="1:8" ht="27.95" customHeight="1" x14ac:dyDescent="0.2">
      <c r="A41" s="500" t="s">
        <v>117</v>
      </c>
      <c r="B41" s="501"/>
      <c r="C41" s="501"/>
      <c r="D41" s="501"/>
      <c r="E41" s="501"/>
      <c r="F41" s="502"/>
    </row>
    <row r="42" spans="1:8" ht="30" customHeight="1" x14ac:dyDescent="0.2">
      <c r="A42" s="345">
        <v>33</v>
      </c>
      <c r="B42" s="394" t="s">
        <v>118</v>
      </c>
      <c r="C42" s="369" t="s">
        <v>119</v>
      </c>
      <c r="D42" s="387" t="s">
        <v>120</v>
      </c>
      <c r="E42" s="355"/>
      <c r="F42" s="356"/>
    </row>
    <row r="43" spans="1:8" ht="30" customHeight="1" x14ac:dyDescent="0.2">
      <c r="A43" s="345">
        <v>34</v>
      </c>
      <c r="B43" s="394" t="s">
        <v>121</v>
      </c>
      <c r="C43" s="369" t="s">
        <v>119</v>
      </c>
      <c r="D43" s="387" t="s">
        <v>122</v>
      </c>
      <c r="E43" s="353"/>
      <c r="F43" s="350"/>
    </row>
    <row r="44" spans="1:8" ht="30" customHeight="1" x14ac:dyDescent="0.2">
      <c r="A44" s="345">
        <v>35</v>
      </c>
      <c r="B44" s="394" t="s">
        <v>123</v>
      </c>
      <c r="C44" s="369" t="s">
        <v>119</v>
      </c>
      <c r="D44" s="387" t="s">
        <v>122</v>
      </c>
      <c r="E44" s="354"/>
      <c r="F44" s="350"/>
    </row>
    <row r="45" spans="1:8" ht="30" customHeight="1" x14ac:dyDescent="0.2">
      <c r="A45" s="345">
        <v>36</v>
      </c>
      <c r="B45" s="394" t="s">
        <v>124</v>
      </c>
      <c r="C45" s="369" t="s">
        <v>119</v>
      </c>
      <c r="D45" s="387" t="s">
        <v>125</v>
      </c>
      <c r="E45" s="354"/>
      <c r="F45" s="350"/>
    </row>
    <row r="46" spans="1:8" ht="30" customHeight="1" x14ac:dyDescent="0.2">
      <c r="A46" s="345">
        <v>37</v>
      </c>
      <c r="B46" s="394" t="s">
        <v>126</v>
      </c>
      <c r="C46" s="369" t="s">
        <v>119</v>
      </c>
      <c r="D46" s="387" t="s">
        <v>122</v>
      </c>
      <c r="E46" s="354"/>
      <c r="F46" s="350"/>
    </row>
    <row r="47" spans="1:8" ht="30" customHeight="1" x14ac:dyDescent="0.2">
      <c r="A47" s="345">
        <v>38</v>
      </c>
      <c r="B47" s="394" t="s">
        <v>127</v>
      </c>
      <c r="C47" s="369" t="s">
        <v>119</v>
      </c>
      <c r="D47" s="387" t="s">
        <v>128</v>
      </c>
      <c r="E47" s="354"/>
      <c r="F47" s="350"/>
    </row>
    <row r="48" spans="1:8" ht="30" customHeight="1" x14ac:dyDescent="0.2">
      <c r="A48" s="345">
        <v>39</v>
      </c>
      <c r="B48" s="394" t="s">
        <v>129</v>
      </c>
      <c r="C48" s="369" t="s">
        <v>119</v>
      </c>
      <c r="D48" s="387" t="s">
        <v>120</v>
      </c>
      <c r="E48" s="354"/>
      <c r="F48" s="350"/>
    </row>
    <row r="49" spans="1:6" ht="30" customHeight="1" x14ac:dyDescent="0.2">
      <c r="A49" s="345">
        <v>40</v>
      </c>
      <c r="B49" s="393" t="s">
        <v>130</v>
      </c>
      <c r="C49" s="369" t="s">
        <v>119</v>
      </c>
      <c r="D49" s="395" t="s">
        <v>131</v>
      </c>
      <c r="E49" s="337"/>
      <c r="F49" s="350"/>
    </row>
    <row r="50" spans="1:6" ht="30" customHeight="1" x14ac:dyDescent="0.2">
      <c r="A50" s="345">
        <v>41</v>
      </c>
      <c r="B50" s="375" t="s">
        <v>132</v>
      </c>
      <c r="C50" s="369" t="s">
        <v>119</v>
      </c>
      <c r="D50" s="395" t="s">
        <v>133</v>
      </c>
      <c r="E50" s="337"/>
      <c r="F50" s="350"/>
    </row>
    <row r="51" spans="1:6" ht="30" customHeight="1" x14ac:dyDescent="0.2">
      <c r="A51" s="345">
        <v>42</v>
      </c>
      <c r="B51" s="375" t="s">
        <v>419</v>
      </c>
      <c r="C51" s="369" t="s">
        <v>119</v>
      </c>
      <c r="D51" s="395" t="s">
        <v>134</v>
      </c>
      <c r="E51" s="337"/>
      <c r="F51" s="350"/>
    </row>
    <row r="52" spans="1:6" ht="30" customHeight="1" x14ac:dyDescent="0.2">
      <c r="A52" s="345">
        <v>43</v>
      </c>
      <c r="B52" s="375" t="s">
        <v>135</v>
      </c>
      <c r="C52" s="369" t="s">
        <v>119</v>
      </c>
      <c r="D52" s="395" t="s">
        <v>133</v>
      </c>
      <c r="E52" s="337"/>
      <c r="F52" s="350"/>
    </row>
    <row r="53" spans="1:6" ht="30" customHeight="1" x14ac:dyDescent="0.2">
      <c r="A53" s="345">
        <v>44</v>
      </c>
      <c r="B53" s="393" t="s">
        <v>136</v>
      </c>
      <c r="C53" s="369" t="s">
        <v>119</v>
      </c>
      <c r="D53" s="395" t="s">
        <v>137</v>
      </c>
      <c r="E53" s="337"/>
      <c r="F53" s="350"/>
    </row>
    <row r="54" spans="1:6" ht="30" customHeight="1" x14ac:dyDescent="0.2">
      <c r="A54" s="345">
        <v>45</v>
      </c>
      <c r="B54" s="393" t="s">
        <v>138</v>
      </c>
      <c r="C54" s="369" t="s">
        <v>119</v>
      </c>
      <c r="D54" s="395" t="s">
        <v>139</v>
      </c>
      <c r="E54" s="336"/>
      <c r="F54" s="350"/>
    </row>
    <row r="55" spans="1:6" ht="30" customHeight="1" x14ac:dyDescent="0.2">
      <c r="A55" s="345">
        <v>46</v>
      </c>
      <c r="B55" s="393" t="s">
        <v>140</v>
      </c>
      <c r="C55" s="369" t="s">
        <v>119</v>
      </c>
      <c r="D55" s="395" t="s">
        <v>141</v>
      </c>
      <c r="E55" s="337"/>
      <c r="F55" s="350"/>
    </row>
    <row r="56" spans="1:6" ht="30" customHeight="1" x14ac:dyDescent="0.2">
      <c r="A56" s="345">
        <v>47</v>
      </c>
      <c r="B56" s="393" t="s">
        <v>142</v>
      </c>
      <c r="C56" s="369" t="s">
        <v>119</v>
      </c>
      <c r="D56" s="395" t="s">
        <v>143</v>
      </c>
      <c r="E56" s="337"/>
      <c r="F56" s="350"/>
    </row>
    <row r="57" spans="1:6" ht="30" customHeight="1" x14ac:dyDescent="0.2">
      <c r="A57" s="345">
        <v>48</v>
      </c>
      <c r="B57" s="393" t="s">
        <v>144</v>
      </c>
      <c r="C57" s="369" t="s">
        <v>119</v>
      </c>
      <c r="D57" s="395" t="s">
        <v>145</v>
      </c>
      <c r="E57" s="337"/>
      <c r="F57" s="350"/>
    </row>
    <row r="58" spans="1:6" ht="30" customHeight="1" x14ac:dyDescent="0.2">
      <c r="A58" s="345">
        <v>49</v>
      </c>
      <c r="B58" s="393" t="s">
        <v>146</v>
      </c>
      <c r="C58" s="376" t="s">
        <v>119</v>
      </c>
      <c r="D58" s="395" t="s">
        <v>122</v>
      </c>
      <c r="E58" s="337"/>
      <c r="F58" s="350"/>
    </row>
    <row r="59" spans="1:6" ht="30" customHeight="1" x14ac:dyDescent="0.2">
      <c r="A59" s="345">
        <v>50</v>
      </c>
      <c r="B59" s="393" t="s">
        <v>147</v>
      </c>
      <c r="C59" s="376" t="s">
        <v>119</v>
      </c>
      <c r="D59" s="395" t="s">
        <v>148</v>
      </c>
      <c r="E59" s="337"/>
      <c r="F59" s="350"/>
    </row>
    <row r="60" spans="1:6" ht="45" customHeight="1" x14ac:dyDescent="0.2">
      <c r="A60" s="345">
        <v>51</v>
      </c>
      <c r="B60" s="393" t="s">
        <v>149</v>
      </c>
      <c r="C60" s="376" t="s">
        <v>119</v>
      </c>
      <c r="D60" s="395" t="s">
        <v>150</v>
      </c>
      <c r="E60" s="337"/>
      <c r="F60" s="350"/>
    </row>
    <row r="61" spans="1:6" ht="30" customHeight="1" x14ac:dyDescent="0.2">
      <c r="A61" s="345">
        <v>52</v>
      </c>
      <c r="B61" s="393" t="s">
        <v>151</v>
      </c>
      <c r="C61" s="376" t="s">
        <v>119</v>
      </c>
      <c r="D61" s="395" t="s">
        <v>139</v>
      </c>
      <c r="E61" s="337"/>
      <c r="F61" s="350"/>
    </row>
    <row r="62" spans="1:6" ht="30" customHeight="1" x14ac:dyDescent="0.2">
      <c r="A62" s="345">
        <v>53</v>
      </c>
      <c r="B62" s="393" t="s">
        <v>152</v>
      </c>
      <c r="C62" s="397" t="s">
        <v>119</v>
      </c>
      <c r="D62" s="396" t="s">
        <v>153</v>
      </c>
      <c r="E62" s="352"/>
      <c r="F62" s="350"/>
    </row>
    <row r="63" spans="1:6" ht="30" customHeight="1" x14ac:dyDescent="0.2">
      <c r="A63" s="345">
        <v>54</v>
      </c>
      <c r="B63" s="393" t="s">
        <v>154</v>
      </c>
      <c r="C63" s="376" t="s">
        <v>119</v>
      </c>
      <c r="D63" s="395" t="s">
        <v>155</v>
      </c>
      <c r="E63" s="337"/>
      <c r="F63" s="350"/>
    </row>
    <row r="64" spans="1:6" ht="30" customHeight="1" x14ac:dyDescent="0.2">
      <c r="A64" s="345">
        <v>55</v>
      </c>
      <c r="B64" s="393" t="s">
        <v>156</v>
      </c>
      <c r="C64" s="376" t="s">
        <v>119</v>
      </c>
      <c r="D64" s="395" t="s">
        <v>157</v>
      </c>
      <c r="E64" s="337"/>
      <c r="F64" s="350"/>
    </row>
    <row r="65" spans="1:6" ht="30" customHeight="1" x14ac:dyDescent="0.2">
      <c r="A65" s="345">
        <v>56</v>
      </c>
      <c r="B65" s="393" t="s">
        <v>158</v>
      </c>
      <c r="C65" s="376" t="s">
        <v>119</v>
      </c>
      <c r="D65" s="395" t="s">
        <v>159</v>
      </c>
      <c r="E65" s="337"/>
      <c r="F65" s="350"/>
    </row>
    <row r="66" spans="1:6" ht="30" customHeight="1" x14ac:dyDescent="0.2">
      <c r="A66" s="345">
        <v>57</v>
      </c>
      <c r="B66" s="393" t="s">
        <v>160</v>
      </c>
      <c r="C66" s="376" t="s">
        <v>119</v>
      </c>
      <c r="D66" s="395" t="s">
        <v>161</v>
      </c>
      <c r="E66" s="336"/>
      <c r="F66" s="350"/>
    </row>
    <row r="67" spans="1:6" ht="30" customHeight="1" x14ac:dyDescent="0.2">
      <c r="A67" s="345">
        <v>58</v>
      </c>
      <c r="B67" s="393" t="s">
        <v>162</v>
      </c>
      <c r="C67" s="376" t="s">
        <v>119</v>
      </c>
      <c r="D67" s="395" t="s">
        <v>163</v>
      </c>
      <c r="E67" s="337"/>
      <c r="F67" s="350"/>
    </row>
    <row r="68" spans="1:6" ht="30" customHeight="1" x14ac:dyDescent="0.2">
      <c r="A68" s="345">
        <v>59</v>
      </c>
      <c r="B68" s="393" t="s">
        <v>164</v>
      </c>
      <c r="C68" s="376" t="s">
        <v>119</v>
      </c>
      <c r="D68" s="395" t="s">
        <v>165</v>
      </c>
      <c r="E68" s="337"/>
      <c r="F68" s="350"/>
    </row>
    <row r="69" spans="1:6" ht="30" customHeight="1" x14ac:dyDescent="0.2">
      <c r="A69" s="345">
        <v>60</v>
      </c>
      <c r="B69" s="393" t="s">
        <v>166</v>
      </c>
      <c r="C69" s="376" t="s">
        <v>119</v>
      </c>
      <c r="D69" s="395" t="s">
        <v>167</v>
      </c>
      <c r="E69" s="337"/>
      <c r="F69" s="350"/>
    </row>
    <row r="70" spans="1:6" ht="30" customHeight="1" x14ac:dyDescent="0.2">
      <c r="A70" s="345">
        <v>61</v>
      </c>
      <c r="B70" s="393" t="s">
        <v>168</v>
      </c>
      <c r="C70" s="376" t="s">
        <v>119</v>
      </c>
      <c r="D70" s="395" t="s">
        <v>169</v>
      </c>
      <c r="E70" s="337"/>
      <c r="F70" s="350"/>
    </row>
    <row r="71" spans="1:6" ht="30" customHeight="1" x14ac:dyDescent="0.2">
      <c r="A71" s="345">
        <v>62</v>
      </c>
      <c r="B71" s="393" t="s">
        <v>170</v>
      </c>
      <c r="C71" s="376" t="s">
        <v>119</v>
      </c>
      <c r="D71" s="395" t="s">
        <v>137</v>
      </c>
      <c r="E71" s="337"/>
      <c r="F71" s="350"/>
    </row>
    <row r="72" spans="1:6" ht="30" customHeight="1" x14ac:dyDescent="0.2">
      <c r="A72" s="345">
        <v>63</v>
      </c>
      <c r="B72" s="393" t="s">
        <v>171</v>
      </c>
      <c r="C72" s="376" t="s">
        <v>119</v>
      </c>
      <c r="D72" s="395" t="s">
        <v>172</v>
      </c>
      <c r="E72" s="337"/>
      <c r="F72" s="350"/>
    </row>
    <row r="73" spans="1:6" ht="30" customHeight="1" x14ac:dyDescent="0.2">
      <c r="A73" s="345">
        <v>64</v>
      </c>
      <c r="B73" s="393" t="s">
        <v>173</v>
      </c>
      <c r="C73" s="376" t="s">
        <v>119</v>
      </c>
      <c r="D73" s="395" t="s">
        <v>174</v>
      </c>
      <c r="E73" s="337"/>
      <c r="F73" s="350"/>
    </row>
    <row r="74" spans="1:6" ht="30" customHeight="1" x14ac:dyDescent="0.2">
      <c r="A74" s="345">
        <v>65</v>
      </c>
      <c r="B74" s="393" t="s">
        <v>175</v>
      </c>
      <c r="C74" s="376" t="s">
        <v>119</v>
      </c>
      <c r="D74" s="395" t="s">
        <v>176</v>
      </c>
      <c r="E74" s="337"/>
      <c r="F74" s="350"/>
    </row>
    <row r="75" spans="1:6" ht="30" customHeight="1" x14ac:dyDescent="0.2">
      <c r="A75" s="345">
        <v>66</v>
      </c>
      <c r="B75" s="393" t="s">
        <v>177</v>
      </c>
      <c r="C75" s="376" t="s">
        <v>119</v>
      </c>
      <c r="D75" s="395" t="s">
        <v>178</v>
      </c>
      <c r="E75" s="337"/>
      <c r="F75" s="350"/>
    </row>
    <row r="76" spans="1:6" ht="30" customHeight="1" x14ac:dyDescent="0.2">
      <c r="A76" s="345">
        <v>67</v>
      </c>
      <c r="B76" s="393" t="s">
        <v>179</v>
      </c>
      <c r="C76" s="376" t="s">
        <v>119</v>
      </c>
      <c r="D76" s="395" t="s">
        <v>180</v>
      </c>
      <c r="E76" s="337"/>
      <c r="F76" s="350"/>
    </row>
    <row r="77" spans="1:6" ht="30" customHeight="1" x14ac:dyDescent="0.2">
      <c r="A77" s="345">
        <v>68</v>
      </c>
      <c r="B77" s="393" t="s">
        <v>181</v>
      </c>
      <c r="C77" s="376" t="s">
        <v>119</v>
      </c>
      <c r="D77" s="395" t="s">
        <v>180</v>
      </c>
      <c r="E77" s="337"/>
      <c r="F77" s="350"/>
    </row>
    <row r="78" spans="1:6" ht="30" customHeight="1" x14ac:dyDescent="0.2">
      <c r="A78" s="345">
        <v>69</v>
      </c>
      <c r="B78" s="393" t="s">
        <v>182</v>
      </c>
      <c r="C78" s="376" t="s">
        <v>119</v>
      </c>
      <c r="D78" s="395" t="s">
        <v>183</v>
      </c>
      <c r="E78" s="336"/>
      <c r="F78" s="350"/>
    </row>
    <row r="79" spans="1:6" ht="30" customHeight="1" x14ac:dyDescent="0.2">
      <c r="A79" s="345">
        <v>70</v>
      </c>
      <c r="B79" s="393" t="s">
        <v>184</v>
      </c>
      <c r="C79" s="376" t="s">
        <v>119</v>
      </c>
      <c r="D79" s="395" t="s">
        <v>183</v>
      </c>
      <c r="E79" s="337"/>
      <c r="F79" s="350"/>
    </row>
    <row r="80" spans="1:6" ht="30" customHeight="1" x14ac:dyDescent="0.2">
      <c r="A80" s="345">
        <v>71</v>
      </c>
      <c r="B80" s="393" t="s">
        <v>185</v>
      </c>
      <c r="C80" s="376" t="s">
        <v>119</v>
      </c>
      <c r="D80" s="395" t="s">
        <v>134</v>
      </c>
      <c r="E80" s="337"/>
      <c r="F80" s="350"/>
    </row>
    <row r="81" spans="1:6" ht="30" customHeight="1" x14ac:dyDescent="0.2">
      <c r="A81" s="345">
        <v>72</v>
      </c>
      <c r="B81" s="393" t="s">
        <v>186</v>
      </c>
      <c r="C81" s="376" t="s">
        <v>119</v>
      </c>
      <c r="D81" s="395" t="s">
        <v>134</v>
      </c>
      <c r="E81" s="337"/>
      <c r="F81" s="350"/>
    </row>
    <row r="82" spans="1:6" ht="30" customHeight="1" x14ac:dyDescent="0.2">
      <c r="A82" s="345">
        <v>73</v>
      </c>
      <c r="B82" s="393" t="s">
        <v>187</v>
      </c>
      <c r="C82" s="376" t="s">
        <v>119</v>
      </c>
      <c r="D82" s="395" t="s">
        <v>188</v>
      </c>
      <c r="E82" s="337"/>
      <c r="F82" s="350"/>
    </row>
    <row r="83" spans="1:6" ht="30" customHeight="1" x14ac:dyDescent="0.2">
      <c r="A83" s="345">
        <v>74</v>
      </c>
      <c r="B83" s="393" t="s">
        <v>189</v>
      </c>
      <c r="C83" s="376" t="s">
        <v>119</v>
      </c>
      <c r="D83" s="395" t="s">
        <v>190</v>
      </c>
      <c r="E83" s="337"/>
      <c r="F83" s="350"/>
    </row>
    <row r="84" spans="1:6" ht="30" customHeight="1" x14ac:dyDescent="0.2">
      <c r="A84" s="345">
        <v>75</v>
      </c>
      <c r="B84" s="393" t="s">
        <v>191</v>
      </c>
      <c r="C84" s="376" t="s">
        <v>119</v>
      </c>
      <c r="D84" s="395" t="s">
        <v>192</v>
      </c>
      <c r="E84" s="337"/>
      <c r="F84" s="350"/>
    </row>
    <row r="85" spans="1:6" ht="30" customHeight="1" x14ac:dyDescent="0.2">
      <c r="A85" s="345">
        <v>76</v>
      </c>
      <c r="B85" s="393" t="s">
        <v>193</v>
      </c>
      <c r="C85" s="376" t="s">
        <v>119</v>
      </c>
      <c r="D85" s="395" t="s">
        <v>194</v>
      </c>
      <c r="E85" s="337"/>
      <c r="F85" s="350"/>
    </row>
    <row r="86" spans="1:6" ht="30" customHeight="1" x14ac:dyDescent="0.2">
      <c r="A86" s="345">
        <v>77</v>
      </c>
      <c r="B86" s="393" t="s">
        <v>195</v>
      </c>
      <c r="C86" s="376" t="s">
        <v>119</v>
      </c>
      <c r="D86" s="395" t="s">
        <v>133</v>
      </c>
      <c r="E86" s="337"/>
      <c r="F86" s="350"/>
    </row>
    <row r="87" spans="1:6" ht="30" customHeight="1" x14ac:dyDescent="0.2">
      <c r="A87" s="345">
        <v>78</v>
      </c>
      <c r="B87" s="393" t="s">
        <v>135</v>
      </c>
      <c r="C87" s="369" t="s">
        <v>119</v>
      </c>
      <c r="D87" s="395" t="s">
        <v>120</v>
      </c>
      <c r="E87" s="337"/>
      <c r="F87" s="350"/>
    </row>
    <row r="88" spans="1:6" ht="30" customHeight="1" x14ac:dyDescent="0.2">
      <c r="A88" s="345">
        <v>79</v>
      </c>
      <c r="B88" s="393" t="s">
        <v>420</v>
      </c>
      <c r="C88" s="369" t="s">
        <v>119</v>
      </c>
      <c r="D88" s="395" t="s">
        <v>120</v>
      </c>
      <c r="E88" s="337"/>
      <c r="F88" s="350"/>
    </row>
    <row r="89" spans="1:6" ht="30" customHeight="1" x14ac:dyDescent="0.2">
      <c r="A89" s="497" t="s">
        <v>432</v>
      </c>
      <c r="B89" s="498"/>
      <c r="C89" s="498"/>
      <c r="D89" s="498"/>
      <c r="E89" s="498"/>
      <c r="F89" s="499"/>
    </row>
    <row r="90" spans="1:6" ht="42" customHeight="1" x14ac:dyDescent="0.2">
      <c r="A90" s="345" t="s">
        <v>27</v>
      </c>
      <c r="B90" s="503" t="s">
        <v>429</v>
      </c>
      <c r="C90" s="504"/>
      <c r="D90" s="505"/>
      <c r="E90" s="336"/>
      <c r="F90" s="350"/>
    </row>
    <row r="91" spans="1:6" ht="27.75" customHeight="1" x14ac:dyDescent="0.2">
      <c r="A91" s="345" t="s">
        <v>28</v>
      </c>
      <c r="B91" s="503" t="s">
        <v>430</v>
      </c>
      <c r="C91" s="504"/>
      <c r="D91" s="505"/>
      <c r="E91" s="337"/>
      <c r="F91" s="350"/>
    </row>
    <row r="92" spans="1:6" ht="46.5" customHeight="1" x14ac:dyDescent="0.2">
      <c r="A92" s="345" t="s">
        <v>29</v>
      </c>
      <c r="B92" s="503" t="s">
        <v>431</v>
      </c>
      <c r="C92" s="504"/>
      <c r="D92" s="505"/>
      <c r="E92" s="337"/>
      <c r="F92" s="350"/>
    </row>
    <row r="93" spans="1:6" s="26" customFormat="1" ht="27.95" customHeight="1" x14ac:dyDescent="0.25">
      <c r="A93" s="500" t="s">
        <v>454</v>
      </c>
      <c r="B93" s="501"/>
      <c r="C93" s="501"/>
      <c r="D93" s="501"/>
      <c r="E93" s="501"/>
      <c r="F93" s="502"/>
    </row>
    <row r="94" spans="1:6" s="26" customFormat="1" ht="27.95" customHeight="1" x14ac:dyDescent="0.25">
      <c r="A94" s="346" t="s">
        <v>27</v>
      </c>
      <c r="B94" s="393" t="s">
        <v>196</v>
      </c>
      <c r="C94" s="369" t="s">
        <v>86</v>
      </c>
      <c r="D94" s="395" t="s">
        <v>0</v>
      </c>
      <c r="E94" s="336"/>
      <c r="F94" s="350"/>
    </row>
    <row r="95" spans="1:6" s="26" customFormat="1" ht="27.95" customHeight="1" x14ac:dyDescent="0.25">
      <c r="A95" s="346" t="s">
        <v>197</v>
      </c>
      <c r="B95" s="398" t="s">
        <v>198</v>
      </c>
      <c r="C95" s="369" t="s">
        <v>86</v>
      </c>
      <c r="D95" s="395" t="s">
        <v>0</v>
      </c>
      <c r="E95" s="337"/>
      <c r="F95" s="350"/>
    </row>
    <row r="96" spans="1:6" s="26" customFormat="1" ht="27.95" customHeight="1" x14ac:dyDescent="0.25">
      <c r="A96" s="346" t="s">
        <v>48</v>
      </c>
      <c r="B96" s="398" t="s">
        <v>199</v>
      </c>
      <c r="C96" s="369" t="s">
        <v>86</v>
      </c>
      <c r="D96" s="395" t="s">
        <v>0</v>
      </c>
      <c r="E96" s="337"/>
      <c r="F96" s="350"/>
    </row>
    <row r="97" spans="1:6" s="26" customFormat="1" ht="27.95" customHeight="1" x14ac:dyDescent="0.25">
      <c r="A97" s="346" t="s">
        <v>49</v>
      </c>
      <c r="B97" s="398" t="s">
        <v>200</v>
      </c>
      <c r="C97" s="369" t="s">
        <v>86</v>
      </c>
      <c r="D97" s="395" t="s">
        <v>0</v>
      </c>
      <c r="E97" s="337"/>
      <c r="F97" s="350"/>
    </row>
    <row r="98" spans="1:6" s="26" customFormat="1" ht="27.95" customHeight="1" x14ac:dyDescent="0.25">
      <c r="A98" s="346" t="s">
        <v>201</v>
      </c>
      <c r="B98" s="398" t="s">
        <v>202</v>
      </c>
      <c r="C98" s="369" t="s">
        <v>86</v>
      </c>
      <c r="D98" s="395" t="s">
        <v>0</v>
      </c>
      <c r="E98" s="337"/>
      <c r="F98" s="350"/>
    </row>
    <row r="99" spans="1:6" ht="27.95" customHeight="1" x14ac:dyDescent="0.2">
      <c r="A99" s="346" t="s">
        <v>203</v>
      </c>
      <c r="B99" s="398" t="s">
        <v>204</v>
      </c>
      <c r="C99" s="369" t="s">
        <v>86</v>
      </c>
      <c r="D99" s="395" t="s">
        <v>0</v>
      </c>
      <c r="E99" s="337"/>
      <c r="F99" s="350"/>
    </row>
    <row r="100" spans="1:6" ht="27.95" customHeight="1" x14ac:dyDescent="0.2">
      <c r="A100" s="346" t="s">
        <v>205</v>
      </c>
      <c r="B100" s="398" t="s">
        <v>206</v>
      </c>
      <c r="C100" s="369" t="s">
        <v>86</v>
      </c>
      <c r="D100" s="395" t="s">
        <v>0</v>
      </c>
      <c r="E100" s="337"/>
      <c r="F100" s="350"/>
    </row>
    <row r="101" spans="1:6" ht="27.95" customHeight="1" x14ac:dyDescent="0.2">
      <c r="A101" s="346" t="s">
        <v>207</v>
      </c>
      <c r="B101" s="398" t="s">
        <v>208</v>
      </c>
      <c r="C101" s="369" t="s">
        <v>86</v>
      </c>
      <c r="D101" s="395" t="s">
        <v>0</v>
      </c>
      <c r="E101" s="337"/>
      <c r="F101" s="350"/>
    </row>
    <row r="102" spans="1:6" ht="27.95" customHeight="1" x14ac:dyDescent="0.2">
      <c r="A102" s="346" t="s">
        <v>65</v>
      </c>
      <c r="B102" s="399" t="s">
        <v>209</v>
      </c>
      <c r="C102" s="369" t="s">
        <v>86</v>
      </c>
      <c r="D102" s="395" t="s">
        <v>0</v>
      </c>
      <c r="E102" s="336"/>
      <c r="F102" s="350"/>
    </row>
    <row r="103" spans="1:6" ht="27.95" customHeight="1" x14ac:dyDescent="0.2">
      <c r="A103" s="346" t="s">
        <v>64</v>
      </c>
      <c r="B103" s="400" t="s">
        <v>210</v>
      </c>
      <c r="C103" s="369" t="s">
        <v>86</v>
      </c>
      <c r="D103" s="395" t="s">
        <v>0</v>
      </c>
      <c r="E103" s="337"/>
      <c r="F103" s="350"/>
    </row>
    <row r="104" spans="1:6" ht="27.95" customHeight="1" x14ac:dyDescent="0.2">
      <c r="A104" s="347">
        <v>11</v>
      </c>
      <c r="B104" s="401" t="s">
        <v>211</v>
      </c>
      <c r="C104" s="369" t="s">
        <v>86</v>
      </c>
      <c r="D104" s="395" t="s">
        <v>0</v>
      </c>
      <c r="E104" s="337"/>
      <c r="F104" s="350"/>
    </row>
    <row r="105" spans="1:6" ht="27.95" customHeight="1" x14ac:dyDescent="0.2">
      <c r="A105" s="347">
        <v>12</v>
      </c>
      <c r="B105" s="401" t="s">
        <v>212</v>
      </c>
      <c r="C105" s="369" t="s">
        <v>86</v>
      </c>
      <c r="D105" s="395" t="s">
        <v>0</v>
      </c>
      <c r="E105" s="337"/>
      <c r="F105" s="350"/>
    </row>
    <row r="106" spans="1:6" ht="27.95" customHeight="1" x14ac:dyDescent="0.2">
      <c r="A106" s="347">
        <v>13</v>
      </c>
      <c r="B106" s="388" t="s">
        <v>213</v>
      </c>
      <c r="C106" s="369" t="s">
        <v>86</v>
      </c>
      <c r="D106" s="395" t="s">
        <v>0</v>
      </c>
      <c r="E106" s="337"/>
      <c r="F106" s="350"/>
    </row>
    <row r="107" spans="1:6" ht="27.95" customHeight="1" x14ac:dyDescent="0.2">
      <c r="A107" s="347">
        <v>14</v>
      </c>
      <c r="B107" s="388" t="s">
        <v>214</v>
      </c>
      <c r="C107" s="369" t="s">
        <v>86</v>
      </c>
      <c r="D107" s="395" t="s">
        <v>0</v>
      </c>
      <c r="E107" s="337"/>
      <c r="F107" s="350"/>
    </row>
    <row r="108" spans="1:6" ht="27.95" customHeight="1" x14ac:dyDescent="0.2">
      <c r="A108" s="347">
        <v>15</v>
      </c>
      <c r="B108" s="388" t="s">
        <v>215</v>
      </c>
      <c r="C108" s="376" t="s">
        <v>86</v>
      </c>
      <c r="D108" s="395" t="s">
        <v>0</v>
      </c>
      <c r="E108" s="337"/>
      <c r="F108" s="350"/>
    </row>
    <row r="109" spans="1:6" ht="27.95" customHeight="1" x14ac:dyDescent="0.2">
      <c r="A109" s="347">
        <v>16</v>
      </c>
      <c r="B109" s="388" t="s">
        <v>216</v>
      </c>
      <c r="C109" s="376" t="s">
        <v>86</v>
      </c>
      <c r="D109" s="395" t="s">
        <v>0</v>
      </c>
      <c r="E109" s="337"/>
      <c r="F109" s="350"/>
    </row>
    <row r="110" spans="1:6" ht="27.95" customHeight="1" x14ac:dyDescent="0.2">
      <c r="A110" s="347">
        <v>17</v>
      </c>
      <c r="B110" s="388" t="s">
        <v>217</v>
      </c>
      <c r="C110" s="376" t="s">
        <v>86</v>
      </c>
      <c r="D110" s="395" t="s">
        <v>0</v>
      </c>
      <c r="E110" s="337"/>
      <c r="F110" s="350"/>
    </row>
    <row r="111" spans="1:6" ht="27.95" customHeight="1" x14ac:dyDescent="0.2">
      <c r="A111" s="347">
        <v>18</v>
      </c>
      <c r="B111" s="402" t="s">
        <v>218</v>
      </c>
      <c r="C111" s="376" t="s">
        <v>86</v>
      </c>
      <c r="D111" s="395" t="s">
        <v>0</v>
      </c>
      <c r="E111" s="337"/>
      <c r="F111" s="350"/>
    </row>
    <row r="112" spans="1:6" ht="27.95" customHeight="1" x14ac:dyDescent="0.2">
      <c r="A112" s="347">
        <v>19</v>
      </c>
      <c r="B112" s="388" t="s">
        <v>219</v>
      </c>
      <c r="C112" s="376" t="s">
        <v>86</v>
      </c>
      <c r="D112" s="395" t="s">
        <v>0</v>
      </c>
      <c r="E112" s="337"/>
      <c r="F112" s="350"/>
    </row>
    <row r="113" spans="1:6" ht="27.95" customHeight="1" x14ac:dyDescent="0.2">
      <c r="A113" s="500" t="s">
        <v>455</v>
      </c>
      <c r="B113" s="501"/>
      <c r="C113" s="501"/>
      <c r="D113" s="501"/>
      <c r="E113" s="501"/>
      <c r="F113" s="502"/>
    </row>
    <row r="114" spans="1:6" ht="30" customHeight="1" x14ac:dyDescent="0.2">
      <c r="A114" s="344">
        <v>20</v>
      </c>
      <c r="B114" s="370" t="s">
        <v>220</v>
      </c>
      <c r="C114" s="397" t="s">
        <v>119</v>
      </c>
      <c r="D114" s="396" t="s">
        <v>221</v>
      </c>
      <c r="E114" s="357"/>
      <c r="F114" s="350"/>
    </row>
    <row r="115" spans="1:6" ht="30" customHeight="1" x14ac:dyDescent="0.2">
      <c r="A115" s="344">
        <v>21</v>
      </c>
      <c r="B115" s="375" t="s">
        <v>222</v>
      </c>
      <c r="C115" s="397" t="s">
        <v>119</v>
      </c>
      <c r="D115" s="396" t="s">
        <v>223</v>
      </c>
      <c r="E115" s="357"/>
      <c r="F115" s="350"/>
    </row>
    <row r="116" spans="1:6" ht="30" customHeight="1" x14ac:dyDescent="0.2">
      <c r="A116" s="344">
        <v>22</v>
      </c>
      <c r="B116" s="375" t="s">
        <v>224</v>
      </c>
      <c r="C116" s="397" t="s">
        <v>119</v>
      </c>
      <c r="D116" s="403" t="s">
        <v>153</v>
      </c>
      <c r="E116" s="363"/>
      <c r="F116" s="356"/>
    </row>
    <row r="117" spans="1:6" ht="30" customHeight="1" x14ac:dyDescent="0.2">
      <c r="A117" s="344">
        <v>23</v>
      </c>
      <c r="B117" s="370" t="s">
        <v>225</v>
      </c>
      <c r="C117" s="397" t="s">
        <v>119</v>
      </c>
      <c r="D117" s="396" t="s">
        <v>226</v>
      </c>
      <c r="E117" s="357"/>
      <c r="F117" s="350"/>
    </row>
    <row r="118" spans="1:6" ht="30" customHeight="1" x14ac:dyDescent="0.2">
      <c r="A118" s="344">
        <v>24</v>
      </c>
      <c r="B118" s="370" t="s">
        <v>227</v>
      </c>
      <c r="C118" s="397" t="s">
        <v>119</v>
      </c>
      <c r="D118" s="396" t="s">
        <v>228</v>
      </c>
      <c r="E118" s="352"/>
      <c r="F118" s="350"/>
    </row>
    <row r="119" spans="1:6" ht="30" customHeight="1" x14ac:dyDescent="0.2">
      <c r="A119" s="344">
        <v>25</v>
      </c>
      <c r="B119" s="370" t="s">
        <v>229</v>
      </c>
      <c r="C119" s="397" t="s">
        <v>119</v>
      </c>
      <c r="D119" s="396" t="s">
        <v>230</v>
      </c>
      <c r="E119" s="352"/>
      <c r="F119" s="350"/>
    </row>
    <row r="120" spans="1:6" ht="30" customHeight="1" x14ac:dyDescent="0.2">
      <c r="A120" s="344">
        <v>26</v>
      </c>
      <c r="B120" s="370" t="s">
        <v>231</v>
      </c>
      <c r="C120" s="397" t="s">
        <v>119</v>
      </c>
      <c r="D120" s="396" t="s">
        <v>230</v>
      </c>
      <c r="E120" s="352"/>
      <c r="F120" s="350"/>
    </row>
    <row r="121" spans="1:6" ht="30" customHeight="1" x14ac:dyDescent="0.2">
      <c r="A121" s="344">
        <v>27</v>
      </c>
      <c r="B121" s="370" t="s">
        <v>232</v>
      </c>
      <c r="C121" s="397" t="s">
        <v>119</v>
      </c>
      <c r="D121" s="396" t="s">
        <v>131</v>
      </c>
      <c r="E121" s="352"/>
      <c r="F121" s="350"/>
    </row>
    <row r="122" spans="1:6" ht="30" customHeight="1" x14ac:dyDescent="0.2">
      <c r="A122" s="344">
        <v>28</v>
      </c>
      <c r="B122" s="370" t="s">
        <v>233</v>
      </c>
      <c r="C122" s="397" t="s">
        <v>119</v>
      </c>
      <c r="D122" s="396" t="s">
        <v>234</v>
      </c>
      <c r="E122" s="352"/>
      <c r="F122" s="350"/>
    </row>
    <row r="123" spans="1:6" ht="30" customHeight="1" x14ac:dyDescent="0.2">
      <c r="A123" s="344">
        <v>29</v>
      </c>
      <c r="B123" s="370" t="s">
        <v>235</v>
      </c>
      <c r="C123" s="397" t="s">
        <v>119</v>
      </c>
      <c r="D123" s="396" t="s">
        <v>236</v>
      </c>
      <c r="E123" s="352"/>
      <c r="F123" s="350"/>
    </row>
    <row r="124" spans="1:6" ht="30" customHeight="1" x14ac:dyDescent="0.2">
      <c r="A124" s="344">
        <v>30</v>
      </c>
      <c r="B124" s="370" t="s">
        <v>237</v>
      </c>
      <c r="C124" s="397" t="s">
        <v>119</v>
      </c>
      <c r="D124" s="396" t="s">
        <v>238</v>
      </c>
      <c r="E124" s="352"/>
      <c r="F124" s="350"/>
    </row>
    <row r="125" spans="1:6" ht="30" customHeight="1" x14ac:dyDescent="0.2">
      <c r="A125" s="344">
        <v>31</v>
      </c>
      <c r="B125" s="370" t="s">
        <v>239</v>
      </c>
      <c r="C125" s="397" t="s">
        <v>119</v>
      </c>
      <c r="D125" s="396" t="s">
        <v>240</v>
      </c>
      <c r="E125" s="352"/>
      <c r="F125" s="350"/>
    </row>
    <row r="126" spans="1:6" ht="30" customHeight="1" x14ac:dyDescent="0.2">
      <c r="A126" s="344">
        <v>32</v>
      </c>
      <c r="B126" s="370" t="s">
        <v>241</v>
      </c>
      <c r="C126" s="397" t="s">
        <v>119</v>
      </c>
      <c r="D126" s="396" t="s">
        <v>242</v>
      </c>
      <c r="E126" s="352"/>
      <c r="F126" s="350"/>
    </row>
    <row r="127" spans="1:6" ht="30" customHeight="1" x14ac:dyDescent="0.2">
      <c r="A127" s="344">
        <v>33</v>
      </c>
      <c r="B127" s="370" t="s">
        <v>243</v>
      </c>
      <c r="C127" s="397" t="s">
        <v>119</v>
      </c>
      <c r="D127" s="396" t="s">
        <v>244</v>
      </c>
      <c r="E127" s="352"/>
      <c r="F127" s="350"/>
    </row>
    <row r="128" spans="1:6" ht="30" customHeight="1" x14ac:dyDescent="0.2">
      <c r="A128" s="344">
        <v>34</v>
      </c>
      <c r="B128" s="370" t="s">
        <v>245</v>
      </c>
      <c r="C128" s="397" t="s">
        <v>119</v>
      </c>
      <c r="D128" s="396" t="s">
        <v>246</v>
      </c>
      <c r="E128" s="352"/>
      <c r="F128" s="350"/>
    </row>
    <row r="129" spans="1:6" ht="30" customHeight="1" x14ac:dyDescent="0.2">
      <c r="A129" s="344">
        <v>35</v>
      </c>
      <c r="B129" s="370" t="s">
        <v>247</v>
      </c>
      <c r="C129" s="397" t="s">
        <v>119</v>
      </c>
      <c r="D129" s="396" t="s">
        <v>248</v>
      </c>
      <c r="E129" s="357"/>
      <c r="F129" s="350"/>
    </row>
    <row r="130" spans="1:6" ht="30" customHeight="1" x14ac:dyDescent="0.2">
      <c r="A130" s="344">
        <v>36</v>
      </c>
      <c r="B130" s="388" t="s">
        <v>249</v>
      </c>
      <c r="C130" s="404" t="s">
        <v>119</v>
      </c>
      <c r="D130" s="403" t="s">
        <v>192</v>
      </c>
      <c r="E130" s="358"/>
      <c r="F130" s="350"/>
    </row>
    <row r="131" spans="1:6" ht="30" customHeight="1" x14ac:dyDescent="0.2">
      <c r="A131" s="344">
        <v>37</v>
      </c>
      <c r="B131" s="388" t="s">
        <v>250</v>
      </c>
      <c r="C131" s="404" t="s">
        <v>119</v>
      </c>
      <c r="D131" s="403" t="s">
        <v>192</v>
      </c>
      <c r="E131" s="358"/>
      <c r="F131" s="350"/>
    </row>
    <row r="132" spans="1:6" ht="30" customHeight="1" x14ac:dyDescent="0.2">
      <c r="A132" s="344">
        <v>38</v>
      </c>
      <c r="B132" s="388" t="s">
        <v>251</v>
      </c>
      <c r="C132" s="404" t="s">
        <v>119</v>
      </c>
      <c r="D132" s="403" t="s">
        <v>192</v>
      </c>
      <c r="E132" s="358"/>
      <c r="F132" s="350"/>
    </row>
    <row r="133" spans="1:6" ht="30" customHeight="1" x14ac:dyDescent="0.2">
      <c r="A133" s="344">
        <v>39</v>
      </c>
      <c r="B133" s="388" t="s">
        <v>252</v>
      </c>
      <c r="C133" s="404" t="s">
        <v>119</v>
      </c>
      <c r="D133" s="403" t="s">
        <v>253</v>
      </c>
      <c r="E133" s="358"/>
      <c r="F133" s="350"/>
    </row>
    <row r="134" spans="1:6" ht="30" customHeight="1" x14ac:dyDescent="0.2">
      <c r="A134" s="344">
        <v>40</v>
      </c>
      <c r="B134" s="388" t="s">
        <v>254</v>
      </c>
      <c r="C134" s="404" t="s">
        <v>119</v>
      </c>
      <c r="D134" s="403" t="s">
        <v>255</v>
      </c>
      <c r="E134" s="358"/>
      <c r="F134" s="350"/>
    </row>
    <row r="135" spans="1:6" ht="30" customHeight="1" x14ac:dyDescent="0.2">
      <c r="A135" s="344">
        <v>41</v>
      </c>
      <c r="B135" s="370" t="s">
        <v>256</v>
      </c>
      <c r="C135" s="406" t="s">
        <v>119</v>
      </c>
      <c r="D135" s="396" t="s">
        <v>131</v>
      </c>
      <c r="E135" s="352"/>
      <c r="F135" s="350"/>
    </row>
    <row r="136" spans="1:6" ht="30" customHeight="1" x14ac:dyDescent="0.2">
      <c r="A136" s="344">
        <v>42</v>
      </c>
      <c r="B136" s="370" t="s">
        <v>257</v>
      </c>
      <c r="C136" s="406" t="s">
        <v>119</v>
      </c>
      <c r="D136" s="396" t="s">
        <v>228</v>
      </c>
      <c r="E136" s="352"/>
      <c r="F136" s="350"/>
    </row>
    <row r="137" spans="1:6" ht="30" customHeight="1" x14ac:dyDescent="0.2">
      <c r="A137" s="344">
        <v>43</v>
      </c>
      <c r="B137" s="370" t="s">
        <v>258</v>
      </c>
      <c r="C137" s="406" t="s">
        <v>119</v>
      </c>
      <c r="D137" s="396" t="s">
        <v>131</v>
      </c>
      <c r="E137" s="352"/>
      <c r="F137" s="350"/>
    </row>
    <row r="138" spans="1:6" ht="30" customHeight="1" x14ac:dyDescent="0.2">
      <c r="A138" s="344">
        <v>44</v>
      </c>
      <c r="B138" s="370" t="s">
        <v>259</v>
      </c>
      <c r="C138" s="406" t="s">
        <v>119</v>
      </c>
      <c r="D138" s="396" t="s">
        <v>131</v>
      </c>
      <c r="E138" s="352"/>
      <c r="F138" s="350"/>
    </row>
    <row r="139" spans="1:6" ht="30" customHeight="1" x14ac:dyDescent="0.2">
      <c r="A139" s="344">
        <v>45</v>
      </c>
      <c r="B139" s="370" t="s">
        <v>260</v>
      </c>
      <c r="C139" s="406" t="s">
        <v>119</v>
      </c>
      <c r="D139" s="396" t="s">
        <v>261</v>
      </c>
      <c r="E139" s="352"/>
      <c r="F139" s="350"/>
    </row>
    <row r="140" spans="1:6" ht="30" customHeight="1" x14ac:dyDescent="0.2">
      <c r="A140" s="344">
        <v>46</v>
      </c>
      <c r="B140" s="388" t="s">
        <v>262</v>
      </c>
      <c r="C140" s="407" t="s">
        <v>119</v>
      </c>
      <c r="D140" s="403" t="s">
        <v>263</v>
      </c>
      <c r="E140" s="359"/>
      <c r="F140" s="350"/>
    </row>
    <row r="141" spans="1:6" ht="29.25" customHeight="1" x14ac:dyDescent="0.2">
      <c r="A141" s="344">
        <v>47</v>
      </c>
      <c r="B141" s="402" t="s">
        <v>264</v>
      </c>
      <c r="C141" s="408" t="s">
        <v>119</v>
      </c>
      <c r="D141" s="405" t="s">
        <v>265</v>
      </c>
      <c r="E141" s="359"/>
      <c r="F141" s="350"/>
    </row>
    <row r="142" spans="1:6" ht="30" customHeight="1" x14ac:dyDescent="0.2">
      <c r="A142" s="344">
        <v>48</v>
      </c>
      <c r="B142" s="388" t="s">
        <v>266</v>
      </c>
      <c r="C142" s="407" t="s">
        <v>119</v>
      </c>
      <c r="D142" s="403" t="s">
        <v>267</v>
      </c>
      <c r="E142" s="358"/>
      <c r="F142" s="350"/>
    </row>
    <row r="143" spans="1:6" ht="30" customHeight="1" x14ac:dyDescent="0.2">
      <c r="A143" s="344">
        <v>49</v>
      </c>
      <c r="B143" s="388" t="s">
        <v>268</v>
      </c>
      <c r="C143" s="407" t="s">
        <v>119</v>
      </c>
      <c r="D143" s="403" t="s">
        <v>230</v>
      </c>
      <c r="E143" s="358"/>
      <c r="F143" s="350"/>
    </row>
    <row r="144" spans="1:6" ht="30" customHeight="1" x14ac:dyDescent="0.2">
      <c r="A144" s="344">
        <v>50</v>
      </c>
      <c r="B144" s="388" t="s">
        <v>269</v>
      </c>
      <c r="C144" s="407" t="s">
        <v>119</v>
      </c>
      <c r="D144" s="403" t="s">
        <v>270</v>
      </c>
      <c r="E144" s="358"/>
      <c r="F144" s="350"/>
    </row>
    <row r="145" spans="1:12" ht="30" customHeight="1" x14ac:dyDescent="0.2">
      <c r="A145" s="344">
        <v>51</v>
      </c>
      <c r="B145" s="402" t="s">
        <v>271</v>
      </c>
      <c r="C145" s="408" t="s">
        <v>119</v>
      </c>
      <c r="D145" s="405" t="s">
        <v>221</v>
      </c>
      <c r="E145" s="359"/>
      <c r="F145" s="350"/>
    </row>
    <row r="146" spans="1:12" ht="30" customHeight="1" x14ac:dyDescent="0.2">
      <c r="A146" s="344">
        <v>52</v>
      </c>
      <c r="B146" s="402" t="s">
        <v>272</v>
      </c>
      <c r="C146" s="408" t="s">
        <v>119</v>
      </c>
      <c r="D146" s="405" t="s">
        <v>270</v>
      </c>
      <c r="E146" s="360"/>
      <c r="F146" s="350"/>
    </row>
    <row r="147" spans="1:12" ht="30" customHeight="1" x14ac:dyDescent="0.2">
      <c r="A147" s="344">
        <v>53</v>
      </c>
      <c r="B147" s="388" t="s">
        <v>273</v>
      </c>
      <c r="C147" s="407" t="s">
        <v>119</v>
      </c>
      <c r="D147" s="403" t="s">
        <v>421</v>
      </c>
      <c r="E147" s="359"/>
      <c r="F147" s="349"/>
    </row>
    <row r="148" spans="1:12" ht="30" customHeight="1" x14ac:dyDescent="0.2">
      <c r="A148" s="497" t="s">
        <v>432</v>
      </c>
      <c r="B148" s="498"/>
      <c r="C148" s="498"/>
      <c r="D148" s="498"/>
      <c r="E148" s="498"/>
      <c r="F148" s="499"/>
    </row>
    <row r="149" spans="1:12" ht="42" customHeight="1" x14ac:dyDescent="0.2">
      <c r="A149" s="345" t="s">
        <v>27</v>
      </c>
      <c r="B149" s="503" t="s">
        <v>429</v>
      </c>
      <c r="C149" s="504"/>
      <c r="D149" s="505"/>
      <c r="E149" s="336"/>
      <c r="F149" s="350"/>
    </row>
    <row r="150" spans="1:12" ht="27.75" customHeight="1" x14ac:dyDescent="0.2">
      <c r="A150" s="345" t="s">
        <v>28</v>
      </c>
      <c r="B150" s="503" t="s">
        <v>430</v>
      </c>
      <c r="C150" s="504"/>
      <c r="D150" s="505"/>
      <c r="E150" s="337"/>
      <c r="F150" s="350"/>
    </row>
    <row r="151" spans="1:12" ht="46.5" customHeight="1" thickBot="1" x14ac:dyDescent="0.25">
      <c r="A151" s="243" t="s">
        <v>29</v>
      </c>
      <c r="B151" s="517" t="s">
        <v>433</v>
      </c>
      <c r="C151" s="518"/>
      <c r="D151" s="519"/>
      <c r="E151" s="362"/>
      <c r="F151" s="361"/>
    </row>
    <row r="152" spans="1:12" ht="25.5" customHeight="1" x14ac:dyDescent="0.2">
      <c r="A152" s="512"/>
      <c r="B152" s="512"/>
      <c r="C152" s="191"/>
      <c r="D152" s="191"/>
      <c r="E152" s="191"/>
      <c r="F152" s="192"/>
      <c r="J152" s="311"/>
      <c r="K152" s="311"/>
      <c r="L152" s="311"/>
    </row>
    <row r="153" spans="1:12" s="199" customFormat="1" ht="18" customHeight="1" x14ac:dyDescent="0.2">
      <c r="A153" s="513"/>
      <c r="B153" s="513"/>
      <c r="C153" s="513"/>
      <c r="D153" s="513"/>
      <c r="E153" s="513"/>
      <c r="F153" s="513"/>
      <c r="J153" s="312"/>
      <c r="K153" s="312"/>
      <c r="L153" s="312"/>
    </row>
    <row r="154" spans="1:12" s="200" customFormat="1" ht="20.100000000000001" customHeight="1" x14ac:dyDescent="0.25">
      <c r="A154" s="514" t="s">
        <v>38</v>
      </c>
      <c r="B154" s="514"/>
      <c r="C154" s="514"/>
      <c r="D154" s="514"/>
      <c r="E154" s="314"/>
      <c r="F154" s="198"/>
      <c r="J154" s="313"/>
      <c r="K154" s="313"/>
      <c r="L154" s="313"/>
    </row>
    <row r="155" spans="1:12" s="200" customFormat="1" ht="20.100000000000001" customHeight="1" x14ac:dyDescent="0.25">
      <c r="A155" s="314"/>
      <c r="B155" s="314"/>
      <c r="C155" s="314"/>
      <c r="D155" s="339"/>
      <c r="E155" s="339"/>
      <c r="F155" s="198"/>
      <c r="J155" s="313"/>
      <c r="K155" s="313"/>
      <c r="L155" s="313"/>
    </row>
    <row r="156" spans="1:12" s="315" customFormat="1" ht="30" customHeight="1" x14ac:dyDescent="0.25">
      <c r="A156" s="515" t="s">
        <v>1</v>
      </c>
      <c r="B156" s="515"/>
      <c r="C156" s="516"/>
      <c r="D156" s="516"/>
      <c r="G156" s="338"/>
    </row>
    <row r="157" spans="1:12" s="315" customFormat="1" ht="15" customHeight="1" x14ac:dyDescent="0.25">
      <c r="A157" s="508" t="s">
        <v>2</v>
      </c>
      <c r="B157" s="508"/>
      <c r="C157" s="510"/>
      <c r="D157" s="510"/>
    </row>
    <row r="158" spans="1:12" s="315" customFormat="1" ht="15" customHeight="1" x14ac:dyDescent="0.25">
      <c r="A158" s="508" t="s">
        <v>3</v>
      </c>
      <c r="B158" s="508"/>
      <c r="C158" s="510"/>
      <c r="D158" s="510"/>
    </row>
    <row r="159" spans="1:12" s="315" customFormat="1" ht="15" customHeight="1" x14ac:dyDescent="0.25">
      <c r="A159" s="508" t="s">
        <v>4</v>
      </c>
      <c r="B159" s="508"/>
      <c r="C159" s="537"/>
      <c r="D159" s="537"/>
      <c r="E159" s="203"/>
    </row>
    <row r="160" spans="1:12" s="35" customFormat="1" x14ac:dyDescent="0.2">
      <c r="C160" s="511"/>
      <c r="D160" s="511"/>
      <c r="E160" s="340"/>
      <c r="F160" s="316"/>
      <c r="G160" s="45"/>
      <c r="H160" s="45"/>
      <c r="I160" s="45"/>
      <c r="J160" s="45"/>
    </row>
    <row r="161" spans="1:10" s="35" customFormat="1" x14ac:dyDescent="0.2">
      <c r="D161" s="316"/>
      <c r="E161" s="316"/>
      <c r="F161" s="316"/>
      <c r="G161" s="45"/>
      <c r="H161" s="45"/>
      <c r="I161" s="45"/>
      <c r="J161" s="45"/>
    </row>
    <row r="162" spans="1:10" s="35" customFormat="1" x14ac:dyDescent="0.2">
      <c r="D162" s="316"/>
      <c r="E162" s="316"/>
      <c r="F162" s="316"/>
      <c r="G162" s="45"/>
      <c r="H162" s="45"/>
      <c r="I162" s="45"/>
      <c r="J162" s="45"/>
    </row>
    <row r="163" spans="1:10" s="35" customFormat="1" ht="15" customHeight="1" x14ac:dyDescent="0.2">
      <c r="A163" s="35" t="s">
        <v>8</v>
      </c>
      <c r="B163" s="38"/>
      <c r="C163" s="316"/>
      <c r="D163" s="316"/>
      <c r="E163" s="316"/>
      <c r="G163" s="45"/>
      <c r="H163" s="45"/>
      <c r="I163" s="45"/>
      <c r="J163" s="45"/>
    </row>
    <row r="164" spans="1:10" s="35" customFormat="1" ht="15" customHeight="1" x14ac:dyDescent="0.2">
      <c r="A164" s="35" t="s">
        <v>9</v>
      </c>
      <c r="B164" s="27"/>
      <c r="C164" s="316"/>
      <c r="D164" s="316"/>
      <c r="E164" s="316"/>
      <c r="G164" s="45"/>
      <c r="H164" s="45"/>
      <c r="I164" s="45"/>
      <c r="J164" s="45"/>
    </row>
    <row r="165" spans="1:10" s="35" customFormat="1" ht="16.5" customHeight="1" x14ac:dyDescent="0.2">
      <c r="D165" s="521" t="s">
        <v>489</v>
      </c>
      <c r="E165" s="521"/>
      <c r="F165" s="448"/>
      <c r="G165" s="45"/>
      <c r="H165" s="45"/>
      <c r="I165" s="45"/>
      <c r="J165" s="45"/>
    </row>
    <row r="166" spans="1:10" s="35" customFormat="1" ht="60" customHeight="1" x14ac:dyDescent="0.2">
      <c r="D166" s="520" t="s">
        <v>503</v>
      </c>
      <c r="E166" s="520"/>
      <c r="F166" s="447"/>
      <c r="G166" s="45"/>
      <c r="H166" s="45"/>
      <c r="I166" s="45"/>
      <c r="J166" s="45"/>
    </row>
    <row r="167" spans="1:10" s="207" customFormat="1" ht="20.100000000000001" customHeight="1" x14ac:dyDescent="0.2">
      <c r="A167" s="506"/>
      <c r="B167" s="506"/>
      <c r="C167" s="317"/>
      <c r="D167" s="206"/>
      <c r="E167" s="206"/>
      <c r="F167" s="417"/>
    </row>
    <row r="168" spans="1:10" s="35" customFormat="1" x14ac:dyDescent="0.2">
      <c r="F168" s="316"/>
    </row>
    <row r="170" spans="1:10" x14ac:dyDescent="0.2">
      <c r="A170" s="506" t="s">
        <v>10</v>
      </c>
      <c r="B170" s="506"/>
      <c r="C170" s="317"/>
    </row>
    <row r="171" spans="1:10" x14ac:dyDescent="0.2">
      <c r="A171" s="209"/>
      <c r="B171" s="507" t="s">
        <v>11</v>
      </c>
      <c r="C171" s="508"/>
    </row>
  </sheetData>
  <mergeCells count="37">
    <mergeCell ref="D166:E166"/>
    <mergeCell ref="D165:E165"/>
    <mergeCell ref="A8:B8"/>
    <mergeCell ref="E8:F8"/>
    <mergeCell ref="A1:B1"/>
    <mergeCell ref="A2:F2"/>
    <mergeCell ref="A4:F4"/>
    <mergeCell ref="A5:D5"/>
    <mergeCell ref="E6:F6"/>
    <mergeCell ref="A6:D7"/>
    <mergeCell ref="C159:D159"/>
    <mergeCell ref="A41:F41"/>
    <mergeCell ref="A113:F113"/>
    <mergeCell ref="B90:D90"/>
    <mergeCell ref="B91:D91"/>
    <mergeCell ref="B92:D92"/>
    <mergeCell ref="A167:B167"/>
    <mergeCell ref="A170:B170"/>
    <mergeCell ref="B171:C171"/>
    <mergeCell ref="A3:F3"/>
    <mergeCell ref="A158:B158"/>
    <mergeCell ref="C158:D158"/>
    <mergeCell ref="C160:D160"/>
    <mergeCell ref="A152:B152"/>
    <mergeCell ref="A153:F153"/>
    <mergeCell ref="A154:D154"/>
    <mergeCell ref="A156:B156"/>
    <mergeCell ref="C156:D156"/>
    <mergeCell ref="A157:B157"/>
    <mergeCell ref="C157:D157"/>
    <mergeCell ref="B151:D151"/>
    <mergeCell ref="A159:B159"/>
    <mergeCell ref="A89:F89"/>
    <mergeCell ref="A93:F93"/>
    <mergeCell ref="A148:F148"/>
    <mergeCell ref="B149:D149"/>
    <mergeCell ref="B150:D150"/>
  </mergeCells>
  <conditionalFormatting sqref="B163:B164">
    <cfRule type="containsBlanks" dxfId="65" priority="8">
      <formula>LEN(TRIM(B163))=0</formula>
    </cfRule>
  </conditionalFormatting>
  <conditionalFormatting sqref="C157:D159">
    <cfRule type="containsBlanks" dxfId="64" priority="2">
      <formula>LEN(TRIM(C157))=0</formula>
    </cfRule>
  </conditionalFormatting>
  <conditionalFormatting sqref="C156:D156">
    <cfRule type="containsBlanks" dxfId="63" priority="1">
      <formula>LEN(TRIM(C156))=0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42"/>
  <sheetViews>
    <sheetView topLeftCell="A16" zoomScale="80" zoomScaleNormal="80" workbookViewId="0">
      <selection activeCell="L40" sqref="L39:L40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4.7109375" style="36" customWidth="1"/>
    <col min="6" max="6" width="28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63.75" customHeight="1" x14ac:dyDescent="0.25">
      <c r="A3" s="509" t="s">
        <v>425</v>
      </c>
      <c r="B3" s="509"/>
      <c r="C3" s="509"/>
      <c r="D3" s="509"/>
      <c r="E3" s="509"/>
      <c r="F3" s="509"/>
    </row>
    <row r="4" spans="1:6" s="315" customFormat="1" ht="22.5" customHeight="1" x14ac:dyDescent="0.25">
      <c r="A4" s="527" t="s">
        <v>276</v>
      </c>
      <c r="B4" s="527"/>
      <c r="C4" s="527"/>
      <c r="D4" s="527"/>
      <c r="E4" s="527"/>
      <c r="F4" s="527"/>
    </row>
    <row r="5" spans="1:6" s="315" customFormat="1" ht="5.25" customHeight="1" thickBot="1" x14ac:dyDescent="0.3">
      <c r="A5" s="528"/>
      <c r="B5" s="528"/>
      <c r="C5" s="528"/>
      <c r="D5" s="528"/>
      <c r="E5" s="318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27.75" customHeight="1" x14ac:dyDescent="0.25">
      <c r="A8" s="500" t="s">
        <v>278</v>
      </c>
      <c r="B8" s="501"/>
      <c r="C8" s="501"/>
      <c r="D8" s="501"/>
      <c r="E8" s="501"/>
      <c r="F8" s="502"/>
    </row>
    <row r="9" spans="1:6" s="26" customFormat="1" ht="27.95" customHeight="1" x14ac:dyDescent="0.25">
      <c r="A9" s="343" t="s">
        <v>27</v>
      </c>
      <c r="B9" s="366" t="s">
        <v>279</v>
      </c>
      <c r="C9" s="369" t="s">
        <v>119</v>
      </c>
      <c r="D9" s="367" t="s">
        <v>280</v>
      </c>
      <c r="E9" s="336"/>
      <c r="F9" s="350"/>
    </row>
    <row r="10" spans="1:6" s="26" customFormat="1" ht="27.95" customHeight="1" x14ac:dyDescent="0.25">
      <c r="A10" s="343" t="s">
        <v>28</v>
      </c>
      <c r="B10" s="366" t="s">
        <v>281</v>
      </c>
      <c r="C10" s="369" t="s">
        <v>119</v>
      </c>
      <c r="D10" s="367" t="s">
        <v>282</v>
      </c>
      <c r="E10" s="336"/>
      <c r="F10" s="350"/>
    </row>
    <row r="11" spans="1:6" s="26" customFormat="1" ht="27.95" customHeight="1" x14ac:dyDescent="0.25">
      <c r="A11" s="344">
        <v>3</v>
      </c>
      <c r="B11" s="366" t="s">
        <v>283</v>
      </c>
      <c r="C11" s="369" t="s">
        <v>119</v>
      </c>
      <c r="D11" s="368" t="s">
        <v>282</v>
      </c>
      <c r="E11" s="337"/>
      <c r="F11" s="350"/>
    </row>
    <row r="12" spans="1:6" s="26" customFormat="1" ht="27.95" customHeight="1" x14ac:dyDescent="0.25">
      <c r="A12" s="344">
        <v>4</v>
      </c>
      <c r="B12" s="366" t="s">
        <v>284</v>
      </c>
      <c r="C12" s="369" t="s">
        <v>119</v>
      </c>
      <c r="D12" s="368" t="s">
        <v>282</v>
      </c>
      <c r="E12" s="337"/>
      <c r="F12" s="350"/>
    </row>
    <row r="13" spans="1:6" s="26" customFormat="1" ht="27.95" customHeight="1" x14ac:dyDescent="0.25">
      <c r="A13" s="344">
        <v>5</v>
      </c>
      <c r="B13" s="366" t="s">
        <v>285</v>
      </c>
      <c r="C13" s="369" t="s">
        <v>119</v>
      </c>
      <c r="D13" s="368" t="s">
        <v>286</v>
      </c>
      <c r="E13" s="337"/>
      <c r="F13" s="350"/>
    </row>
    <row r="14" spans="1:6" ht="27.95" customHeight="1" x14ac:dyDescent="0.2">
      <c r="A14" s="344">
        <v>6</v>
      </c>
      <c r="B14" s="366" t="s">
        <v>287</v>
      </c>
      <c r="C14" s="369" t="s">
        <v>119</v>
      </c>
      <c r="D14" s="368" t="s">
        <v>286</v>
      </c>
      <c r="E14" s="337"/>
      <c r="F14" s="350"/>
    </row>
    <row r="15" spans="1:6" ht="27" customHeight="1" x14ac:dyDescent="0.2">
      <c r="A15" s="500" t="s">
        <v>288</v>
      </c>
      <c r="B15" s="501"/>
      <c r="C15" s="501"/>
      <c r="D15" s="501"/>
      <c r="E15" s="501"/>
      <c r="F15" s="502"/>
    </row>
    <row r="16" spans="1:6" ht="30" customHeight="1" x14ac:dyDescent="0.2">
      <c r="A16" s="345">
        <v>7</v>
      </c>
      <c r="B16" s="370" t="s">
        <v>279</v>
      </c>
      <c r="C16" s="369" t="s">
        <v>119</v>
      </c>
      <c r="D16" s="367" t="s">
        <v>280</v>
      </c>
      <c r="E16" s="355"/>
      <c r="F16" s="356"/>
    </row>
    <row r="17" spans="1:12" ht="30" customHeight="1" x14ac:dyDescent="0.2">
      <c r="A17" s="345">
        <v>8</v>
      </c>
      <c r="B17" s="371" t="s">
        <v>283</v>
      </c>
      <c r="C17" s="369" t="s">
        <v>119</v>
      </c>
      <c r="D17" s="368" t="s">
        <v>282</v>
      </c>
      <c r="E17" s="353"/>
      <c r="F17" s="350"/>
    </row>
    <row r="18" spans="1:12" ht="30" customHeight="1" x14ac:dyDescent="0.2">
      <c r="A18" s="345">
        <v>9</v>
      </c>
      <c r="B18" s="372" t="s">
        <v>284</v>
      </c>
      <c r="C18" s="369" t="s">
        <v>119</v>
      </c>
      <c r="D18" s="368" t="s">
        <v>282</v>
      </c>
      <c r="E18" s="354"/>
      <c r="F18" s="350"/>
    </row>
    <row r="19" spans="1:12" ht="30" customHeight="1" x14ac:dyDescent="0.2">
      <c r="A19" s="345">
        <v>10</v>
      </c>
      <c r="B19" s="372" t="s">
        <v>285</v>
      </c>
      <c r="C19" s="369" t="s">
        <v>119</v>
      </c>
      <c r="D19" s="368" t="s">
        <v>286</v>
      </c>
      <c r="E19" s="354"/>
      <c r="F19" s="350"/>
    </row>
    <row r="20" spans="1:12" ht="30" customHeight="1" x14ac:dyDescent="0.2">
      <c r="A20" s="345">
        <v>11</v>
      </c>
      <c r="B20" s="372" t="s">
        <v>289</v>
      </c>
      <c r="C20" s="369" t="s">
        <v>119</v>
      </c>
      <c r="D20" s="368" t="s">
        <v>290</v>
      </c>
      <c r="E20" s="354"/>
      <c r="F20" s="350"/>
    </row>
    <row r="21" spans="1:12" ht="30" customHeight="1" x14ac:dyDescent="0.2">
      <c r="A21" s="345">
        <v>12</v>
      </c>
      <c r="B21" s="372" t="s">
        <v>291</v>
      </c>
      <c r="C21" s="369" t="s">
        <v>119</v>
      </c>
      <c r="D21" s="368" t="s">
        <v>290</v>
      </c>
      <c r="E21" s="354"/>
      <c r="F21" s="350"/>
    </row>
    <row r="22" spans="1:12" ht="30" customHeight="1" x14ac:dyDescent="0.2">
      <c r="A22" s="538" t="s">
        <v>432</v>
      </c>
      <c r="B22" s="539"/>
      <c r="C22" s="539"/>
      <c r="D22" s="539"/>
      <c r="E22" s="498"/>
      <c r="F22" s="499"/>
    </row>
    <row r="23" spans="1:12" ht="42" customHeight="1" x14ac:dyDescent="0.2">
      <c r="A23" s="345" t="s">
        <v>27</v>
      </c>
      <c r="B23" s="503" t="s">
        <v>429</v>
      </c>
      <c r="C23" s="504"/>
      <c r="D23" s="505"/>
      <c r="E23" s="336"/>
      <c r="F23" s="350"/>
    </row>
    <row r="24" spans="1:12" ht="27.75" customHeight="1" x14ac:dyDescent="0.2">
      <c r="A24" s="345" t="s">
        <v>28</v>
      </c>
      <c r="B24" s="503" t="s">
        <v>430</v>
      </c>
      <c r="C24" s="504"/>
      <c r="D24" s="505"/>
      <c r="E24" s="337"/>
      <c r="F24" s="350"/>
    </row>
    <row r="25" spans="1:12" ht="46.5" customHeight="1" thickBot="1" x14ac:dyDescent="0.25">
      <c r="A25" s="243" t="s">
        <v>29</v>
      </c>
      <c r="B25" s="540" t="s">
        <v>435</v>
      </c>
      <c r="C25" s="541"/>
      <c r="D25" s="541"/>
      <c r="E25" s="364"/>
      <c r="F25" s="361"/>
    </row>
    <row r="26" spans="1:12" ht="25.5" customHeight="1" x14ac:dyDescent="0.2">
      <c r="A26" s="512"/>
      <c r="B26" s="512"/>
      <c r="C26" s="191"/>
      <c r="D26" s="191"/>
      <c r="E26" s="191"/>
      <c r="F26" s="192"/>
      <c r="J26" s="311"/>
      <c r="K26" s="311"/>
      <c r="L26" s="311"/>
    </row>
    <row r="27" spans="1:12" s="199" customFormat="1" ht="18" customHeight="1" x14ac:dyDescent="0.2">
      <c r="A27" s="513"/>
      <c r="B27" s="513"/>
      <c r="C27" s="513"/>
      <c r="D27" s="513"/>
      <c r="E27" s="513"/>
      <c r="F27" s="513"/>
      <c r="J27" s="312"/>
      <c r="K27" s="312"/>
      <c r="L27" s="312"/>
    </row>
    <row r="28" spans="1:12" s="200" customFormat="1" ht="20.100000000000001" customHeight="1" x14ac:dyDescent="0.25">
      <c r="A28" s="514" t="s">
        <v>38</v>
      </c>
      <c r="B28" s="514"/>
      <c r="C28" s="514"/>
      <c r="D28" s="514"/>
      <c r="E28" s="314"/>
      <c r="F28" s="198"/>
      <c r="J28" s="313"/>
      <c r="K28" s="313"/>
      <c r="L28" s="313"/>
    </row>
    <row r="29" spans="1:12" s="200" customFormat="1" ht="20.100000000000001" customHeight="1" x14ac:dyDescent="0.25">
      <c r="A29" s="314"/>
      <c r="B29" s="314"/>
      <c r="C29" s="314"/>
      <c r="D29" s="339"/>
      <c r="E29" s="339"/>
      <c r="F29" s="198"/>
      <c r="J29" s="313"/>
      <c r="K29" s="313"/>
      <c r="L29" s="313"/>
    </row>
    <row r="30" spans="1:12" s="315" customFormat="1" ht="30" customHeight="1" x14ac:dyDescent="0.25">
      <c r="A30" s="515" t="s">
        <v>1</v>
      </c>
      <c r="B30" s="515"/>
      <c r="C30" s="516"/>
      <c r="D30" s="516"/>
      <c r="G30" s="338"/>
    </row>
    <row r="31" spans="1:12" s="315" customFormat="1" ht="15" customHeight="1" x14ac:dyDescent="0.25">
      <c r="A31" s="508" t="s">
        <v>2</v>
      </c>
      <c r="B31" s="508"/>
      <c r="C31" s="510"/>
      <c r="D31" s="510"/>
    </row>
    <row r="32" spans="1:12" s="315" customFormat="1" ht="15" customHeight="1" x14ac:dyDescent="0.25">
      <c r="A32" s="508" t="s">
        <v>3</v>
      </c>
      <c r="B32" s="508"/>
      <c r="C32" s="510"/>
      <c r="D32" s="510"/>
    </row>
    <row r="33" spans="1:10" s="315" customFormat="1" ht="15" customHeight="1" x14ac:dyDescent="0.25">
      <c r="A33" s="508" t="s">
        <v>4</v>
      </c>
      <c r="B33" s="508"/>
      <c r="C33" s="537"/>
      <c r="D33" s="537"/>
      <c r="E33" s="203"/>
    </row>
    <row r="34" spans="1:10" s="35" customFormat="1" x14ac:dyDescent="0.2">
      <c r="C34" s="511"/>
      <c r="D34" s="511"/>
      <c r="E34" s="340"/>
      <c r="F34" s="316"/>
      <c r="G34" s="45"/>
      <c r="H34" s="45"/>
      <c r="I34" s="45"/>
      <c r="J34" s="45"/>
    </row>
    <row r="35" spans="1:10" s="35" customFormat="1" x14ac:dyDescent="0.2">
      <c r="D35" s="316"/>
      <c r="E35" s="316"/>
      <c r="F35" s="316"/>
      <c r="G35" s="45"/>
      <c r="H35" s="45"/>
      <c r="I35" s="45"/>
      <c r="J35" s="45"/>
    </row>
    <row r="36" spans="1:10" s="35" customFormat="1" x14ac:dyDescent="0.2">
      <c r="D36" s="316"/>
      <c r="E36" s="316"/>
      <c r="F36" s="316"/>
      <c r="G36" s="45"/>
      <c r="H36" s="45"/>
      <c r="I36" s="45"/>
      <c r="J36" s="45"/>
    </row>
    <row r="37" spans="1:10" s="35" customFormat="1" ht="15" customHeight="1" x14ac:dyDescent="0.2">
      <c r="A37" s="35" t="s">
        <v>8</v>
      </c>
      <c r="B37" s="38"/>
      <c r="C37" s="316"/>
      <c r="D37" s="316"/>
      <c r="E37" s="316"/>
      <c r="G37" s="45"/>
      <c r="H37" s="45"/>
      <c r="I37" s="45"/>
      <c r="J37" s="45"/>
    </row>
    <row r="38" spans="1:10" s="35" customFormat="1" ht="15" customHeight="1" x14ac:dyDescent="0.2">
      <c r="A38" s="35" t="s">
        <v>9</v>
      </c>
      <c r="B38" s="27"/>
      <c r="C38" s="316"/>
      <c r="D38" s="316"/>
      <c r="E38" s="316"/>
      <c r="G38" s="45"/>
      <c r="H38" s="45"/>
      <c r="I38" s="45"/>
      <c r="J38" s="45"/>
    </row>
    <row r="39" spans="1:10" s="35" customFormat="1" ht="16.5" customHeight="1" x14ac:dyDescent="0.2">
      <c r="D39" s="521" t="s">
        <v>490</v>
      </c>
      <c r="E39" s="521"/>
      <c r="F39" s="448"/>
      <c r="G39" s="45"/>
      <c r="H39" s="45"/>
      <c r="I39" s="45"/>
      <c r="J39" s="45"/>
    </row>
    <row r="40" spans="1:10" s="35" customFormat="1" ht="47.25" customHeight="1" x14ac:dyDescent="0.2">
      <c r="D40" s="520" t="s">
        <v>503</v>
      </c>
      <c r="E40" s="520"/>
      <c r="F40" s="447"/>
      <c r="G40" s="45"/>
      <c r="H40" s="45"/>
      <c r="I40" s="45"/>
      <c r="J40" s="45"/>
    </row>
    <row r="41" spans="1:10" x14ac:dyDescent="0.2">
      <c r="A41" s="506" t="s">
        <v>10</v>
      </c>
      <c r="B41" s="506"/>
      <c r="C41" s="317"/>
    </row>
    <row r="42" spans="1:10" x14ac:dyDescent="0.2">
      <c r="A42" s="209"/>
      <c r="B42" s="507" t="s">
        <v>11</v>
      </c>
      <c r="C42" s="508"/>
    </row>
  </sheetData>
  <mergeCells count="29">
    <mergeCell ref="A8:F8"/>
    <mergeCell ref="D40:E40"/>
    <mergeCell ref="D39:E39"/>
    <mergeCell ref="A6:D7"/>
    <mergeCell ref="E6:F6"/>
    <mergeCell ref="C30:D30"/>
    <mergeCell ref="A31:B31"/>
    <mergeCell ref="C31:D31"/>
    <mergeCell ref="A15:F15"/>
    <mergeCell ref="A22:F22"/>
    <mergeCell ref="B23:D23"/>
    <mergeCell ref="B24:D24"/>
    <mergeCell ref="B25:D25"/>
    <mergeCell ref="A26:B26"/>
    <mergeCell ref="A27:F27"/>
    <mergeCell ref="A28:D28"/>
    <mergeCell ref="A1:B1"/>
    <mergeCell ref="A2:F2"/>
    <mergeCell ref="A3:F3"/>
    <mergeCell ref="A4:F4"/>
    <mergeCell ref="A5:D5"/>
    <mergeCell ref="A30:B30"/>
    <mergeCell ref="A41:B41"/>
    <mergeCell ref="B42:C42"/>
    <mergeCell ref="A32:B32"/>
    <mergeCell ref="C32:D32"/>
    <mergeCell ref="A33:B33"/>
    <mergeCell ref="C33:D33"/>
    <mergeCell ref="C34:D34"/>
  </mergeCells>
  <conditionalFormatting sqref="B37:B38">
    <cfRule type="containsBlanks" dxfId="62" priority="3">
      <formula>LEN(TRIM(B37))=0</formula>
    </cfRule>
  </conditionalFormatting>
  <conditionalFormatting sqref="C31:D33">
    <cfRule type="containsBlanks" dxfId="61" priority="2">
      <formula>LEN(TRIM(C31))=0</formula>
    </cfRule>
  </conditionalFormatting>
  <conditionalFormatting sqref="C30:D30">
    <cfRule type="containsBlanks" dxfId="60" priority="1">
      <formula>LEN(TRIM(C30))=0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57"/>
  <sheetViews>
    <sheetView topLeftCell="A34" zoomScale="80" zoomScaleNormal="80" workbookViewId="0">
      <selection activeCell="F60" sqref="F60:G60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8.7109375" style="36" customWidth="1"/>
    <col min="6" max="6" width="24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63.75" customHeight="1" x14ac:dyDescent="0.25">
      <c r="A3" s="509" t="s">
        <v>425</v>
      </c>
      <c r="B3" s="509"/>
      <c r="C3" s="509"/>
      <c r="D3" s="509"/>
      <c r="E3" s="509"/>
      <c r="F3" s="509"/>
    </row>
    <row r="4" spans="1:6" s="315" customFormat="1" ht="22.5" customHeight="1" x14ac:dyDescent="0.25">
      <c r="A4" s="527" t="s">
        <v>293</v>
      </c>
      <c r="B4" s="527"/>
      <c r="C4" s="527"/>
      <c r="D4" s="527"/>
      <c r="E4" s="527"/>
      <c r="F4" s="527"/>
    </row>
    <row r="5" spans="1:6" s="315" customFormat="1" ht="5.25" customHeight="1" thickBot="1" x14ac:dyDescent="0.3">
      <c r="A5" s="528"/>
      <c r="B5" s="528"/>
      <c r="C5" s="528"/>
      <c r="D5" s="528"/>
      <c r="E5" s="318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33.75" customHeight="1" x14ac:dyDescent="0.25">
      <c r="A8" s="552" t="s">
        <v>439</v>
      </c>
      <c r="B8" s="553"/>
      <c r="C8" s="553"/>
      <c r="D8" s="554"/>
      <c r="E8" s="555" t="s">
        <v>483</v>
      </c>
      <c r="F8" s="556"/>
    </row>
    <row r="9" spans="1:6" s="26" customFormat="1" ht="42" customHeight="1" x14ac:dyDescent="0.25">
      <c r="A9" s="343" t="s">
        <v>27</v>
      </c>
      <c r="B9" s="373" t="s">
        <v>294</v>
      </c>
      <c r="C9" s="376" t="s">
        <v>119</v>
      </c>
      <c r="D9" s="365" t="s">
        <v>295</v>
      </c>
      <c r="E9" s="336"/>
      <c r="F9" s="350"/>
    </row>
    <row r="10" spans="1:6" s="26" customFormat="1" ht="42" customHeight="1" x14ac:dyDescent="0.25">
      <c r="A10" s="343" t="s">
        <v>28</v>
      </c>
      <c r="B10" s="374" t="s">
        <v>296</v>
      </c>
      <c r="C10" s="376" t="s">
        <v>119</v>
      </c>
      <c r="D10" s="365" t="s">
        <v>297</v>
      </c>
      <c r="E10" s="336"/>
      <c r="F10" s="350"/>
    </row>
    <row r="11" spans="1:6" s="26" customFormat="1" ht="42" customHeight="1" x14ac:dyDescent="0.25">
      <c r="A11" s="343" t="s">
        <v>29</v>
      </c>
      <c r="B11" s="374" t="s">
        <v>298</v>
      </c>
      <c r="C11" s="376" t="s">
        <v>119</v>
      </c>
      <c r="D11" s="365" t="s">
        <v>297</v>
      </c>
      <c r="E11" s="337"/>
      <c r="F11" s="350"/>
    </row>
    <row r="12" spans="1:6" s="26" customFormat="1" ht="42" customHeight="1" x14ac:dyDescent="0.25">
      <c r="A12" s="343" t="s">
        <v>49</v>
      </c>
      <c r="B12" s="374" t="s">
        <v>299</v>
      </c>
      <c r="C12" s="376" t="s">
        <v>119</v>
      </c>
      <c r="D12" s="365" t="s">
        <v>297</v>
      </c>
      <c r="E12" s="337"/>
      <c r="F12" s="350"/>
    </row>
    <row r="13" spans="1:6" s="26" customFormat="1" ht="42" customHeight="1" x14ac:dyDescent="0.25">
      <c r="A13" s="343" t="s">
        <v>201</v>
      </c>
      <c r="B13" s="374" t="s">
        <v>300</v>
      </c>
      <c r="C13" s="376" t="s">
        <v>119</v>
      </c>
      <c r="D13" s="365" t="s">
        <v>297</v>
      </c>
      <c r="E13" s="337"/>
      <c r="F13" s="350"/>
    </row>
    <row r="14" spans="1:6" s="26" customFormat="1" ht="42" customHeight="1" x14ac:dyDescent="0.25">
      <c r="A14" s="343" t="s">
        <v>203</v>
      </c>
      <c r="B14" s="374" t="s">
        <v>301</v>
      </c>
      <c r="C14" s="376" t="s">
        <v>119</v>
      </c>
      <c r="D14" s="365" t="s">
        <v>297</v>
      </c>
      <c r="E14" s="337"/>
      <c r="F14" s="350"/>
    </row>
    <row r="15" spans="1:6" s="26" customFormat="1" ht="42" customHeight="1" x14ac:dyDescent="0.25">
      <c r="A15" s="343" t="s">
        <v>205</v>
      </c>
      <c r="B15" s="374" t="s">
        <v>302</v>
      </c>
      <c r="C15" s="376" t="s">
        <v>119</v>
      </c>
      <c r="D15" s="365" t="s">
        <v>297</v>
      </c>
      <c r="E15" s="337"/>
      <c r="F15" s="350"/>
    </row>
    <row r="16" spans="1:6" s="26" customFormat="1" ht="27.75" customHeight="1" x14ac:dyDescent="0.25">
      <c r="A16" s="343" t="s">
        <v>207</v>
      </c>
      <c r="B16" s="374" t="s">
        <v>303</v>
      </c>
      <c r="C16" s="376" t="s">
        <v>119</v>
      </c>
      <c r="D16" s="365" t="s">
        <v>297</v>
      </c>
      <c r="E16" s="337"/>
      <c r="F16" s="350"/>
    </row>
    <row r="17" spans="1:6" s="26" customFormat="1" ht="27.95" customHeight="1" x14ac:dyDescent="0.25">
      <c r="A17" s="343" t="s">
        <v>65</v>
      </c>
      <c r="B17" s="374" t="s">
        <v>304</v>
      </c>
      <c r="C17" s="376" t="s">
        <v>119</v>
      </c>
      <c r="D17" s="365" t="s">
        <v>297</v>
      </c>
      <c r="E17" s="337"/>
      <c r="F17" s="350"/>
    </row>
    <row r="18" spans="1:6" s="26" customFormat="1" ht="27.95" customHeight="1" x14ac:dyDescent="0.25">
      <c r="A18" s="343" t="s">
        <v>64</v>
      </c>
      <c r="B18" s="375" t="s">
        <v>305</v>
      </c>
      <c r="C18" s="376" t="s">
        <v>119</v>
      </c>
      <c r="D18" s="365" t="s">
        <v>306</v>
      </c>
      <c r="E18" s="337"/>
      <c r="F18" s="350"/>
    </row>
    <row r="19" spans="1:6" s="26" customFormat="1" ht="27.95" customHeight="1" x14ac:dyDescent="0.25">
      <c r="A19" s="343" t="s">
        <v>438</v>
      </c>
      <c r="B19" s="370" t="s">
        <v>307</v>
      </c>
      <c r="C19" s="369" t="s">
        <v>119</v>
      </c>
      <c r="D19" s="365" t="s">
        <v>308</v>
      </c>
      <c r="E19" s="337"/>
      <c r="F19" s="350"/>
    </row>
    <row r="20" spans="1:6" s="26" customFormat="1" ht="27.95" customHeight="1" x14ac:dyDescent="0.25">
      <c r="A20" s="344">
        <v>12</v>
      </c>
      <c r="B20" s="375" t="s">
        <v>309</v>
      </c>
      <c r="C20" s="369" t="s">
        <v>119</v>
      </c>
      <c r="D20" s="365" t="s">
        <v>308</v>
      </c>
      <c r="E20" s="337"/>
      <c r="F20" s="350"/>
    </row>
    <row r="21" spans="1:6" s="26" customFormat="1" ht="27.95" customHeight="1" x14ac:dyDescent="0.25">
      <c r="A21" s="344">
        <v>13</v>
      </c>
      <c r="B21" s="375" t="s">
        <v>310</v>
      </c>
      <c r="C21" s="369" t="s">
        <v>119</v>
      </c>
      <c r="D21" s="365" t="s">
        <v>311</v>
      </c>
      <c r="E21" s="337"/>
      <c r="F21" s="350"/>
    </row>
    <row r="22" spans="1:6" s="26" customFormat="1" ht="27.95" customHeight="1" x14ac:dyDescent="0.25">
      <c r="A22" s="344">
        <v>14</v>
      </c>
      <c r="B22" s="377" t="s">
        <v>312</v>
      </c>
      <c r="C22" s="369" t="s">
        <v>119</v>
      </c>
      <c r="D22" s="365" t="s">
        <v>313</v>
      </c>
      <c r="E22" s="337"/>
      <c r="F22" s="350"/>
    </row>
    <row r="23" spans="1:6" s="26" customFormat="1" ht="27.95" customHeight="1" x14ac:dyDescent="0.25">
      <c r="A23" s="344">
        <v>15</v>
      </c>
      <c r="B23" s="377" t="s">
        <v>314</v>
      </c>
      <c r="C23" s="369" t="s">
        <v>119</v>
      </c>
      <c r="D23" s="365" t="s">
        <v>315</v>
      </c>
      <c r="E23" s="337"/>
      <c r="F23" s="350"/>
    </row>
    <row r="24" spans="1:6" s="26" customFormat="1" ht="27.95" customHeight="1" x14ac:dyDescent="0.25">
      <c r="A24" s="344">
        <v>16</v>
      </c>
      <c r="B24" s="377" t="s">
        <v>316</v>
      </c>
      <c r="C24" s="369" t="s">
        <v>119</v>
      </c>
      <c r="D24" s="365" t="s">
        <v>311</v>
      </c>
      <c r="E24" s="337"/>
      <c r="F24" s="350"/>
    </row>
    <row r="25" spans="1:6" s="26" customFormat="1" ht="27.95" customHeight="1" x14ac:dyDescent="0.25">
      <c r="A25" s="344">
        <v>17</v>
      </c>
      <c r="B25" s="377" t="s">
        <v>317</v>
      </c>
      <c r="C25" s="369" t="s">
        <v>119</v>
      </c>
      <c r="D25" s="365" t="s">
        <v>318</v>
      </c>
      <c r="E25" s="337"/>
      <c r="F25" s="350"/>
    </row>
    <row r="26" spans="1:6" s="26" customFormat="1" ht="27.95" customHeight="1" x14ac:dyDescent="0.25">
      <c r="A26" s="344">
        <v>18</v>
      </c>
      <c r="B26" s="377" t="s">
        <v>319</v>
      </c>
      <c r="C26" s="369" t="s">
        <v>119</v>
      </c>
      <c r="D26" s="365" t="s">
        <v>318</v>
      </c>
      <c r="E26" s="337"/>
      <c r="F26" s="350"/>
    </row>
    <row r="27" spans="1:6" s="26" customFormat="1" ht="27.95" customHeight="1" x14ac:dyDescent="0.25">
      <c r="A27" s="344">
        <v>19</v>
      </c>
      <c r="B27" s="377" t="s">
        <v>320</v>
      </c>
      <c r="C27" s="369" t="s">
        <v>119</v>
      </c>
      <c r="D27" s="365" t="s">
        <v>321</v>
      </c>
      <c r="E27" s="337"/>
      <c r="F27" s="350"/>
    </row>
    <row r="28" spans="1:6" s="26" customFormat="1" ht="27.95" customHeight="1" x14ac:dyDescent="0.25">
      <c r="A28" s="344">
        <v>20</v>
      </c>
      <c r="B28" s="377" t="s">
        <v>322</v>
      </c>
      <c r="C28" s="369" t="s">
        <v>119</v>
      </c>
      <c r="D28" s="365" t="s">
        <v>323</v>
      </c>
      <c r="E28" s="337"/>
      <c r="F28" s="350"/>
    </row>
    <row r="29" spans="1:6" s="26" customFormat="1" ht="27.95" customHeight="1" x14ac:dyDescent="0.25">
      <c r="A29" s="344">
        <v>21</v>
      </c>
      <c r="B29" s="378" t="s">
        <v>324</v>
      </c>
      <c r="C29" s="369" t="s">
        <v>119</v>
      </c>
      <c r="D29" s="365" t="s">
        <v>323</v>
      </c>
      <c r="E29" s="337"/>
      <c r="F29" s="350"/>
    </row>
    <row r="30" spans="1:6" s="26" customFormat="1" ht="27.95" customHeight="1" x14ac:dyDescent="0.25">
      <c r="A30" s="344">
        <v>22</v>
      </c>
      <c r="B30" s="375" t="s">
        <v>449</v>
      </c>
      <c r="C30" s="369" t="s">
        <v>119</v>
      </c>
      <c r="D30" s="365" t="s">
        <v>450</v>
      </c>
      <c r="E30" s="337"/>
      <c r="F30" s="350"/>
    </row>
    <row r="31" spans="1:6" s="26" customFormat="1" ht="27.95" customHeight="1" x14ac:dyDescent="0.25">
      <c r="A31" s="344">
        <v>23</v>
      </c>
      <c r="B31" s="375" t="s">
        <v>451</v>
      </c>
      <c r="C31" s="369" t="s">
        <v>119</v>
      </c>
      <c r="D31" s="365" t="s">
        <v>450</v>
      </c>
      <c r="E31" s="337"/>
      <c r="F31" s="350"/>
    </row>
    <row r="32" spans="1:6" s="26" customFormat="1" ht="27.95" customHeight="1" x14ac:dyDescent="0.25">
      <c r="A32" s="344">
        <v>24</v>
      </c>
      <c r="B32" s="379" t="s">
        <v>452</v>
      </c>
      <c r="C32" s="369" t="s">
        <v>119</v>
      </c>
      <c r="D32" s="365" t="s">
        <v>128</v>
      </c>
      <c r="E32" s="337"/>
      <c r="F32" s="350"/>
    </row>
    <row r="33" spans="1:12" s="26" customFormat="1" ht="27.95" customHeight="1" x14ac:dyDescent="0.25">
      <c r="A33" s="344">
        <v>25</v>
      </c>
      <c r="B33" s="379" t="s">
        <v>453</v>
      </c>
      <c r="C33" s="369" t="s">
        <v>119</v>
      </c>
      <c r="D33" s="365" t="s">
        <v>128</v>
      </c>
      <c r="E33" s="337"/>
      <c r="F33" s="350"/>
    </row>
    <row r="34" spans="1:12" s="26" customFormat="1" ht="27.95" customHeight="1" x14ac:dyDescent="0.25">
      <c r="A34" s="344">
        <v>26</v>
      </c>
      <c r="B34" s="379" t="s">
        <v>325</v>
      </c>
      <c r="C34" s="162" t="s">
        <v>119</v>
      </c>
      <c r="D34" s="385" t="s">
        <v>326</v>
      </c>
      <c r="E34" s="337"/>
      <c r="F34" s="350"/>
    </row>
    <row r="35" spans="1:12" s="26" customFormat="1" ht="27.95" customHeight="1" x14ac:dyDescent="0.25">
      <c r="A35" s="344">
        <v>27</v>
      </c>
      <c r="B35" s="384" t="s">
        <v>327</v>
      </c>
      <c r="C35" s="386" t="s">
        <v>328</v>
      </c>
      <c r="D35" s="385" t="s">
        <v>329</v>
      </c>
      <c r="E35" s="337"/>
      <c r="F35" s="350"/>
    </row>
    <row r="36" spans="1:12" s="380" customFormat="1" ht="30" customHeight="1" x14ac:dyDescent="0.25">
      <c r="A36" s="542" t="s">
        <v>432</v>
      </c>
      <c r="B36" s="543"/>
      <c r="C36" s="543"/>
      <c r="D36" s="543"/>
      <c r="E36" s="543"/>
      <c r="F36" s="544"/>
    </row>
    <row r="37" spans="1:12" s="380" customFormat="1" ht="41.25" customHeight="1" x14ac:dyDescent="0.25">
      <c r="A37" s="383" t="s">
        <v>27</v>
      </c>
      <c r="B37" s="545" t="s">
        <v>429</v>
      </c>
      <c r="C37" s="546"/>
      <c r="D37" s="547"/>
      <c r="E37" s="337"/>
      <c r="F37" s="350"/>
    </row>
    <row r="38" spans="1:12" s="380" customFormat="1" ht="37.5" customHeight="1" x14ac:dyDescent="0.25">
      <c r="A38" s="153" t="s">
        <v>28</v>
      </c>
      <c r="B38" s="548" t="s">
        <v>430</v>
      </c>
      <c r="C38" s="549"/>
      <c r="D38" s="550"/>
      <c r="E38" s="337"/>
      <c r="F38" s="350"/>
    </row>
    <row r="39" spans="1:12" s="380" customFormat="1" ht="46.5" customHeight="1" thickBot="1" x14ac:dyDescent="0.3">
      <c r="A39" s="381" t="s">
        <v>29</v>
      </c>
      <c r="B39" s="540" t="s">
        <v>437</v>
      </c>
      <c r="C39" s="541"/>
      <c r="D39" s="551"/>
      <c r="E39" s="364"/>
      <c r="F39" s="382"/>
    </row>
    <row r="40" spans="1:12" ht="25.5" customHeight="1" x14ac:dyDescent="0.2">
      <c r="A40" s="512"/>
      <c r="B40" s="512"/>
      <c r="C40" s="191"/>
      <c r="D40" s="191"/>
      <c r="E40" s="191"/>
      <c r="F40" s="192"/>
      <c r="J40" s="311"/>
      <c r="K40" s="311"/>
      <c r="L40" s="311"/>
    </row>
    <row r="41" spans="1:12" s="199" customFormat="1" ht="18" customHeight="1" x14ac:dyDescent="0.2">
      <c r="A41" s="513"/>
      <c r="B41" s="513"/>
      <c r="C41" s="513"/>
      <c r="D41" s="513"/>
      <c r="E41" s="513"/>
      <c r="F41" s="513"/>
      <c r="J41" s="312"/>
      <c r="K41" s="312"/>
      <c r="L41" s="312"/>
    </row>
    <row r="42" spans="1:12" s="200" customFormat="1" ht="20.100000000000001" customHeight="1" x14ac:dyDescent="0.25">
      <c r="A42" s="514" t="s">
        <v>38</v>
      </c>
      <c r="B42" s="514"/>
      <c r="C42" s="514"/>
      <c r="D42" s="514"/>
      <c r="E42" s="314"/>
      <c r="F42" s="198"/>
      <c r="J42" s="313"/>
      <c r="K42" s="313"/>
      <c r="L42" s="313"/>
    </row>
    <row r="43" spans="1:12" s="200" customFormat="1" ht="20.100000000000001" customHeight="1" x14ac:dyDescent="0.25">
      <c r="A43" s="314"/>
      <c r="B43" s="314"/>
      <c r="C43" s="314"/>
      <c r="D43" s="339"/>
      <c r="E43" s="339"/>
      <c r="F43" s="198"/>
      <c r="J43" s="313"/>
      <c r="K43" s="313"/>
      <c r="L43" s="313"/>
    </row>
    <row r="44" spans="1:12" s="315" customFormat="1" ht="30" customHeight="1" x14ac:dyDescent="0.25">
      <c r="A44" s="515" t="s">
        <v>1</v>
      </c>
      <c r="B44" s="515"/>
      <c r="C44" s="516"/>
      <c r="D44" s="516"/>
      <c r="G44" s="338"/>
    </row>
    <row r="45" spans="1:12" s="315" customFormat="1" ht="15" customHeight="1" x14ac:dyDescent="0.25">
      <c r="A45" s="508" t="s">
        <v>2</v>
      </c>
      <c r="B45" s="508"/>
      <c r="C45" s="510"/>
      <c r="D45" s="510"/>
    </row>
    <row r="46" spans="1:12" s="315" customFormat="1" ht="15" customHeight="1" x14ac:dyDescent="0.25">
      <c r="A46" s="508" t="s">
        <v>3</v>
      </c>
      <c r="B46" s="508"/>
      <c r="C46" s="510"/>
      <c r="D46" s="510"/>
    </row>
    <row r="47" spans="1:12" s="315" customFormat="1" ht="15" customHeight="1" x14ac:dyDescent="0.25">
      <c r="A47" s="508" t="s">
        <v>4</v>
      </c>
      <c r="B47" s="508"/>
      <c r="C47" s="537"/>
      <c r="D47" s="537"/>
      <c r="E47" s="203"/>
    </row>
    <row r="48" spans="1:12" s="35" customFormat="1" x14ac:dyDescent="0.2">
      <c r="C48" s="511"/>
      <c r="D48" s="511"/>
      <c r="E48" s="340"/>
      <c r="F48" s="316"/>
      <c r="G48" s="45"/>
      <c r="H48" s="45"/>
      <c r="I48" s="45"/>
      <c r="J48" s="45"/>
    </row>
    <row r="49" spans="1:10" s="35" customFormat="1" x14ac:dyDescent="0.2">
      <c r="D49" s="316"/>
      <c r="E49" s="316"/>
      <c r="F49" s="316"/>
      <c r="G49" s="45"/>
      <c r="H49" s="45"/>
      <c r="I49" s="45"/>
      <c r="J49" s="45"/>
    </row>
    <row r="50" spans="1:10" s="35" customFormat="1" x14ac:dyDescent="0.2">
      <c r="D50" s="316"/>
      <c r="E50" s="316"/>
      <c r="F50" s="316"/>
      <c r="G50" s="45"/>
      <c r="H50" s="45"/>
      <c r="I50" s="45"/>
      <c r="J50" s="45"/>
    </row>
    <row r="51" spans="1:10" s="35" customFormat="1" ht="15" customHeight="1" x14ac:dyDescent="0.2">
      <c r="A51" s="35" t="s">
        <v>8</v>
      </c>
      <c r="B51" s="38"/>
      <c r="C51" s="316"/>
      <c r="D51" s="316"/>
      <c r="E51" s="316"/>
      <c r="G51" s="45"/>
      <c r="H51" s="45"/>
      <c r="I51" s="45"/>
      <c r="J51" s="45"/>
    </row>
    <row r="52" spans="1:10" s="35" customFormat="1" ht="15" customHeight="1" x14ac:dyDescent="0.2">
      <c r="A52" s="35" t="s">
        <v>9</v>
      </c>
      <c r="B52" s="27"/>
      <c r="C52" s="316"/>
      <c r="D52" s="316"/>
      <c r="E52" s="316"/>
      <c r="G52" s="45"/>
      <c r="H52" s="45"/>
      <c r="I52" s="45"/>
      <c r="J52" s="45"/>
    </row>
    <row r="53" spans="1:10" s="35" customFormat="1" ht="16.5" customHeight="1" x14ac:dyDescent="0.2">
      <c r="D53" s="521"/>
      <c r="E53" s="521"/>
      <c r="F53" s="521"/>
      <c r="G53" s="45"/>
      <c r="H53" s="45"/>
      <c r="I53" s="45"/>
      <c r="J53" s="45"/>
    </row>
    <row r="54" spans="1:10" s="35" customFormat="1" ht="15.75" customHeight="1" x14ac:dyDescent="0.2">
      <c r="D54" s="521" t="s">
        <v>490</v>
      </c>
      <c r="E54" s="521"/>
      <c r="F54" s="447"/>
      <c r="G54" s="45"/>
      <c r="H54" s="45"/>
      <c r="I54" s="45"/>
      <c r="J54" s="45"/>
    </row>
    <row r="55" spans="1:10" s="207" customFormat="1" ht="42" customHeight="1" x14ac:dyDescent="0.2">
      <c r="A55" s="506"/>
      <c r="B55" s="506"/>
      <c r="C55" s="317"/>
      <c r="D55" s="520" t="s">
        <v>503</v>
      </c>
      <c r="E55" s="520"/>
      <c r="F55" s="316"/>
    </row>
    <row r="56" spans="1:10" x14ac:dyDescent="0.2">
      <c r="A56" s="506" t="s">
        <v>10</v>
      </c>
      <c r="B56" s="506"/>
      <c r="C56" s="317"/>
    </row>
    <row r="57" spans="1:10" x14ac:dyDescent="0.2">
      <c r="A57" s="209"/>
      <c r="B57" s="507" t="s">
        <v>11</v>
      </c>
      <c r="C57" s="508"/>
    </row>
  </sheetData>
  <mergeCells count="31">
    <mergeCell ref="A6:D7"/>
    <mergeCell ref="E6:F6"/>
    <mergeCell ref="A8:D8"/>
    <mergeCell ref="A1:B1"/>
    <mergeCell ref="A2:F2"/>
    <mergeCell ref="A3:F3"/>
    <mergeCell ref="A4:F4"/>
    <mergeCell ref="A5:D5"/>
    <mergeCell ref="E8:F8"/>
    <mergeCell ref="A56:B56"/>
    <mergeCell ref="B57:C57"/>
    <mergeCell ref="A45:B45"/>
    <mergeCell ref="C45:D45"/>
    <mergeCell ref="A46:B46"/>
    <mergeCell ref="C46:D46"/>
    <mergeCell ref="A47:B47"/>
    <mergeCell ref="C47:D47"/>
    <mergeCell ref="D54:E54"/>
    <mergeCell ref="D55:E55"/>
    <mergeCell ref="A36:F36"/>
    <mergeCell ref="C48:D48"/>
    <mergeCell ref="D53:F53"/>
    <mergeCell ref="A55:B55"/>
    <mergeCell ref="A40:B40"/>
    <mergeCell ref="A41:F41"/>
    <mergeCell ref="A42:D42"/>
    <mergeCell ref="A44:B44"/>
    <mergeCell ref="C44:D44"/>
    <mergeCell ref="B37:D37"/>
    <mergeCell ref="B38:D38"/>
    <mergeCell ref="B39:D39"/>
  </mergeCells>
  <conditionalFormatting sqref="B51:B52">
    <cfRule type="containsBlanks" dxfId="59" priority="3">
      <formula>LEN(TRIM(B51))=0</formula>
    </cfRule>
  </conditionalFormatting>
  <conditionalFormatting sqref="C45:D47">
    <cfRule type="containsBlanks" dxfId="58" priority="2">
      <formula>LEN(TRIM(C45))=0</formula>
    </cfRule>
  </conditionalFormatting>
  <conditionalFormatting sqref="C44:D44">
    <cfRule type="containsBlanks" dxfId="57" priority="1">
      <formula>LEN(TRIM(C44))=0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39"/>
  <sheetViews>
    <sheetView topLeftCell="A19" zoomScale="80" zoomScaleNormal="80" workbookViewId="0">
      <selection activeCell="I52" sqref="I51:I52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8.7109375" style="36" customWidth="1"/>
    <col min="6" max="6" width="24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63.75" customHeight="1" x14ac:dyDescent="0.25">
      <c r="A3" s="509" t="s">
        <v>425</v>
      </c>
      <c r="B3" s="509"/>
      <c r="C3" s="509"/>
      <c r="D3" s="509"/>
      <c r="E3" s="509"/>
      <c r="F3" s="509"/>
    </row>
    <row r="4" spans="1:6" s="331" customFormat="1" ht="22.5" customHeight="1" x14ac:dyDescent="0.25">
      <c r="A4" s="527" t="s">
        <v>330</v>
      </c>
      <c r="B4" s="527"/>
      <c r="C4" s="527"/>
      <c r="D4" s="527"/>
      <c r="E4" s="527"/>
      <c r="F4" s="527"/>
    </row>
    <row r="5" spans="1:6" s="331" customFormat="1" ht="5.25" customHeight="1" thickBot="1" x14ac:dyDescent="0.3">
      <c r="A5" s="528"/>
      <c r="B5" s="528"/>
      <c r="C5" s="528"/>
      <c r="D5" s="528"/>
      <c r="E5" s="334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33.75" customHeight="1" x14ac:dyDescent="0.25">
      <c r="A8" s="552" t="s">
        <v>443</v>
      </c>
      <c r="B8" s="553"/>
      <c r="C8" s="553"/>
      <c r="D8" s="554"/>
      <c r="E8" s="555" t="s">
        <v>483</v>
      </c>
      <c r="F8" s="556"/>
    </row>
    <row r="9" spans="1:6" s="26" customFormat="1" ht="27.95" customHeight="1" x14ac:dyDescent="0.25">
      <c r="A9" s="343" t="s">
        <v>27</v>
      </c>
      <c r="B9" s="409" t="s">
        <v>331</v>
      </c>
      <c r="C9" s="376" t="s">
        <v>119</v>
      </c>
      <c r="D9" s="365" t="s">
        <v>332</v>
      </c>
      <c r="E9" s="336"/>
      <c r="F9" s="350"/>
    </row>
    <row r="10" spans="1:6" s="26" customFormat="1" ht="27.95" customHeight="1" x14ac:dyDescent="0.25">
      <c r="A10" s="343" t="s">
        <v>28</v>
      </c>
      <c r="B10" s="410" t="s">
        <v>333</v>
      </c>
      <c r="C10" s="376" t="s">
        <v>119</v>
      </c>
      <c r="D10" s="365" t="s">
        <v>334</v>
      </c>
      <c r="E10" s="336"/>
      <c r="F10" s="350"/>
    </row>
    <row r="11" spans="1:6" s="26" customFormat="1" ht="27.95" customHeight="1" x14ac:dyDescent="0.25">
      <c r="A11" s="343" t="s">
        <v>29</v>
      </c>
      <c r="B11" s="410" t="s">
        <v>335</v>
      </c>
      <c r="C11" s="376" t="s">
        <v>119</v>
      </c>
      <c r="D11" s="365" t="s">
        <v>334</v>
      </c>
      <c r="E11" s="337"/>
      <c r="F11" s="350"/>
    </row>
    <row r="12" spans="1:6" s="26" customFormat="1" ht="27.95" customHeight="1" x14ac:dyDescent="0.25">
      <c r="A12" s="343" t="s">
        <v>49</v>
      </c>
      <c r="B12" s="410" t="s">
        <v>336</v>
      </c>
      <c r="C12" s="376" t="s">
        <v>119</v>
      </c>
      <c r="D12" s="365" t="s">
        <v>337</v>
      </c>
      <c r="E12" s="337"/>
      <c r="F12" s="350"/>
    </row>
    <row r="13" spans="1:6" s="26" customFormat="1" ht="27.95" customHeight="1" x14ac:dyDescent="0.25">
      <c r="A13" s="343" t="s">
        <v>201</v>
      </c>
      <c r="B13" s="410" t="s">
        <v>338</v>
      </c>
      <c r="C13" s="376" t="s">
        <v>119</v>
      </c>
      <c r="D13" s="365" t="s">
        <v>334</v>
      </c>
      <c r="E13" s="337"/>
      <c r="F13" s="350"/>
    </row>
    <row r="14" spans="1:6" s="26" customFormat="1" ht="27.95" customHeight="1" x14ac:dyDescent="0.25">
      <c r="A14" s="343" t="s">
        <v>203</v>
      </c>
      <c r="B14" s="410" t="s">
        <v>339</v>
      </c>
      <c r="C14" s="376" t="s">
        <v>119</v>
      </c>
      <c r="D14" s="365" t="s">
        <v>334</v>
      </c>
      <c r="E14" s="337"/>
      <c r="F14" s="350"/>
    </row>
    <row r="15" spans="1:6" s="26" customFormat="1" ht="27.95" customHeight="1" x14ac:dyDescent="0.25">
      <c r="A15" s="343" t="s">
        <v>205</v>
      </c>
      <c r="B15" s="410" t="s">
        <v>340</v>
      </c>
      <c r="C15" s="376" t="s">
        <v>119</v>
      </c>
      <c r="D15" s="365" t="s">
        <v>341</v>
      </c>
      <c r="E15" s="337"/>
      <c r="F15" s="350"/>
    </row>
    <row r="16" spans="1:6" s="26" customFormat="1" ht="27.95" customHeight="1" x14ac:dyDescent="0.25">
      <c r="A16" s="343" t="s">
        <v>207</v>
      </c>
      <c r="B16" s="410" t="s">
        <v>342</v>
      </c>
      <c r="C16" s="376" t="s">
        <v>119</v>
      </c>
      <c r="D16" s="365" t="s">
        <v>343</v>
      </c>
      <c r="E16" s="337"/>
      <c r="F16" s="350"/>
    </row>
    <row r="17" spans="1:12" s="26" customFormat="1" ht="27.95" customHeight="1" x14ac:dyDescent="0.25">
      <c r="A17" s="343" t="s">
        <v>65</v>
      </c>
      <c r="B17" s="410" t="s">
        <v>344</v>
      </c>
      <c r="C17" s="376" t="s">
        <v>119</v>
      </c>
      <c r="D17" s="365" t="s">
        <v>329</v>
      </c>
      <c r="E17" s="337"/>
      <c r="F17" s="350"/>
    </row>
    <row r="18" spans="1:12" s="380" customFormat="1" ht="30" customHeight="1" x14ac:dyDescent="0.25">
      <c r="A18" s="542" t="s">
        <v>432</v>
      </c>
      <c r="B18" s="543"/>
      <c r="C18" s="543"/>
      <c r="D18" s="543"/>
      <c r="E18" s="543"/>
      <c r="F18" s="544"/>
    </row>
    <row r="19" spans="1:12" s="380" customFormat="1" ht="41.25" customHeight="1" x14ac:dyDescent="0.25">
      <c r="A19" s="383" t="s">
        <v>27</v>
      </c>
      <c r="B19" s="545" t="s">
        <v>429</v>
      </c>
      <c r="C19" s="546"/>
      <c r="D19" s="547"/>
      <c r="E19" s="337"/>
      <c r="F19" s="350"/>
    </row>
    <row r="20" spans="1:12" s="380" customFormat="1" ht="37.5" customHeight="1" x14ac:dyDescent="0.25">
      <c r="A20" s="153" t="s">
        <v>28</v>
      </c>
      <c r="B20" s="548" t="s">
        <v>430</v>
      </c>
      <c r="C20" s="549"/>
      <c r="D20" s="550"/>
      <c r="E20" s="337"/>
      <c r="F20" s="350"/>
    </row>
    <row r="21" spans="1:12" s="380" customFormat="1" ht="46.5" customHeight="1" thickBot="1" x14ac:dyDescent="0.3">
      <c r="A21" s="381" t="s">
        <v>29</v>
      </c>
      <c r="B21" s="540" t="s">
        <v>441</v>
      </c>
      <c r="C21" s="541"/>
      <c r="D21" s="541"/>
      <c r="E21" s="364"/>
      <c r="F21" s="382"/>
    </row>
    <row r="22" spans="1:12" ht="25.5" customHeight="1" x14ac:dyDescent="0.2">
      <c r="A22" s="512"/>
      <c r="B22" s="512"/>
      <c r="C22" s="191"/>
      <c r="D22" s="191"/>
      <c r="E22" s="191"/>
      <c r="F22" s="192"/>
      <c r="J22" s="311"/>
      <c r="K22" s="311"/>
      <c r="L22" s="311"/>
    </row>
    <row r="23" spans="1:12" s="199" customFormat="1" ht="18" customHeight="1" x14ac:dyDescent="0.2">
      <c r="A23" s="513"/>
      <c r="B23" s="513"/>
      <c r="C23" s="513"/>
      <c r="D23" s="513"/>
      <c r="E23" s="513"/>
      <c r="F23" s="513"/>
      <c r="J23" s="312"/>
      <c r="K23" s="312"/>
      <c r="L23" s="312"/>
    </row>
    <row r="24" spans="1:12" s="200" customFormat="1" ht="20.100000000000001" customHeight="1" x14ac:dyDescent="0.25">
      <c r="A24" s="514" t="s">
        <v>38</v>
      </c>
      <c r="B24" s="514"/>
      <c r="C24" s="514"/>
      <c r="D24" s="514"/>
      <c r="E24" s="333"/>
      <c r="F24" s="198"/>
      <c r="J24" s="313"/>
      <c r="K24" s="313"/>
      <c r="L24" s="313"/>
    </row>
    <row r="25" spans="1:12" s="200" customFormat="1" ht="20.100000000000001" customHeight="1" x14ac:dyDescent="0.25">
      <c r="A25" s="333"/>
      <c r="B25" s="333"/>
      <c r="C25" s="333"/>
      <c r="D25" s="339"/>
      <c r="E25" s="339"/>
      <c r="F25" s="198"/>
      <c r="J25" s="313"/>
      <c r="K25" s="313"/>
      <c r="L25" s="313"/>
    </row>
    <row r="26" spans="1:12" s="331" customFormat="1" ht="30" customHeight="1" x14ac:dyDescent="0.25">
      <c r="A26" s="515" t="s">
        <v>1</v>
      </c>
      <c r="B26" s="515"/>
      <c r="C26" s="516"/>
      <c r="D26" s="516"/>
      <c r="G26" s="338"/>
    </row>
    <row r="27" spans="1:12" s="331" customFormat="1" ht="15" customHeight="1" x14ac:dyDescent="0.25">
      <c r="A27" s="508" t="s">
        <v>2</v>
      </c>
      <c r="B27" s="508"/>
      <c r="C27" s="510"/>
      <c r="D27" s="510"/>
    </row>
    <row r="28" spans="1:12" s="331" customFormat="1" ht="15" customHeight="1" x14ac:dyDescent="0.25">
      <c r="A28" s="508" t="s">
        <v>3</v>
      </c>
      <c r="B28" s="508"/>
      <c r="C28" s="510"/>
      <c r="D28" s="510"/>
    </row>
    <row r="29" spans="1:12" s="331" customFormat="1" ht="15" customHeight="1" x14ac:dyDescent="0.25">
      <c r="A29" s="508" t="s">
        <v>4</v>
      </c>
      <c r="B29" s="508"/>
      <c r="C29" s="537"/>
      <c r="D29" s="537"/>
      <c r="E29" s="203"/>
    </row>
    <row r="30" spans="1:12" s="35" customFormat="1" x14ac:dyDescent="0.2">
      <c r="C30" s="511"/>
      <c r="D30" s="511"/>
      <c r="E30" s="341"/>
      <c r="F30" s="332"/>
      <c r="G30" s="45"/>
      <c r="H30" s="45"/>
      <c r="I30" s="45"/>
      <c r="J30" s="45"/>
    </row>
    <row r="31" spans="1:12" s="35" customFormat="1" x14ac:dyDescent="0.2">
      <c r="D31" s="332"/>
      <c r="E31" s="332"/>
      <c r="F31" s="332"/>
      <c r="G31" s="45"/>
      <c r="H31" s="45"/>
      <c r="I31" s="45"/>
      <c r="J31" s="45"/>
    </row>
    <row r="32" spans="1:12" s="35" customFormat="1" x14ac:dyDescent="0.2">
      <c r="D32" s="332"/>
      <c r="E32" s="332"/>
      <c r="F32" s="332"/>
      <c r="G32" s="45"/>
      <c r="H32" s="45"/>
      <c r="I32" s="45"/>
      <c r="J32" s="45"/>
    </row>
    <row r="33" spans="1:10" s="35" customFormat="1" ht="15" customHeight="1" x14ac:dyDescent="0.2">
      <c r="A33" s="35" t="s">
        <v>8</v>
      </c>
      <c r="B33" s="38"/>
      <c r="C33" s="332"/>
      <c r="D33" s="332"/>
      <c r="E33" s="332"/>
      <c r="G33" s="45"/>
      <c r="H33" s="45"/>
      <c r="I33" s="45"/>
      <c r="J33" s="45"/>
    </row>
    <row r="34" spans="1:10" s="35" customFormat="1" ht="15" customHeight="1" x14ac:dyDescent="0.2">
      <c r="A34" s="35" t="s">
        <v>9</v>
      </c>
      <c r="B34" s="27"/>
      <c r="C34" s="332"/>
      <c r="D34" s="332"/>
      <c r="E34" s="332"/>
      <c r="G34" s="45"/>
      <c r="H34" s="45"/>
      <c r="I34" s="45"/>
      <c r="J34" s="45"/>
    </row>
    <row r="35" spans="1:10" s="35" customFormat="1" ht="16.5" customHeight="1" x14ac:dyDescent="0.2">
      <c r="D35" s="521"/>
      <c r="E35" s="521"/>
      <c r="F35" s="521"/>
      <c r="G35" s="45"/>
      <c r="H35" s="45"/>
      <c r="I35" s="45"/>
      <c r="J35" s="45"/>
    </row>
    <row r="36" spans="1:10" s="35" customFormat="1" ht="24" customHeight="1" x14ac:dyDescent="0.2">
      <c r="D36" s="449"/>
      <c r="E36" s="449"/>
      <c r="F36" s="448"/>
      <c r="G36" s="45"/>
      <c r="H36" s="45"/>
      <c r="I36" s="45"/>
      <c r="J36" s="45"/>
    </row>
    <row r="37" spans="1:10" s="207" customFormat="1" ht="42.75" customHeight="1" x14ac:dyDescent="0.2">
      <c r="A37" s="506"/>
      <c r="B37" s="506"/>
      <c r="C37" s="330"/>
      <c r="D37" s="557" t="s">
        <v>503</v>
      </c>
      <c r="E37" s="557"/>
      <c r="F37" s="332"/>
    </row>
    <row r="38" spans="1:10" x14ac:dyDescent="0.2">
      <c r="A38" s="506" t="s">
        <v>10</v>
      </c>
      <c r="B38" s="506"/>
      <c r="C38" s="330"/>
    </row>
    <row r="39" spans="1:10" x14ac:dyDescent="0.2">
      <c r="A39" s="209"/>
      <c r="B39" s="507" t="s">
        <v>11</v>
      </c>
      <c r="C39" s="508"/>
    </row>
  </sheetData>
  <mergeCells count="30">
    <mergeCell ref="A37:B37"/>
    <mergeCell ref="A38:B38"/>
    <mergeCell ref="B39:C39"/>
    <mergeCell ref="A28:B28"/>
    <mergeCell ref="C28:D28"/>
    <mergeCell ref="A29:B29"/>
    <mergeCell ref="C29:D29"/>
    <mergeCell ref="C30:D30"/>
    <mergeCell ref="D35:F35"/>
    <mergeCell ref="D37:E37"/>
    <mergeCell ref="A27:B27"/>
    <mergeCell ref="C27:D27"/>
    <mergeCell ref="A8:D8"/>
    <mergeCell ref="E8:F8"/>
    <mergeCell ref="A18:F18"/>
    <mergeCell ref="B19:D19"/>
    <mergeCell ref="B20:D20"/>
    <mergeCell ref="B21:D21"/>
    <mergeCell ref="A22:B22"/>
    <mergeCell ref="A23:F23"/>
    <mergeCell ref="A24:D24"/>
    <mergeCell ref="A26:B26"/>
    <mergeCell ref="C26:D26"/>
    <mergeCell ref="A6:D7"/>
    <mergeCell ref="E6:F6"/>
    <mergeCell ref="A1:B1"/>
    <mergeCell ref="A2:F2"/>
    <mergeCell ref="A3:F3"/>
    <mergeCell ref="A4:F4"/>
    <mergeCell ref="A5:D5"/>
  </mergeCells>
  <conditionalFormatting sqref="B33:B34">
    <cfRule type="containsBlanks" dxfId="56" priority="3">
      <formula>LEN(TRIM(B33))=0</formula>
    </cfRule>
  </conditionalFormatting>
  <conditionalFormatting sqref="C27:D29">
    <cfRule type="containsBlanks" dxfId="55" priority="2">
      <formula>LEN(TRIM(C27))=0</formula>
    </cfRule>
  </conditionalFormatting>
  <conditionalFormatting sqref="C26:D26">
    <cfRule type="containsBlanks" dxfId="54" priority="1">
      <formula>LEN(TRIM(C26))=0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L36"/>
  <sheetViews>
    <sheetView topLeftCell="A19" zoomScale="80" zoomScaleNormal="80" workbookViewId="0">
      <selection activeCell="K37" sqref="K37"/>
    </sheetView>
  </sheetViews>
  <sheetFormatPr defaultColWidth="9.140625" defaultRowHeight="12.75" x14ac:dyDescent="0.2"/>
  <cols>
    <col min="1" max="1" width="6.7109375" style="36" customWidth="1"/>
    <col min="2" max="2" width="57.5703125" style="21" customWidth="1"/>
    <col min="3" max="3" width="10.42578125" style="36" customWidth="1"/>
    <col min="4" max="4" width="16.5703125" style="36" customWidth="1"/>
    <col min="5" max="5" width="18.7109375" style="36" customWidth="1"/>
    <col min="6" max="6" width="24.28515625" style="36" customWidth="1"/>
    <col min="7" max="16384" width="9.140625" style="21"/>
  </cols>
  <sheetData>
    <row r="1" spans="1:6" s="40" customFormat="1" x14ac:dyDescent="0.2">
      <c r="A1" s="525" t="s">
        <v>12</v>
      </c>
      <c r="B1" s="525"/>
    </row>
    <row r="2" spans="1:6" s="40" customFormat="1" x14ac:dyDescent="0.2">
      <c r="A2" s="526" t="s">
        <v>67</v>
      </c>
      <c r="B2" s="526"/>
      <c r="C2" s="526"/>
      <c r="D2" s="526"/>
      <c r="E2" s="526"/>
      <c r="F2" s="526"/>
    </row>
    <row r="3" spans="1:6" s="335" customFormat="1" ht="63.75" customHeight="1" x14ac:dyDescent="0.25">
      <c r="A3" s="509" t="s">
        <v>425</v>
      </c>
      <c r="B3" s="509"/>
      <c r="C3" s="509"/>
      <c r="D3" s="509"/>
      <c r="E3" s="509"/>
      <c r="F3" s="509"/>
    </row>
    <row r="4" spans="1:6" s="331" customFormat="1" ht="22.5" customHeight="1" x14ac:dyDescent="0.25">
      <c r="A4" s="527" t="s">
        <v>345</v>
      </c>
      <c r="B4" s="527"/>
      <c r="C4" s="527"/>
      <c r="D4" s="527"/>
      <c r="E4" s="527"/>
      <c r="F4" s="527"/>
    </row>
    <row r="5" spans="1:6" s="331" customFormat="1" ht="5.25" customHeight="1" thickBot="1" x14ac:dyDescent="0.3">
      <c r="A5" s="528"/>
      <c r="B5" s="528"/>
      <c r="C5" s="528"/>
      <c r="D5" s="528"/>
      <c r="E5" s="334"/>
      <c r="F5" s="112"/>
    </row>
    <row r="6" spans="1:6" s="127" customFormat="1" ht="97.5" customHeight="1" x14ac:dyDescent="0.25">
      <c r="A6" s="531" t="s">
        <v>428</v>
      </c>
      <c r="B6" s="532"/>
      <c r="C6" s="532"/>
      <c r="D6" s="533"/>
      <c r="E6" s="529" t="s">
        <v>434</v>
      </c>
      <c r="F6" s="530"/>
    </row>
    <row r="7" spans="1:6" s="138" customFormat="1" ht="32.25" customHeight="1" x14ac:dyDescent="0.25">
      <c r="A7" s="534"/>
      <c r="B7" s="535"/>
      <c r="C7" s="535"/>
      <c r="D7" s="536"/>
      <c r="E7" s="342" t="s">
        <v>426</v>
      </c>
      <c r="F7" s="348" t="s">
        <v>427</v>
      </c>
    </row>
    <row r="8" spans="1:6" s="26" customFormat="1" ht="33.75" customHeight="1" x14ac:dyDescent="0.25">
      <c r="A8" s="552" t="s">
        <v>442</v>
      </c>
      <c r="B8" s="553"/>
      <c r="C8" s="553"/>
      <c r="D8" s="554"/>
      <c r="E8" s="555" t="s">
        <v>483</v>
      </c>
      <c r="F8" s="556"/>
    </row>
    <row r="9" spans="1:6" s="26" customFormat="1" ht="27.95" customHeight="1" x14ac:dyDescent="0.25">
      <c r="A9" s="343" t="s">
        <v>27</v>
      </c>
      <c r="B9" s="409" t="s">
        <v>346</v>
      </c>
      <c r="C9" s="376" t="s">
        <v>119</v>
      </c>
      <c r="D9" s="365" t="s">
        <v>347</v>
      </c>
      <c r="E9" s="336"/>
      <c r="F9" s="350"/>
    </row>
    <row r="10" spans="1:6" s="26" customFormat="1" ht="27.95" customHeight="1" x14ac:dyDescent="0.25">
      <c r="A10" s="343" t="s">
        <v>28</v>
      </c>
      <c r="B10" s="410" t="s">
        <v>348</v>
      </c>
      <c r="C10" s="376" t="s">
        <v>119</v>
      </c>
      <c r="D10" s="365" t="s">
        <v>347</v>
      </c>
      <c r="E10" s="336"/>
      <c r="F10" s="350"/>
    </row>
    <row r="11" spans="1:6" s="26" customFormat="1" ht="27.95" customHeight="1" x14ac:dyDescent="0.25">
      <c r="A11" s="343" t="s">
        <v>29</v>
      </c>
      <c r="B11" s="410" t="s">
        <v>349</v>
      </c>
      <c r="C11" s="376" t="s">
        <v>119</v>
      </c>
      <c r="D11" s="365" t="s">
        <v>329</v>
      </c>
      <c r="E11" s="337"/>
      <c r="F11" s="350"/>
    </row>
    <row r="12" spans="1:6" s="26" customFormat="1" ht="27.95" customHeight="1" x14ac:dyDescent="0.25">
      <c r="A12" s="343" t="s">
        <v>30</v>
      </c>
      <c r="B12" s="410" t="s">
        <v>350</v>
      </c>
      <c r="C12" s="376" t="s">
        <v>119</v>
      </c>
      <c r="D12" s="365" t="s">
        <v>351</v>
      </c>
      <c r="E12" s="337"/>
      <c r="F12" s="350"/>
    </row>
    <row r="13" spans="1:6" s="26" customFormat="1" ht="27.95" customHeight="1" x14ac:dyDescent="0.25">
      <c r="A13" s="343" t="s">
        <v>31</v>
      </c>
      <c r="B13" s="410" t="s">
        <v>422</v>
      </c>
      <c r="C13" s="376" t="s">
        <v>119</v>
      </c>
      <c r="D13" s="365" t="s">
        <v>351</v>
      </c>
      <c r="E13" s="337"/>
      <c r="F13" s="350"/>
    </row>
    <row r="14" spans="1:6" s="26" customFormat="1" ht="27.95" customHeight="1" x14ac:dyDescent="0.25">
      <c r="A14" s="343" t="s">
        <v>32</v>
      </c>
      <c r="B14" s="410" t="s">
        <v>500</v>
      </c>
      <c r="C14" s="376" t="s">
        <v>119</v>
      </c>
      <c r="D14" s="365" t="s">
        <v>329</v>
      </c>
      <c r="E14" s="337"/>
      <c r="F14" s="350"/>
    </row>
    <row r="15" spans="1:6" s="380" customFormat="1" ht="30" customHeight="1" x14ac:dyDescent="0.25">
      <c r="A15" s="542" t="s">
        <v>432</v>
      </c>
      <c r="B15" s="543"/>
      <c r="C15" s="543"/>
      <c r="D15" s="543"/>
      <c r="E15" s="543"/>
      <c r="F15" s="544"/>
    </row>
    <row r="16" spans="1:6" s="380" customFormat="1" ht="41.25" customHeight="1" x14ac:dyDescent="0.25">
      <c r="A16" s="383" t="s">
        <v>27</v>
      </c>
      <c r="B16" s="545" t="s">
        <v>429</v>
      </c>
      <c r="C16" s="546"/>
      <c r="D16" s="547"/>
      <c r="E16" s="337"/>
      <c r="F16" s="350"/>
    </row>
    <row r="17" spans="1:12" s="380" customFormat="1" ht="37.5" customHeight="1" x14ac:dyDescent="0.25">
      <c r="A17" s="153" t="s">
        <v>28</v>
      </c>
      <c r="B17" s="548" t="s">
        <v>430</v>
      </c>
      <c r="C17" s="549"/>
      <c r="D17" s="550"/>
      <c r="E17" s="337"/>
      <c r="F17" s="350"/>
    </row>
    <row r="18" spans="1:12" s="380" customFormat="1" ht="56.25" customHeight="1" thickBot="1" x14ac:dyDescent="0.3">
      <c r="A18" s="381" t="s">
        <v>29</v>
      </c>
      <c r="B18" s="540" t="s">
        <v>444</v>
      </c>
      <c r="C18" s="541"/>
      <c r="D18" s="551"/>
      <c r="E18" s="411"/>
      <c r="F18" s="382"/>
    </row>
    <row r="19" spans="1:12" ht="25.5" customHeight="1" x14ac:dyDescent="0.2">
      <c r="A19" s="512"/>
      <c r="B19" s="512"/>
      <c r="C19" s="191"/>
      <c r="D19" s="191"/>
      <c r="E19" s="191"/>
      <c r="F19" s="192"/>
      <c r="J19" s="311"/>
      <c r="K19" s="311"/>
      <c r="L19" s="311"/>
    </row>
    <row r="20" spans="1:12" s="199" customFormat="1" ht="18" customHeight="1" x14ac:dyDescent="0.2">
      <c r="A20" s="513"/>
      <c r="B20" s="513"/>
      <c r="C20" s="513"/>
      <c r="D20" s="513"/>
      <c r="E20" s="513"/>
      <c r="F20" s="513"/>
      <c r="J20" s="312"/>
      <c r="K20" s="312"/>
      <c r="L20" s="312"/>
    </row>
    <row r="21" spans="1:12" s="200" customFormat="1" ht="20.100000000000001" customHeight="1" x14ac:dyDescent="0.25">
      <c r="A21" s="514" t="s">
        <v>38</v>
      </c>
      <c r="B21" s="514"/>
      <c r="C21" s="514"/>
      <c r="D21" s="514"/>
      <c r="E21" s="333"/>
      <c r="F21" s="198"/>
      <c r="J21" s="313"/>
      <c r="K21" s="313"/>
      <c r="L21" s="313"/>
    </row>
    <row r="22" spans="1:12" s="200" customFormat="1" ht="20.100000000000001" customHeight="1" x14ac:dyDescent="0.25">
      <c r="A22" s="333"/>
      <c r="B22" s="333"/>
      <c r="C22" s="333"/>
      <c r="D22" s="339"/>
      <c r="E22" s="339"/>
      <c r="F22" s="198"/>
      <c r="J22" s="313"/>
      <c r="K22" s="313"/>
      <c r="L22" s="313"/>
    </row>
    <row r="23" spans="1:12" s="331" customFormat="1" ht="30" customHeight="1" x14ac:dyDescent="0.25">
      <c r="A23" s="515" t="s">
        <v>1</v>
      </c>
      <c r="B23" s="515"/>
      <c r="C23" s="516"/>
      <c r="D23" s="516"/>
      <c r="G23" s="338"/>
    </row>
    <row r="24" spans="1:12" s="331" customFormat="1" ht="15" customHeight="1" x14ac:dyDescent="0.25">
      <c r="A24" s="508" t="s">
        <v>2</v>
      </c>
      <c r="B24" s="508"/>
      <c r="C24" s="510"/>
      <c r="D24" s="510"/>
    </row>
    <row r="25" spans="1:12" s="331" customFormat="1" ht="15" customHeight="1" x14ac:dyDescent="0.25">
      <c r="A25" s="508" t="s">
        <v>3</v>
      </c>
      <c r="B25" s="508"/>
      <c r="C25" s="510"/>
      <c r="D25" s="510"/>
    </row>
    <row r="26" spans="1:12" s="331" customFormat="1" ht="15" customHeight="1" x14ac:dyDescent="0.25">
      <c r="A26" s="508" t="s">
        <v>4</v>
      </c>
      <c r="B26" s="508"/>
      <c r="C26" s="537"/>
      <c r="D26" s="537"/>
      <c r="E26" s="203"/>
    </row>
    <row r="27" spans="1:12" s="35" customFormat="1" x14ac:dyDescent="0.2">
      <c r="C27" s="511"/>
      <c r="D27" s="511"/>
      <c r="E27" s="341"/>
      <c r="F27" s="332"/>
      <c r="G27" s="45"/>
      <c r="H27" s="45"/>
      <c r="I27" s="45"/>
      <c r="J27" s="45"/>
    </row>
    <row r="28" spans="1:12" s="35" customFormat="1" x14ac:dyDescent="0.2">
      <c r="D28" s="332"/>
      <c r="E28" s="332"/>
      <c r="F28" s="332"/>
      <c r="G28" s="45"/>
      <c r="H28" s="45"/>
      <c r="I28" s="45"/>
      <c r="J28" s="45"/>
    </row>
    <row r="29" spans="1:12" s="35" customFormat="1" x14ac:dyDescent="0.2">
      <c r="D29" s="332"/>
      <c r="E29" s="332"/>
      <c r="F29" s="332"/>
      <c r="G29" s="45"/>
      <c r="H29" s="45"/>
      <c r="I29" s="45"/>
      <c r="J29" s="45"/>
    </row>
    <row r="30" spans="1:12" s="35" customFormat="1" ht="15" customHeight="1" x14ac:dyDescent="0.2">
      <c r="A30" s="35" t="s">
        <v>8</v>
      </c>
      <c r="B30" s="38"/>
      <c r="C30" s="332"/>
      <c r="D30" s="332"/>
      <c r="E30" s="332"/>
      <c r="G30" s="45"/>
      <c r="H30" s="45"/>
      <c r="I30" s="45"/>
      <c r="J30" s="45"/>
    </row>
    <row r="31" spans="1:12" s="35" customFormat="1" ht="15" customHeight="1" x14ac:dyDescent="0.2">
      <c r="A31" s="35" t="s">
        <v>9</v>
      </c>
      <c r="B31" s="27"/>
      <c r="C31" s="332"/>
      <c r="D31" s="332"/>
      <c r="E31" s="332"/>
      <c r="G31" s="45"/>
      <c r="H31" s="45"/>
      <c r="I31" s="45"/>
      <c r="J31" s="45"/>
    </row>
    <row r="32" spans="1:12" s="35" customFormat="1" ht="16.5" customHeight="1" x14ac:dyDescent="0.2">
      <c r="D32" s="521"/>
      <c r="E32" s="521"/>
      <c r="F32" s="521"/>
      <c r="G32" s="45"/>
      <c r="H32" s="45"/>
      <c r="I32" s="45"/>
      <c r="J32" s="45"/>
    </row>
    <row r="33" spans="1:10" s="35" customFormat="1" ht="20.100000000000001" customHeight="1" x14ac:dyDescent="0.2">
      <c r="D33" s="521" t="s">
        <v>490</v>
      </c>
      <c r="E33" s="521"/>
      <c r="F33" s="447"/>
      <c r="G33" s="45"/>
      <c r="H33" s="45"/>
      <c r="I33" s="45"/>
      <c r="J33" s="45"/>
    </row>
    <row r="34" spans="1:10" s="207" customFormat="1" ht="42" customHeight="1" x14ac:dyDescent="0.2">
      <c r="A34" s="506"/>
      <c r="B34" s="506"/>
      <c r="C34" s="330"/>
      <c r="D34" s="558" t="s">
        <v>503</v>
      </c>
      <c r="E34" s="558"/>
      <c r="F34" s="332"/>
    </row>
    <row r="35" spans="1:10" x14ac:dyDescent="0.2">
      <c r="A35" s="506" t="s">
        <v>10</v>
      </c>
      <c r="B35" s="506"/>
      <c r="C35" s="330"/>
    </row>
    <row r="36" spans="1:10" x14ac:dyDescent="0.2">
      <c r="A36" s="209"/>
      <c r="B36" s="507" t="s">
        <v>11</v>
      </c>
      <c r="C36" s="508"/>
    </row>
  </sheetData>
  <mergeCells count="31">
    <mergeCell ref="A34:B34"/>
    <mergeCell ref="A35:B35"/>
    <mergeCell ref="B36:C36"/>
    <mergeCell ref="A25:B25"/>
    <mergeCell ref="C25:D25"/>
    <mergeCell ref="A26:B26"/>
    <mergeCell ref="C26:D26"/>
    <mergeCell ref="C27:D27"/>
    <mergeCell ref="D32:F32"/>
    <mergeCell ref="D33:E33"/>
    <mergeCell ref="D34:E34"/>
    <mergeCell ref="A24:B24"/>
    <mergeCell ref="C24:D24"/>
    <mergeCell ref="A8:D8"/>
    <mergeCell ref="E8:F8"/>
    <mergeCell ref="A15:F15"/>
    <mergeCell ref="B16:D16"/>
    <mergeCell ref="B17:D17"/>
    <mergeCell ref="B18:D18"/>
    <mergeCell ref="A19:B19"/>
    <mergeCell ref="A20:F20"/>
    <mergeCell ref="A21:D21"/>
    <mergeCell ref="A23:B23"/>
    <mergeCell ref="C23:D23"/>
    <mergeCell ref="A6:D7"/>
    <mergeCell ref="E6:F6"/>
    <mergeCell ref="A1:B1"/>
    <mergeCell ref="A2:F2"/>
    <mergeCell ref="A3:F3"/>
    <mergeCell ref="A4:F4"/>
    <mergeCell ref="A5:D5"/>
  </mergeCells>
  <conditionalFormatting sqref="B30:B31">
    <cfRule type="containsBlanks" dxfId="53" priority="3">
      <formula>LEN(TRIM(B30))=0</formula>
    </cfRule>
  </conditionalFormatting>
  <conditionalFormatting sqref="C24:D26">
    <cfRule type="containsBlanks" dxfId="52" priority="2">
      <formula>LEN(TRIM(C24))=0</formula>
    </cfRule>
  </conditionalFormatting>
  <conditionalFormatting sqref="C23:D23">
    <cfRule type="containsBlanks" dxfId="51" priority="1">
      <formula>LEN(TRIM(C23))=0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&amp;L&amp;"-,Tučné"Príloha č. 5 k SP &amp;"-,Normálne"
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21</vt:i4>
      </vt:variant>
      <vt:variant>
        <vt:lpstr>Pomenované rozsahy</vt:lpstr>
      </vt:variant>
      <vt:variant>
        <vt:i4>21</vt:i4>
      </vt:variant>
    </vt:vector>
  </HeadingPairs>
  <TitlesOfParts>
    <vt:vector size="42" baseType="lpstr">
      <vt:lpstr>Príloha č. 1</vt:lpstr>
      <vt:lpstr>Príloha č. 2</vt:lpstr>
      <vt:lpstr>Príloha č. 3</vt:lpstr>
      <vt:lpstr>Príloha č. 4 </vt:lpstr>
      <vt:lpstr>Príloha č. 5 - časť č. 1 </vt:lpstr>
      <vt:lpstr>Príloha č. 5 - časť č. 2</vt:lpstr>
      <vt:lpstr>Príloha č. 5 - časť č. 3</vt:lpstr>
      <vt:lpstr>Príloha č. 5 - časť č. 4</vt:lpstr>
      <vt:lpstr>Príloha č. 5 - časť č. 5</vt:lpstr>
      <vt:lpstr>Príloha č. 5 - časť č. 6</vt:lpstr>
      <vt:lpstr>Príloha č. 5 - časť č. 7</vt:lpstr>
      <vt:lpstr>Príloha č. 5 - časť č. 8</vt:lpstr>
      <vt:lpstr>Príloha č. 6 - časť č. 1</vt:lpstr>
      <vt:lpstr>Príloha č. 6 - časť č. 2</vt:lpstr>
      <vt:lpstr>Príloha č. 6 - časť č. 3</vt:lpstr>
      <vt:lpstr>Príloha č. 6 - časť č. 4</vt:lpstr>
      <vt:lpstr>Príloha č. 6 - časť č. 5</vt:lpstr>
      <vt:lpstr>Príloha č. 6 - časť č. 6</vt:lpstr>
      <vt:lpstr>Príloha č. 6 - časť 7 </vt:lpstr>
      <vt:lpstr>Príloha č. 6 - časť č. 8</vt:lpstr>
      <vt:lpstr>Príloha č. 7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č. 1 '!Oblasť_tlače</vt:lpstr>
      <vt:lpstr>'Príloha č. 5 - časť č. 2'!Oblasť_tlače</vt:lpstr>
      <vt:lpstr>'Príloha č. 5 - časť č. 3'!Oblasť_tlače</vt:lpstr>
      <vt:lpstr>'Príloha č. 5 - časť č. 4'!Oblasť_tlače</vt:lpstr>
      <vt:lpstr>'Príloha č. 5 - časť č. 5'!Oblasť_tlače</vt:lpstr>
      <vt:lpstr>'Príloha č. 5 - časť č. 6'!Oblasť_tlače</vt:lpstr>
      <vt:lpstr>'Príloha č. 5 - časť č. 7'!Oblasť_tlače</vt:lpstr>
      <vt:lpstr>'Príloha č. 5 - časť č. 8'!Oblasť_tlače</vt:lpstr>
      <vt:lpstr>'Príloha č. 6 - časť 7 '!Oblasť_tlače</vt:lpstr>
      <vt:lpstr>'Príloha č. 6 - časť č. 1'!Oblasť_tlače</vt:lpstr>
      <vt:lpstr>'Príloha č. 6 - časť č. 2'!Oblasť_tlače</vt:lpstr>
      <vt:lpstr>'Príloha č. 6 - časť č. 3'!Oblasť_tlače</vt:lpstr>
      <vt:lpstr>'Príloha č. 6 - časť č. 4'!Oblasť_tlače</vt:lpstr>
      <vt:lpstr>'Príloha č. 6 - časť č. 5'!Oblasť_tlače</vt:lpstr>
      <vt:lpstr>'Príloha č. 6 - časť č. 6'!Oblasť_tlače</vt:lpstr>
      <vt:lpstr>'Príloha č. 6 - časť č. 8'!Oblasť_tlače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2024-07-09T11:02:36Z</cp:lastPrinted>
  <dcterms:created xsi:type="dcterms:W3CDTF">2015-02-18T09:10:07Z</dcterms:created>
  <dcterms:modified xsi:type="dcterms:W3CDTF">2024-07-09T11:44:40Z</dcterms:modified>
</cp:coreProperties>
</file>