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ercik\Desktop\"/>
    </mc:Choice>
  </mc:AlternateContent>
  <bookViews>
    <workbookView xWindow="0" yWindow="0" windowWidth="28800" windowHeight="1188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2" i="1"/>
  <c r="E33" i="1"/>
  <c r="E34" i="1"/>
  <c r="E35" i="1"/>
  <c r="E36" i="1"/>
  <c r="E37" i="1"/>
  <c r="E38" i="1"/>
  <c r="E3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/>
  <c r="E39" i="1" l="1"/>
  <c r="E40" i="1" s="1"/>
  <c r="E23" i="1"/>
  <c r="E24" i="1" s="1"/>
  <c r="E25" i="1" l="1"/>
  <c r="E26" i="1" s="1"/>
  <c r="C44" i="1"/>
  <c r="E44" i="1" l="1"/>
  <c r="D44" i="1"/>
  <c r="C43" i="1"/>
  <c r="D43" i="1" s="1"/>
  <c r="E43" i="1"/>
  <c r="C45" i="1"/>
  <c r="C46" i="1" s="1"/>
  <c r="D45" i="1" l="1"/>
  <c r="D46" i="1" s="1"/>
  <c r="E45" i="1"/>
  <c r="E46" i="1" s="1"/>
</calcChain>
</file>

<file path=xl/sharedStrings.xml><?xml version="1.0" encoding="utf-8"?>
<sst xmlns="http://schemas.openxmlformats.org/spreadsheetml/2006/main" count="73" uniqueCount="71">
  <si>
    <t>PČ</t>
  </si>
  <si>
    <t>Služby podpory prevádzky v rámci mesačného paušálu</t>
  </si>
  <si>
    <t>1.1.</t>
  </si>
  <si>
    <t>Prevádzka infraštruktúry účtovníctva Banskobystrického samosprávneho kraja</t>
  </si>
  <si>
    <t>1.2.</t>
  </si>
  <si>
    <t>Prevádzka infraštruktúry IT monitorovacieho systému pre štrukturálne fondy a kohézny fond</t>
  </si>
  <si>
    <t>1.3.</t>
  </si>
  <si>
    <t>Prevádzka infraštruktúry Informačný systém účtovníctva fondov</t>
  </si>
  <si>
    <t>1.4.</t>
  </si>
  <si>
    <t>Podpora Lotus Notes DataCentra</t>
  </si>
  <si>
    <t>1.5.</t>
  </si>
  <si>
    <t>Prevádzka infraštruktúry rozpocet.sk</t>
  </si>
  <si>
    <t>1.6.</t>
  </si>
  <si>
    <t>Prevádzka infraštruktúry pre aplikačný monitoring Rozpočtového informačného systému</t>
  </si>
  <si>
    <t>1.7.</t>
  </si>
  <si>
    <t>Prevádzka infraštruktúry aplikácie Kontrola a Audit</t>
  </si>
  <si>
    <t>1.8.</t>
  </si>
  <si>
    <t>Prevádzka infraštruktúry aplikácie DEV – rozvojová pomoc</t>
  </si>
  <si>
    <t>1.9.</t>
  </si>
  <si>
    <t>Prevádzka a podpora aplikácie Dotácie</t>
  </si>
  <si>
    <t>1.10.</t>
  </si>
  <si>
    <t>Prevádzka infraštruktúry aplikácie No Policy Change Scenario</t>
  </si>
  <si>
    <t>1.11.</t>
  </si>
  <si>
    <t>Prevádzka infraštruktúry Registra účtovných závierok</t>
  </si>
  <si>
    <t>1.12</t>
  </si>
  <si>
    <t>Prevádzka infraštruktúry aplikácie Riadenie rizík - RR a RKR</t>
  </si>
  <si>
    <t>1.13.</t>
  </si>
  <si>
    <t>Prevádzka infraštruktúry aplikácie Limit verejných výdavkov - LVV</t>
  </si>
  <si>
    <t>1.14.</t>
  </si>
  <si>
    <t>Prevádzka infraštruktúry aplikácie Správa používateľov - SP</t>
  </si>
  <si>
    <t>1.15.</t>
  </si>
  <si>
    <t>Prevádzka infraštruktúry aplikácie Monitorovanie a hodnotenie - MaH</t>
  </si>
  <si>
    <t>1.16.</t>
  </si>
  <si>
    <t>Prevádzka infraštruktúry aplikácie Výkazy SAM.VYK</t>
  </si>
  <si>
    <t>1.17.</t>
  </si>
  <si>
    <t>Prevádzka infraštruktúry aplikácie Konsolidácia - SAM.VYK-KNS</t>
  </si>
  <si>
    <t>1.18.</t>
  </si>
  <si>
    <t>Prevádzka infraštruktúry aplikácie CES</t>
  </si>
  <si>
    <t>Vyžiadané činnosti</t>
  </si>
  <si>
    <t>Expert</t>
  </si>
  <si>
    <t>Správca virtualizačnej platformy, zodpovedný za poskytovanie služby správcu virtualizačnej platformy Citrix XenServer</t>
  </si>
  <si>
    <t>Správca MS Windows Server a Active Directory zodpovedný za poskytovanie služby správcu MS Windows Server a Active Directory</t>
  </si>
  <si>
    <t>Správca enterprise diskových polí, zodpovedný za poskytovanie služby správcu entreprise diskových polí</t>
  </si>
  <si>
    <t>Správca LAN/SAN, zodpovedný za poskytovanie služieb správcu LAN/SAN pre zariadenia CISCO</t>
  </si>
  <si>
    <t>Správca monitorovacieho nástroja, zodpovedný za poskytovanie služieb správcu monitorovacieho nástroja Zabbix</t>
  </si>
  <si>
    <t>Správca aplikačného delivery controllera, zodpovedný za poskytovanie služieb správy a prevádzky zariadení Citrix NetScaler</t>
  </si>
  <si>
    <t>Správca hardvéru a infraštruktúry typu blade, zodpovedný za poskytovanie služieb správcu hardvéru a infraštruktúry pre zariadenia HP Blade servers</t>
  </si>
  <si>
    <t>Správca mailového a aplikačného systému, zodpovedný za poskytovanie služieb správcu mailového a aplikačného systému na platforme IBM Lotus Notes a Domino</t>
  </si>
  <si>
    <t>Správca databázového systému založeného na technológii Oracle Database Server Enterprise</t>
  </si>
  <si>
    <t>Cena za 1 človekohodinu
 v EUR bez DPH</t>
  </si>
  <si>
    <t>Spolu za mesiac
v EUR bez DPH</t>
  </si>
  <si>
    <t>Cena v EUR bez DPH</t>
  </si>
  <si>
    <t>Cena v EUR s DPH</t>
  </si>
  <si>
    <r>
      <t xml:space="preserve">Predmet </t>
    </r>
    <r>
      <rPr>
        <b/>
        <sz val="11"/>
        <color theme="1"/>
        <rFont val="Arial Narrow"/>
        <family val="2"/>
        <charset val="238"/>
      </rPr>
      <t>Z</t>
    </r>
    <r>
      <rPr>
        <b/>
        <sz val="11"/>
        <color rgb="FF000000"/>
        <rFont val="Arial Narrow"/>
        <family val="2"/>
        <charset val="238"/>
      </rPr>
      <t>mluvy</t>
    </r>
  </si>
  <si>
    <r>
      <t xml:space="preserve">Poskytovanie služieb podľa článku 1 ods. 2 písm. a) </t>
    </r>
    <r>
      <rPr>
        <sz val="11"/>
        <color theme="1"/>
        <rFont val="Arial Narrow"/>
        <family val="2"/>
        <charset val="238"/>
      </rPr>
      <t>Z</t>
    </r>
    <r>
      <rPr>
        <sz val="11"/>
        <color rgb="FF000000"/>
        <rFont val="Arial Narrow"/>
        <family val="2"/>
        <charset val="238"/>
      </rPr>
      <t xml:space="preserve">mluvy </t>
    </r>
  </si>
  <si>
    <r>
      <t xml:space="preserve">Poskytovanie služieb podľa článku 1 ods. 2 písm. b) </t>
    </r>
    <r>
      <rPr>
        <sz val="11"/>
        <color theme="1"/>
        <rFont val="Arial Narrow"/>
        <family val="2"/>
        <charset val="238"/>
      </rPr>
      <t>Z</t>
    </r>
    <r>
      <rPr>
        <sz val="11"/>
        <color rgb="FF000000"/>
        <rFont val="Arial Narrow"/>
        <family val="2"/>
        <charset val="238"/>
      </rPr>
      <t xml:space="preserve">mluvy </t>
    </r>
  </si>
  <si>
    <t>uchádzač vyplní len zeleno podfarbenú časť</t>
  </si>
  <si>
    <t xml:space="preserve">Počet človekohodín 
za mesiac </t>
  </si>
  <si>
    <t>Opcia (identicky rozsah služieb podľa článku 1 ods. 2 písm. a)  a podľa článku 1 ods. 2 písm. b) Zmluvy ) 
na ďalšie obdobie 60 mesiacov</t>
  </si>
  <si>
    <t>Príloha č. 7 súťažných podkladov</t>
  </si>
  <si>
    <t>Cena za činnosti v rámci mesačného paušálu za 1 mesiac v EUR bez DPH</t>
  </si>
  <si>
    <t>Cena za činnosti v rámci mesačného paušálu za 1 mesiac v EUR s DPH</t>
  </si>
  <si>
    <t>Cena za činnosti v rámci mesačného paušálu za 60 mesiacov v EUR bez DPH</t>
  </si>
  <si>
    <t>Cena za činnosti v rámci mesačného paušálu za 60 mesiacov v EUR s DPH</t>
  </si>
  <si>
    <t>Navrhovaná cena za celý predmet zákazky</t>
  </si>
  <si>
    <t>Maximálny počet človekohodín
za 60 mesiacov</t>
  </si>
  <si>
    <t>Spolu za 60 mesiacov
v EUR bez DPH</t>
  </si>
  <si>
    <t>ŠTRUKTÚROVANÝ ROZPOČET CENY</t>
  </si>
  <si>
    <t>Cena za vyžiadané činnosti za 60 mesiacov v EUR bez DPH</t>
  </si>
  <si>
    <t>Cena za vyžiadané činnosti za 60 mesiacov v EUR s DPH</t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</si>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</sst>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right" vertical="center" wrapText="1"/>
      <protection hidden="1"/>
    </xf>
    <xf numFmtId="4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164" fontId="3" fillId="5" borderId="1" xfId="0" applyNumberFormat="1" applyFont="1" applyFill="1" applyBorder="1" applyAlignment="1" applyProtection="1">
      <alignment horizontal="right" vertical="center" wrapText="1"/>
      <protection hidden="1"/>
    </xf>
    <xf numFmtId="4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3" fillId="5" borderId="1" xfId="0" applyNumberFormat="1" applyFont="1" applyFill="1" applyBorder="1" applyAlignment="1" applyProtection="1">
      <alignment horizontal="right" vertical="center"/>
      <protection hidden="1"/>
    </xf>
    <xf numFmtId="4" fontId="3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6" borderId="2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3" fontId="4" fillId="0" borderId="1" xfId="0" applyNumberFormat="1" applyFont="1" applyBorder="1" applyAlignment="1" applyProtection="1">
      <alignment horizontal="center" vertical="center" wrapText="1"/>
      <protection hidden="1"/>
    </xf>
    <xf numFmtId="164" fontId="4" fillId="0" borderId="1" xfId="0" applyNumberFormat="1" applyFont="1" applyBorder="1" applyAlignment="1" applyProtection="1">
      <alignment horizontal="right" vertical="center" wrapText="1"/>
      <protection hidden="1"/>
    </xf>
    <xf numFmtId="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164" fontId="2" fillId="0" borderId="8" xfId="0" applyNumberFormat="1" applyFont="1" applyBorder="1" applyAlignment="1" applyProtection="1">
      <alignment horizontal="right" vertical="center"/>
      <protection hidden="1"/>
    </xf>
    <xf numFmtId="164" fontId="2" fillId="0" borderId="10" xfId="0" applyNumberFormat="1" applyFont="1" applyFill="1" applyBorder="1" applyAlignment="1" applyProtection="1">
      <alignment horizontal="right" vertical="center"/>
      <protection hidden="1"/>
    </xf>
    <xf numFmtId="0" fontId="0" fillId="0" borderId="9" xfId="0" applyBorder="1" applyProtection="1"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3" xfId="0" applyNumberFormat="1" applyFont="1" applyFill="1" applyBorder="1" applyAlignment="1" applyProtection="1">
      <alignment horizontal="right" vertical="center"/>
      <protection hidden="1"/>
    </xf>
    <xf numFmtId="164" fontId="5" fillId="0" borderId="2" xfId="0" applyNumberFormat="1" applyFont="1" applyBorder="1" applyAlignment="1" applyProtection="1">
      <alignment horizontal="right" vertical="center"/>
      <protection hidden="1"/>
    </xf>
    <xf numFmtId="164" fontId="5" fillId="0" borderId="4" xfId="0" applyNumberFormat="1" applyFont="1" applyFill="1" applyBorder="1" applyAlignment="1" applyProtection="1">
      <alignment horizontal="right" vertical="center"/>
      <protection hidden="1"/>
    </xf>
    <xf numFmtId="164" fontId="1" fillId="4" borderId="6" xfId="0" applyNumberFormat="1" applyFont="1" applyFill="1" applyBorder="1" applyAlignment="1" applyProtection="1">
      <alignment horizontal="right" vertical="center"/>
      <protection hidden="1"/>
    </xf>
    <xf numFmtId="164" fontId="1" fillId="0" borderId="11" xfId="0" applyNumberFormat="1" applyFont="1" applyFill="1" applyBorder="1" applyAlignment="1" applyProtection="1">
      <alignment horizontal="right" vertical="center"/>
      <protection hidden="1"/>
    </xf>
    <xf numFmtId="0" fontId="3" fillId="5" borderId="1" xfId="0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3" borderId="0" xfId="0" applyFont="1" applyFill="1" applyAlignment="1" applyProtection="1">
      <alignment horizontal="left"/>
      <protection hidden="1"/>
    </xf>
    <xf numFmtId="0" fontId="1" fillId="4" borderId="5" xfId="0" applyFont="1" applyFill="1" applyBorder="1" applyAlignment="1" applyProtection="1">
      <alignment horizontal="left" vertical="center"/>
      <protection hidden="1"/>
    </xf>
    <xf numFmtId="0" fontId="1" fillId="4" borderId="6" xfId="0" applyFont="1" applyFill="1" applyBorder="1" applyAlignment="1" applyProtection="1">
      <alignment horizontal="left" vertical="center"/>
      <protection hidden="1"/>
    </xf>
    <xf numFmtId="0" fontId="3" fillId="5" borderId="1" xfId="0" applyFont="1" applyFill="1" applyBorder="1" applyAlignment="1" applyProtection="1">
      <alignment vertical="center" wrapText="1"/>
      <protection hidden="1"/>
    </xf>
    <xf numFmtId="0" fontId="1" fillId="2" borderId="5" xfId="0" applyFont="1" applyFill="1" applyBorder="1" applyAlignment="1" applyProtection="1">
      <alignment horizontal="lef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4" fillId="0" borderId="2" xfId="0" applyFont="1" applyFill="1" applyBorder="1" applyAlignment="1" applyProtection="1">
      <alignment horizontal="left" vertical="center" wrapText="1"/>
      <protection hidden="1"/>
    </xf>
    <xf numFmtId="0" fontId="4" fillId="0" borderId="2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view="pageLayout" zoomScaleNormal="100" workbookViewId="0">
      <selection activeCell="D34" sqref="D34"/>
    </sheetView>
  </sheetViews>
  <sheetFormatPr defaultRowHeight="15" x14ac:dyDescent="0.25"/>
  <cols>
    <col min="1" max="1" width="9.140625" style="1"/>
    <col min="2" max="2" width="75.42578125" style="1" bestFit="1" customWidth="1"/>
    <col min="3" max="4" width="20.7109375" style="1" customWidth="1"/>
    <col min="5" max="5" width="22.7109375" style="1" customWidth="1"/>
    <col min="6" max="6" width="18.5703125" style="1" customWidth="1"/>
    <col min="7" max="16384" width="9.140625" style="1"/>
  </cols>
  <sheetData>
    <row r="1" spans="1:6" ht="16.5" x14ac:dyDescent="0.3">
      <c r="A1" s="52" t="s">
        <v>59</v>
      </c>
      <c r="B1" s="53"/>
    </row>
    <row r="2" spans="1:6" ht="16.5" x14ac:dyDescent="0.3">
      <c r="A2" s="54" t="s">
        <v>67</v>
      </c>
      <c r="B2" s="54"/>
      <c r="C2" s="54"/>
      <c r="D2" s="54"/>
      <c r="E2" s="54"/>
    </row>
    <row r="4" spans="1:6" ht="49.5" x14ac:dyDescent="0.25">
      <c r="A4" s="2" t="s">
        <v>0</v>
      </c>
      <c r="B4" s="2" t="s">
        <v>1</v>
      </c>
      <c r="C4" s="3" t="s">
        <v>57</v>
      </c>
      <c r="D4" s="3" t="s">
        <v>49</v>
      </c>
      <c r="E4" s="3" t="s">
        <v>50</v>
      </c>
      <c r="F4" s="4"/>
    </row>
    <row r="5" spans="1:6" ht="16.5" x14ac:dyDescent="0.25">
      <c r="A5" s="5" t="s">
        <v>2</v>
      </c>
      <c r="B5" s="6" t="s">
        <v>3</v>
      </c>
      <c r="C5" s="7">
        <v>33</v>
      </c>
      <c r="D5" s="40"/>
      <c r="E5" s="8">
        <f>C5*D5</f>
        <v>0</v>
      </c>
      <c r="F5" s="9"/>
    </row>
    <row r="6" spans="1:6" ht="16.5" x14ac:dyDescent="0.25">
      <c r="A6" s="5" t="s">
        <v>4</v>
      </c>
      <c r="B6" s="6" t="s">
        <v>5</v>
      </c>
      <c r="C6" s="7">
        <v>31</v>
      </c>
      <c r="D6" s="40"/>
      <c r="E6" s="8">
        <f t="shared" ref="E6:E22" si="0">C6*D6</f>
        <v>0</v>
      </c>
      <c r="F6" s="9"/>
    </row>
    <row r="7" spans="1:6" ht="16.5" x14ac:dyDescent="0.25">
      <c r="A7" s="5" t="s">
        <v>6</v>
      </c>
      <c r="B7" s="6" t="s">
        <v>7</v>
      </c>
      <c r="C7" s="7">
        <v>33</v>
      </c>
      <c r="D7" s="40"/>
      <c r="E7" s="8">
        <f t="shared" si="0"/>
        <v>0</v>
      </c>
      <c r="F7" s="9"/>
    </row>
    <row r="8" spans="1:6" ht="16.5" x14ac:dyDescent="0.25">
      <c r="A8" s="5" t="s">
        <v>8</v>
      </c>
      <c r="B8" s="6" t="s">
        <v>9</v>
      </c>
      <c r="C8" s="7">
        <v>24</v>
      </c>
      <c r="D8" s="40"/>
      <c r="E8" s="8">
        <f t="shared" si="0"/>
        <v>0</v>
      </c>
      <c r="F8" s="9"/>
    </row>
    <row r="9" spans="1:6" ht="16.5" x14ac:dyDescent="0.25">
      <c r="A9" s="5" t="s">
        <v>10</v>
      </c>
      <c r="B9" s="6" t="s">
        <v>11</v>
      </c>
      <c r="C9" s="7">
        <v>47</v>
      </c>
      <c r="D9" s="40"/>
      <c r="E9" s="8">
        <f t="shared" si="0"/>
        <v>0</v>
      </c>
      <c r="F9" s="9"/>
    </row>
    <row r="10" spans="1:6" ht="16.5" x14ac:dyDescent="0.25">
      <c r="A10" s="5" t="s">
        <v>12</v>
      </c>
      <c r="B10" s="6" t="s">
        <v>13</v>
      </c>
      <c r="C10" s="7">
        <v>25</v>
      </c>
      <c r="D10" s="40"/>
      <c r="E10" s="8">
        <f t="shared" si="0"/>
        <v>0</v>
      </c>
      <c r="F10" s="9"/>
    </row>
    <row r="11" spans="1:6" ht="16.5" x14ac:dyDescent="0.25">
      <c r="A11" s="5" t="s">
        <v>14</v>
      </c>
      <c r="B11" s="6" t="s">
        <v>15</v>
      </c>
      <c r="C11" s="7">
        <v>74</v>
      </c>
      <c r="D11" s="40"/>
      <c r="E11" s="8">
        <f t="shared" si="0"/>
        <v>0</v>
      </c>
      <c r="F11" s="9"/>
    </row>
    <row r="12" spans="1:6" ht="16.5" x14ac:dyDescent="0.25">
      <c r="A12" s="5" t="s">
        <v>16</v>
      </c>
      <c r="B12" s="6" t="s">
        <v>17</v>
      </c>
      <c r="C12" s="7">
        <v>38</v>
      </c>
      <c r="D12" s="40"/>
      <c r="E12" s="8">
        <f t="shared" si="0"/>
        <v>0</v>
      </c>
      <c r="F12" s="9"/>
    </row>
    <row r="13" spans="1:6" ht="16.5" x14ac:dyDescent="0.25">
      <c r="A13" s="5" t="s">
        <v>18</v>
      </c>
      <c r="B13" s="6" t="s">
        <v>19</v>
      </c>
      <c r="C13" s="7">
        <v>10</v>
      </c>
      <c r="D13" s="40"/>
      <c r="E13" s="8">
        <f t="shared" si="0"/>
        <v>0</v>
      </c>
      <c r="F13" s="9"/>
    </row>
    <row r="14" spans="1:6" ht="16.5" x14ac:dyDescent="0.25">
      <c r="A14" s="5" t="s">
        <v>20</v>
      </c>
      <c r="B14" s="6" t="s">
        <v>21</v>
      </c>
      <c r="C14" s="7">
        <v>10</v>
      </c>
      <c r="D14" s="40"/>
      <c r="E14" s="8">
        <f t="shared" si="0"/>
        <v>0</v>
      </c>
      <c r="F14" s="9"/>
    </row>
    <row r="15" spans="1:6" ht="16.5" x14ac:dyDescent="0.25">
      <c r="A15" s="5" t="s">
        <v>22</v>
      </c>
      <c r="B15" s="6" t="s">
        <v>23</v>
      </c>
      <c r="C15" s="7">
        <v>180</v>
      </c>
      <c r="D15" s="40"/>
      <c r="E15" s="8">
        <f t="shared" si="0"/>
        <v>0</v>
      </c>
      <c r="F15" s="9"/>
    </row>
    <row r="16" spans="1:6" ht="16.5" x14ac:dyDescent="0.25">
      <c r="A16" s="5" t="s">
        <v>24</v>
      </c>
      <c r="B16" s="10" t="s">
        <v>25</v>
      </c>
      <c r="C16" s="11">
        <v>20</v>
      </c>
      <c r="D16" s="40"/>
      <c r="E16" s="8">
        <f t="shared" si="0"/>
        <v>0</v>
      </c>
      <c r="F16" s="9"/>
    </row>
    <row r="17" spans="1:7" ht="16.5" x14ac:dyDescent="0.25">
      <c r="A17" s="5" t="s">
        <v>26</v>
      </c>
      <c r="B17" s="10" t="s">
        <v>27</v>
      </c>
      <c r="C17" s="11">
        <v>15</v>
      </c>
      <c r="D17" s="40"/>
      <c r="E17" s="8">
        <f t="shared" si="0"/>
        <v>0</v>
      </c>
      <c r="F17" s="9"/>
    </row>
    <row r="18" spans="1:7" ht="16.5" x14ac:dyDescent="0.25">
      <c r="A18" s="5" t="s">
        <v>28</v>
      </c>
      <c r="B18" s="10" t="s">
        <v>29</v>
      </c>
      <c r="C18" s="11">
        <v>8</v>
      </c>
      <c r="D18" s="40"/>
      <c r="E18" s="8">
        <f t="shared" si="0"/>
        <v>0</v>
      </c>
      <c r="F18" s="9"/>
    </row>
    <row r="19" spans="1:7" ht="16.5" x14ac:dyDescent="0.25">
      <c r="A19" s="5" t="s">
        <v>30</v>
      </c>
      <c r="B19" s="10" t="s">
        <v>31</v>
      </c>
      <c r="C19" s="11">
        <v>12</v>
      </c>
      <c r="D19" s="40"/>
      <c r="E19" s="8">
        <f t="shared" si="0"/>
        <v>0</v>
      </c>
      <c r="F19" s="9"/>
    </row>
    <row r="20" spans="1:7" ht="16.5" x14ac:dyDescent="0.25">
      <c r="A20" s="5" t="s">
        <v>32</v>
      </c>
      <c r="B20" s="10" t="s">
        <v>33</v>
      </c>
      <c r="C20" s="11">
        <v>19</v>
      </c>
      <c r="D20" s="40"/>
      <c r="E20" s="8">
        <f t="shared" si="0"/>
        <v>0</v>
      </c>
      <c r="F20" s="9"/>
    </row>
    <row r="21" spans="1:7" ht="16.5" x14ac:dyDescent="0.25">
      <c r="A21" s="5" t="s">
        <v>34</v>
      </c>
      <c r="B21" s="10" t="s">
        <v>35</v>
      </c>
      <c r="C21" s="11">
        <v>17</v>
      </c>
      <c r="D21" s="40"/>
      <c r="E21" s="8">
        <f t="shared" si="0"/>
        <v>0</v>
      </c>
      <c r="F21" s="9"/>
    </row>
    <row r="22" spans="1:7" ht="16.5" x14ac:dyDescent="0.25">
      <c r="A22" s="5" t="s">
        <v>36</v>
      </c>
      <c r="B22" s="10" t="s">
        <v>37</v>
      </c>
      <c r="C22" s="11">
        <v>12</v>
      </c>
      <c r="D22" s="40"/>
      <c r="E22" s="8">
        <f t="shared" si="0"/>
        <v>0</v>
      </c>
      <c r="F22" s="9"/>
    </row>
    <row r="23" spans="1:7" ht="16.5" x14ac:dyDescent="0.25">
      <c r="A23" s="45" t="s">
        <v>60</v>
      </c>
      <c r="B23" s="45"/>
      <c r="C23" s="37"/>
      <c r="D23" s="37"/>
      <c r="E23" s="12">
        <f>SUM(E5:E22)</f>
        <v>0</v>
      </c>
      <c r="F23" s="13"/>
    </row>
    <row r="24" spans="1:7" ht="16.5" x14ac:dyDescent="0.25">
      <c r="A24" s="45" t="s">
        <v>61</v>
      </c>
      <c r="B24" s="45"/>
      <c r="C24" s="37"/>
      <c r="D24" s="37"/>
      <c r="E24" s="12">
        <f>E23*1.23</f>
        <v>0</v>
      </c>
      <c r="F24" s="13"/>
    </row>
    <row r="25" spans="1:7" ht="16.5" x14ac:dyDescent="0.25">
      <c r="A25" s="45" t="s">
        <v>62</v>
      </c>
      <c r="B25" s="45"/>
      <c r="C25" s="37"/>
      <c r="D25" s="37"/>
      <c r="E25" s="14">
        <f>E23*60</f>
        <v>0</v>
      </c>
      <c r="F25" s="15"/>
    </row>
    <row r="26" spans="1:7" ht="16.5" x14ac:dyDescent="0.25">
      <c r="A26" s="45" t="s">
        <v>63</v>
      </c>
      <c r="B26" s="45"/>
      <c r="C26" s="37"/>
      <c r="D26" s="37"/>
      <c r="E26" s="14">
        <f>E25*1.23</f>
        <v>0</v>
      </c>
      <c r="F26" s="15"/>
    </row>
    <row r="28" spans="1:7" ht="16.5" x14ac:dyDescent="0.3">
      <c r="A28" s="39"/>
      <c r="B28" s="38" t="s">
        <v>38</v>
      </c>
      <c r="C28" s="38"/>
      <c r="D28" s="38"/>
      <c r="E28" s="16"/>
      <c r="F28" s="16"/>
      <c r="G28" s="17"/>
    </row>
    <row r="29" spans="1:7" ht="49.5" x14ac:dyDescent="0.25">
      <c r="A29" s="18" t="s">
        <v>0</v>
      </c>
      <c r="B29" s="18" t="s">
        <v>39</v>
      </c>
      <c r="C29" s="19" t="s">
        <v>65</v>
      </c>
      <c r="D29" s="3" t="s">
        <v>49</v>
      </c>
      <c r="E29" s="20" t="s">
        <v>66</v>
      </c>
      <c r="F29" s="4"/>
      <c r="G29" s="4"/>
    </row>
    <row r="30" spans="1:7" ht="33" x14ac:dyDescent="0.25">
      <c r="A30" s="21">
        <v>1</v>
      </c>
      <c r="B30" s="22" t="s">
        <v>40</v>
      </c>
      <c r="C30" s="23">
        <v>2160</v>
      </c>
      <c r="D30" s="41"/>
      <c r="E30" s="24">
        <f>C30*D30</f>
        <v>0</v>
      </c>
      <c r="F30" s="25"/>
      <c r="G30" s="25"/>
    </row>
    <row r="31" spans="1:7" ht="33" x14ac:dyDescent="0.25">
      <c r="A31" s="21">
        <v>2</v>
      </c>
      <c r="B31" s="22" t="s">
        <v>41</v>
      </c>
      <c r="C31" s="23">
        <v>2025</v>
      </c>
      <c r="D31" s="41"/>
      <c r="E31" s="24">
        <f t="shared" ref="E31:E38" si="1">C31*D31</f>
        <v>0</v>
      </c>
      <c r="F31" s="25"/>
      <c r="G31" s="25"/>
    </row>
    <row r="32" spans="1:7" ht="33" x14ac:dyDescent="0.25">
      <c r="A32" s="21">
        <v>3</v>
      </c>
      <c r="B32" s="22" t="s">
        <v>42</v>
      </c>
      <c r="C32" s="23">
        <v>1740</v>
      </c>
      <c r="D32" s="41"/>
      <c r="E32" s="24">
        <f t="shared" si="1"/>
        <v>0</v>
      </c>
      <c r="F32" s="25"/>
      <c r="G32" s="25"/>
    </row>
    <row r="33" spans="1:7" ht="33" x14ac:dyDescent="0.25">
      <c r="A33" s="21">
        <v>4</v>
      </c>
      <c r="B33" s="22" t="s">
        <v>43</v>
      </c>
      <c r="C33" s="23">
        <v>2465</v>
      </c>
      <c r="D33" s="41"/>
      <c r="E33" s="24">
        <f t="shared" si="1"/>
        <v>0</v>
      </c>
      <c r="F33" s="25"/>
      <c r="G33" s="25"/>
    </row>
    <row r="34" spans="1:7" ht="33" x14ac:dyDescent="0.25">
      <c r="A34" s="21">
        <v>5</v>
      </c>
      <c r="B34" s="22" t="s">
        <v>44</v>
      </c>
      <c r="C34" s="23">
        <v>1320</v>
      </c>
      <c r="D34" s="41"/>
      <c r="E34" s="24">
        <f t="shared" si="1"/>
        <v>0</v>
      </c>
      <c r="F34" s="25"/>
      <c r="G34" s="25"/>
    </row>
    <row r="35" spans="1:7" ht="33" x14ac:dyDescent="0.25">
      <c r="A35" s="21">
        <v>6</v>
      </c>
      <c r="B35" s="22" t="s">
        <v>45</v>
      </c>
      <c r="C35" s="23">
        <v>1620</v>
      </c>
      <c r="D35" s="41"/>
      <c r="E35" s="24">
        <f t="shared" si="1"/>
        <v>0</v>
      </c>
      <c r="F35" s="25"/>
      <c r="G35" s="25"/>
    </row>
    <row r="36" spans="1:7" ht="33" x14ac:dyDescent="0.25">
      <c r="A36" s="21">
        <v>7</v>
      </c>
      <c r="B36" s="22" t="s">
        <v>46</v>
      </c>
      <c r="C36" s="23">
        <v>1740</v>
      </c>
      <c r="D36" s="41"/>
      <c r="E36" s="24">
        <f t="shared" si="1"/>
        <v>0</v>
      </c>
      <c r="F36" s="25"/>
      <c r="G36" s="25"/>
    </row>
    <row r="37" spans="1:7" ht="33" x14ac:dyDescent="0.25">
      <c r="A37" s="21">
        <v>8</v>
      </c>
      <c r="B37" s="22" t="s">
        <v>47</v>
      </c>
      <c r="C37" s="23">
        <v>3060</v>
      </c>
      <c r="D37" s="41"/>
      <c r="E37" s="24">
        <f t="shared" si="1"/>
        <v>0</v>
      </c>
      <c r="F37" s="25"/>
      <c r="G37" s="25"/>
    </row>
    <row r="38" spans="1:7" ht="33" x14ac:dyDescent="0.25">
      <c r="A38" s="21">
        <v>9</v>
      </c>
      <c r="B38" s="22" t="s">
        <v>48</v>
      </c>
      <c r="C38" s="23">
        <v>2445</v>
      </c>
      <c r="D38" s="41"/>
      <c r="E38" s="24">
        <f t="shared" si="1"/>
        <v>0</v>
      </c>
      <c r="F38" s="25"/>
      <c r="G38" s="25"/>
    </row>
    <row r="39" spans="1:7" ht="16.5" x14ac:dyDescent="0.25">
      <c r="A39" s="45" t="s">
        <v>68</v>
      </c>
      <c r="B39" s="45"/>
      <c r="C39" s="37"/>
      <c r="D39" s="37"/>
      <c r="E39" s="14">
        <f>SUM(E30:E38)</f>
        <v>0</v>
      </c>
      <c r="F39" s="15"/>
    </row>
    <row r="40" spans="1:7" ht="16.5" x14ac:dyDescent="0.25">
      <c r="A40" s="45" t="s">
        <v>69</v>
      </c>
      <c r="B40" s="45"/>
      <c r="C40" s="37"/>
      <c r="D40" s="37"/>
      <c r="E40" s="14">
        <f>E39*1.23</f>
        <v>0</v>
      </c>
      <c r="F40" s="15"/>
    </row>
    <row r="41" spans="1:7" ht="15.75" thickBot="1" x14ac:dyDescent="0.3"/>
    <row r="42" spans="1:7" ht="17.25" thickBot="1" x14ac:dyDescent="0.3">
      <c r="A42" s="46" t="s">
        <v>53</v>
      </c>
      <c r="B42" s="47"/>
      <c r="C42" s="26" t="s">
        <v>51</v>
      </c>
      <c r="D42" s="26" t="s">
        <v>70</v>
      </c>
      <c r="E42" s="27" t="s">
        <v>52</v>
      </c>
    </row>
    <row r="43" spans="1:7" ht="16.5" x14ac:dyDescent="0.25">
      <c r="A43" s="48" t="s">
        <v>54</v>
      </c>
      <c r="B43" s="48"/>
      <c r="C43" s="28">
        <f>E25</f>
        <v>0</v>
      </c>
      <c r="D43" s="28">
        <f>C43*0.23</f>
        <v>0</v>
      </c>
      <c r="E43" s="29">
        <f>C43+D43</f>
        <v>0</v>
      </c>
      <c r="F43" s="30"/>
    </row>
    <row r="44" spans="1:7" ht="16.5" x14ac:dyDescent="0.25">
      <c r="A44" s="49" t="s">
        <v>55</v>
      </c>
      <c r="B44" s="49"/>
      <c r="C44" s="31">
        <f>E39</f>
        <v>0</v>
      </c>
      <c r="D44" s="31">
        <f>C44*0.23</f>
        <v>0</v>
      </c>
      <c r="E44" s="32">
        <f>C44+D44</f>
        <v>0</v>
      </c>
      <c r="F44" s="30"/>
    </row>
    <row r="45" spans="1:7" ht="34.5" customHeight="1" thickBot="1" x14ac:dyDescent="0.3">
      <c r="A45" s="50" t="s">
        <v>58</v>
      </c>
      <c r="B45" s="51"/>
      <c r="C45" s="33">
        <f>SUM(C43:C44)</f>
        <v>0</v>
      </c>
      <c r="D45" s="33">
        <f>SUM(D43:D44)</f>
        <v>0</v>
      </c>
      <c r="E45" s="34">
        <f>SUM(E43:E44)</f>
        <v>0</v>
      </c>
      <c r="F45" s="30"/>
    </row>
    <row r="46" spans="1:7" ht="17.25" thickBot="1" x14ac:dyDescent="0.3">
      <c r="A46" s="43" t="s">
        <v>64</v>
      </c>
      <c r="B46" s="44"/>
      <c r="C46" s="35">
        <f>SUM(C43:C45)</f>
        <v>0</v>
      </c>
      <c r="D46" s="35">
        <f>SUM(D43:D45)</f>
        <v>0</v>
      </c>
      <c r="E46" s="36">
        <f>SUM(E43:E45)</f>
        <v>0</v>
      </c>
      <c r="F46" s="30"/>
    </row>
    <row r="48" spans="1:7" ht="15" customHeight="1" x14ac:dyDescent="0.3">
      <c r="A48" s="42" t="s">
        <v>56</v>
      </c>
      <c r="B48" s="42"/>
    </row>
  </sheetData>
  <sheetProtection algorithmName="SHA-512" hashValue="VEGbe3M0nO9Kzs4RaeuBWyBqkT66P7JVzzmTFLML3ToyNWli3YGvdi76SFbMip81Qwg/fiLcDS/exR0Yk2qn5Q==" saltValue="XgOSPXoAdpHDdvakum2i7A==" spinCount="100000" sheet="1" objects="1" scenarios="1" selectLockedCells="1"/>
  <mergeCells count="14">
    <mergeCell ref="A23:B23"/>
    <mergeCell ref="A25:B25"/>
    <mergeCell ref="A24:B24"/>
    <mergeCell ref="A26:B26"/>
    <mergeCell ref="A1:B1"/>
    <mergeCell ref="A2:E2"/>
    <mergeCell ref="A48:B48"/>
    <mergeCell ref="A46:B46"/>
    <mergeCell ref="A39:B39"/>
    <mergeCell ref="A40:B40"/>
    <mergeCell ref="A42:B42"/>
    <mergeCell ref="A43:B43"/>
    <mergeCell ref="A44:B44"/>
    <mergeCell ref="A45:B45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>
    <oddHeader>&amp;L&amp;G&amp;C&amp;"Times New Roman,Normálne"&amp;14
Cintorínska 5, 814 88  Bratislava&amp;R&amp;G</oddHeader>
  </headerFooter>
  <ignoredErrors>
    <ignoredError sqref="E25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Holba</dc:creator>
  <cp:lastModifiedBy>Michal Majerčík</cp:lastModifiedBy>
  <cp:lastPrinted>2024-10-22T10:00:11Z</cp:lastPrinted>
  <dcterms:created xsi:type="dcterms:W3CDTF">2024-10-11T13:24:14Z</dcterms:created>
  <dcterms:modified xsi:type="dcterms:W3CDTF">2025-02-26T09:55:34Z</dcterms:modified>
</cp:coreProperties>
</file>