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 codeName="Tento_zošit" defaultThemeVersion="124226"/>
  <xr:revisionPtr revIDLastSave="0" documentId="8_{5F3DC4ED-F8BB-4AED-A4B8-AD4DCF53ED11}" xr6:coauthVersionLast="36" xr6:coauthVersionMax="36" xr10:uidLastSave="{00000000-0000-0000-0000-000000000000}"/>
  <bookViews>
    <workbookView xWindow="0" yWindow="0" windowWidth="30720" windowHeight="13380" tabRatio="642" xr2:uid="{00000000-000D-0000-FFFF-FFFF00000000}"/>
  </bookViews>
  <sheets>
    <sheet name="Príloha č. 1 k časti A.2 - Návr" sheetId="10" r:id="rId1"/>
    <sheet name="Príloha č. 1 k časti B.2 - Cena" sheetId="8" r:id="rId2"/>
    <sheet name="Príloha č. 2 k časti B.2 - Tech" sheetId="11" r:id="rId3"/>
    <sheet name="Príloha č. 3 k časti B.2 - Zozn" sheetId="12" r:id="rId4"/>
    <sheet name="Príloha č. 4 k časti B.2 - Cena" sheetId="13" r:id="rId5"/>
  </sheets>
  <definedNames>
    <definedName name="_BTS1">#REF!</definedName>
    <definedName name="_BTS2">#REF!</definedName>
    <definedName name="_BTT1">#REF!</definedName>
    <definedName name="_BTT2">#REF!</definedName>
    <definedName name="_BTT3">#REF!</definedName>
    <definedName name="koef1">#REF!</definedName>
    <definedName name="koef2">#REF!</definedName>
    <definedName name="_xlnm.Print_Titles" localSheetId="1">'Príloha č. 1 k časti B.2 - Cena'!$1:$1</definedName>
    <definedName name="_xlnm.Print_Area" localSheetId="1">'Príloha č. 1 k časti B.2 - Cena'!$A$1:$AX$305</definedName>
    <definedName name="_xlnm.Print_Area" localSheetId="2">'Príloha č. 2 k časti B.2 - Tech'!$A$1:$B$36</definedName>
  </definedNames>
  <calcPr calcId="191029" fullPrecision="0"/>
</workbook>
</file>

<file path=xl/calcChain.xml><?xml version="1.0" encoding="utf-8"?>
<calcChain xmlns="http://schemas.openxmlformats.org/spreadsheetml/2006/main">
  <c r="AW108" i="8" l="1"/>
  <c r="AQ119" i="8"/>
  <c r="H6" i="12" l="1"/>
  <c r="H48" i="12" l="1"/>
  <c r="I48" i="12" s="1"/>
  <c r="H47" i="12"/>
  <c r="I47" i="12" s="1"/>
  <c r="H53" i="12" l="1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9" i="12"/>
  <c r="H50" i="12"/>
  <c r="H51" i="12"/>
  <c r="H52" i="12"/>
  <c r="H7" i="12"/>
  <c r="I7" i="12" l="1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9" i="12"/>
  <c r="I50" i="12"/>
  <c r="I51" i="12"/>
  <c r="I52" i="12"/>
  <c r="I53" i="12"/>
  <c r="I6" i="12"/>
  <c r="AX30" i="8"/>
  <c r="AX31" i="8"/>
  <c r="AX32" i="8"/>
  <c r="AX33" i="8"/>
  <c r="AX34" i="8"/>
  <c r="AX35" i="8"/>
  <c r="AX36" i="8"/>
  <c r="AX37" i="8"/>
  <c r="AX38" i="8"/>
  <c r="AX39" i="8"/>
  <c r="AX29" i="8"/>
  <c r="AX40" i="8" l="1"/>
  <c r="B25" i="11" s="1"/>
  <c r="AQ304" i="8" l="1"/>
  <c r="AX304" i="8" s="1"/>
  <c r="AQ303" i="8"/>
  <c r="AX303" i="8" s="1"/>
  <c r="AX305" i="8" l="1"/>
  <c r="B22" i="11" s="1"/>
  <c r="B11" i="13" l="1"/>
  <c r="I54" i="12" l="1"/>
  <c r="AQ58" i="8"/>
  <c r="D276" i="8" l="1"/>
  <c r="E276" i="8"/>
  <c r="F276" i="8"/>
  <c r="G276" i="8"/>
  <c r="H276" i="8"/>
  <c r="I276" i="8"/>
  <c r="J276" i="8"/>
  <c r="K276" i="8"/>
  <c r="L276" i="8"/>
  <c r="M276" i="8"/>
  <c r="N276" i="8"/>
  <c r="O276" i="8"/>
  <c r="P276" i="8"/>
  <c r="Q276" i="8"/>
  <c r="R276" i="8"/>
  <c r="S276" i="8"/>
  <c r="T276" i="8"/>
  <c r="U276" i="8"/>
  <c r="V276" i="8"/>
  <c r="C276" i="8"/>
  <c r="B276" i="8"/>
  <c r="D256" i="8"/>
  <c r="E256" i="8"/>
  <c r="F256" i="8"/>
  <c r="G256" i="8"/>
  <c r="H256" i="8"/>
  <c r="I256" i="8"/>
  <c r="J256" i="8"/>
  <c r="K256" i="8"/>
  <c r="L256" i="8"/>
  <c r="M256" i="8"/>
  <c r="N256" i="8"/>
  <c r="O256" i="8"/>
  <c r="P256" i="8"/>
  <c r="Q256" i="8"/>
  <c r="R256" i="8"/>
  <c r="S256" i="8"/>
  <c r="T256" i="8"/>
  <c r="U256" i="8"/>
  <c r="V256" i="8"/>
  <c r="C256" i="8"/>
  <c r="B256" i="8"/>
  <c r="D235" i="8"/>
  <c r="E235" i="8"/>
  <c r="F235" i="8"/>
  <c r="G235" i="8"/>
  <c r="H235" i="8"/>
  <c r="I235" i="8"/>
  <c r="J235" i="8"/>
  <c r="K235" i="8"/>
  <c r="L235" i="8"/>
  <c r="M235" i="8"/>
  <c r="N235" i="8"/>
  <c r="O235" i="8"/>
  <c r="P235" i="8"/>
  <c r="Q235" i="8"/>
  <c r="R235" i="8"/>
  <c r="S235" i="8"/>
  <c r="T235" i="8"/>
  <c r="U235" i="8"/>
  <c r="V235" i="8"/>
  <c r="C235" i="8"/>
  <c r="B235" i="8"/>
  <c r="D218" i="8"/>
  <c r="E218" i="8"/>
  <c r="F218" i="8"/>
  <c r="G218" i="8"/>
  <c r="H218" i="8"/>
  <c r="I218" i="8"/>
  <c r="J218" i="8"/>
  <c r="K218" i="8"/>
  <c r="L218" i="8"/>
  <c r="M218" i="8"/>
  <c r="N218" i="8"/>
  <c r="O218" i="8"/>
  <c r="P218" i="8"/>
  <c r="Q218" i="8"/>
  <c r="R218" i="8"/>
  <c r="S218" i="8"/>
  <c r="T218" i="8"/>
  <c r="U218" i="8"/>
  <c r="V218" i="8"/>
  <c r="C218" i="8"/>
  <c r="B218" i="8"/>
  <c r="V194" i="8"/>
  <c r="E194" i="8"/>
  <c r="F194" i="8"/>
  <c r="G194" i="8"/>
  <c r="H194" i="8"/>
  <c r="I194" i="8"/>
  <c r="J194" i="8"/>
  <c r="K194" i="8"/>
  <c r="L194" i="8"/>
  <c r="M194" i="8"/>
  <c r="N194" i="8"/>
  <c r="O194" i="8"/>
  <c r="P194" i="8"/>
  <c r="Q194" i="8"/>
  <c r="R194" i="8"/>
  <c r="S194" i="8"/>
  <c r="T194" i="8"/>
  <c r="U194" i="8"/>
  <c r="D194" i="8"/>
  <c r="C194" i="8"/>
  <c r="B194" i="8"/>
  <c r="D167" i="8"/>
  <c r="E167" i="8"/>
  <c r="F167" i="8"/>
  <c r="G167" i="8"/>
  <c r="H167" i="8"/>
  <c r="I167" i="8"/>
  <c r="J167" i="8"/>
  <c r="K167" i="8"/>
  <c r="L167" i="8"/>
  <c r="M167" i="8"/>
  <c r="N167" i="8"/>
  <c r="O167" i="8"/>
  <c r="P167" i="8"/>
  <c r="Q167" i="8"/>
  <c r="R167" i="8"/>
  <c r="S167" i="8"/>
  <c r="T167" i="8"/>
  <c r="U167" i="8"/>
  <c r="V167" i="8"/>
  <c r="C167" i="8"/>
  <c r="B167" i="8"/>
  <c r="D154" i="8"/>
  <c r="E154" i="8"/>
  <c r="F154" i="8"/>
  <c r="G154" i="8"/>
  <c r="H154" i="8"/>
  <c r="I154" i="8"/>
  <c r="J154" i="8"/>
  <c r="K154" i="8"/>
  <c r="L154" i="8"/>
  <c r="M154" i="8"/>
  <c r="N154" i="8"/>
  <c r="O154" i="8"/>
  <c r="P154" i="8"/>
  <c r="Q154" i="8"/>
  <c r="R154" i="8"/>
  <c r="S154" i="8"/>
  <c r="T154" i="8"/>
  <c r="U154" i="8"/>
  <c r="V154" i="8"/>
  <c r="C154" i="8"/>
  <c r="B154" i="8"/>
  <c r="B127" i="8"/>
  <c r="D127" i="8"/>
  <c r="E127" i="8"/>
  <c r="F127" i="8"/>
  <c r="G127" i="8"/>
  <c r="H127" i="8"/>
  <c r="I127" i="8"/>
  <c r="J127" i="8"/>
  <c r="K127" i="8"/>
  <c r="L127" i="8"/>
  <c r="M127" i="8"/>
  <c r="N127" i="8"/>
  <c r="O127" i="8"/>
  <c r="P127" i="8"/>
  <c r="Q127" i="8"/>
  <c r="R127" i="8"/>
  <c r="S127" i="8"/>
  <c r="T127" i="8"/>
  <c r="U127" i="8"/>
  <c r="V127" i="8"/>
  <c r="C127" i="8"/>
  <c r="D101" i="8"/>
  <c r="E101" i="8"/>
  <c r="F101" i="8"/>
  <c r="G101" i="8"/>
  <c r="H101" i="8"/>
  <c r="I101" i="8"/>
  <c r="J101" i="8"/>
  <c r="K101" i="8"/>
  <c r="L101" i="8"/>
  <c r="M101" i="8"/>
  <c r="N101" i="8"/>
  <c r="O101" i="8"/>
  <c r="P101" i="8"/>
  <c r="Q101" i="8"/>
  <c r="R101" i="8"/>
  <c r="S101" i="8"/>
  <c r="T101" i="8"/>
  <c r="U101" i="8"/>
  <c r="V101" i="8"/>
  <c r="C101" i="8"/>
  <c r="B101" i="8"/>
  <c r="D69" i="8"/>
  <c r="E69" i="8"/>
  <c r="F69" i="8"/>
  <c r="G69" i="8"/>
  <c r="H69" i="8"/>
  <c r="I69" i="8"/>
  <c r="J69" i="8"/>
  <c r="K69" i="8"/>
  <c r="L69" i="8"/>
  <c r="M69" i="8"/>
  <c r="N69" i="8"/>
  <c r="O69" i="8"/>
  <c r="P69" i="8"/>
  <c r="Q69" i="8"/>
  <c r="R69" i="8"/>
  <c r="S69" i="8"/>
  <c r="T69" i="8"/>
  <c r="U69" i="8"/>
  <c r="V69" i="8"/>
  <c r="C69" i="8"/>
  <c r="B69" i="8"/>
  <c r="V44" i="8"/>
  <c r="W45" i="8"/>
  <c r="X45" i="8"/>
  <c r="Y45" i="8"/>
  <c r="Z45" i="8"/>
  <c r="AA45" i="8"/>
  <c r="AB45" i="8"/>
  <c r="AC45" i="8"/>
  <c r="AD45" i="8"/>
  <c r="AE45" i="8"/>
  <c r="AF45" i="8"/>
  <c r="AG45" i="8"/>
  <c r="AH45" i="8"/>
  <c r="AI45" i="8"/>
  <c r="AJ45" i="8"/>
  <c r="AK45" i="8"/>
  <c r="AL45" i="8"/>
  <c r="AM45" i="8"/>
  <c r="AN45" i="8"/>
  <c r="AO45" i="8"/>
  <c r="AP45" i="8"/>
  <c r="W46" i="8"/>
  <c r="X46" i="8"/>
  <c r="Y46" i="8"/>
  <c r="Z46" i="8"/>
  <c r="AA46" i="8"/>
  <c r="AB46" i="8"/>
  <c r="AC46" i="8"/>
  <c r="AD46" i="8"/>
  <c r="AE46" i="8"/>
  <c r="AF46" i="8"/>
  <c r="AG46" i="8"/>
  <c r="AH46" i="8"/>
  <c r="AI46" i="8"/>
  <c r="AJ46" i="8"/>
  <c r="AK46" i="8"/>
  <c r="AL46" i="8"/>
  <c r="AM46" i="8"/>
  <c r="AN46" i="8"/>
  <c r="AO46" i="8"/>
  <c r="AP46" i="8"/>
  <c r="W47" i="8"/>
  <c r="X47" i="8"/>
  <c r="Y47" i="8"/>
  <c r="Z47" i="8"/>
  <c r="AA47" i="8"/>
  <c r="AB47" i="8"/>
  <c r="AC47" i="8"/>
  <c r="AD47" i="8"/>
  <c r="AE47" i="8"/>
  <c r="AF47" i="8"/>
  <c r="AG47" i="8"/>
  <c r="AH47" i="8"/>
  <c r="AI47" i="8"/>
  <c r="AJ47" i="8"/>
  <c r="AK47" i="8"/>
  <c r="AL47" i="8"/>
  <c r="AM47" i="8"/>
  <c r="AN47" i="8"/>
  <c r="AO47" i="8"/>
  <c r="AP47" i="8"/>
  <c r="W48" i="8"/>
  <c r="X48" i="8"/>
  <c r="Y48" i="8"/>
  <c r="Z48" i="8"/>
  <c r="AA48" i="8"/>
  <c r="AB48" i="8"/>
  <c r="AC48" i="8"/>
  <c r="AD48" i="8"/>
  <c r="AE48" i="8"/>
  <c r="AF48" i="8"/>
  <c r="AG48" i="8"/>
  <c r="AH48" i="8"/>
  <c r="AI48" i="8"/>
  <c r="AJ48" i="8"/>
  <c r="AK48" i="8"/>
  <c r="AL48" i="8"/>
  <c r="AM48" i="8"/>
  <c r="AN48" i="8"/>
  <c r="AO48" i="8"/>
  <c r="AP48" i="8"/>
  <c r="W49" i="8"/>
  <c r="X49" i="8"/>
  <c r="Y49" i="8"/>
  <c r="Z49" i="8"/>
  <c r="AA49" i="8"/>
  <c r="AB49" i="8"/>
  <c r="AC49" i="8"/>
  <c r="AD49" i="8"/>
  <c r="AE49" i="8"/>
  <c r="AF49" i="8"/>
  <c r="AG49" i="8"/>
  <c r="AH49" i="8"/>
  <c r="AI49" i="8"/>
  <c r="AJ49" i="8"/>
  <c r="AK49" i="8"/>
  <c r="AL49" i="8"/>
  <c r="AM49" i="8"/>
  <c r="AN49" i="8"/>
  <c r="AO49" i="8"/>
  <c r="AP49" i="8"/>
  <c r="W50" i="8"/>
  <c r="X50" i="8"/>
  <c r="Y50" i="8"/>
  <c r="Z50" i="8"/>
  <c r="AA50" i="8"/>
  <c r="AB50" i="8"/>
  <c r="AC50" i="8"/>
  <c r="AD50" i="8"/>
  <c r="AE50" i="8"/>
  <c r="AF50" i="8"/>
  <c r="AG50" i="8"/>
  <c r="AH50" i="8"/>
  <c r="AI50" i="8"/>
  <c r="AJ50" i="8"/>
  <c r="AK50" i="8"/>
  <c r="AL50" i="8"/>
  <c r="AM50" i="8"/>
  <c r="AN50" i="8"/>
  <c r="AO50" i="8"/>
  <c r="AP50" i="8"/>
  <c r="W51" i="8"/>
  <c r="X51" i="8"/>
  <c r="Y51" i="8"/>
  <c r="Z51" i="8"/>
  <c r="AA51" i="8"/>
  <c r="AB51" i="8"/>
  <c r="AC51" i="8"/>
  <c r="AD51" i="8"/>
  <c r="AE51" i="8"/>
  <c r="AF51" i="8"/>
  <c r="AG51" i="8"/>
  <c r="AH51" i="8"/>
  <c r="AI51" i="8"/>
  <c r="AJ51" i="8"/>
  <c r="AK51" i="8"/>
  <c r="AL51" i="8"/>
  <c r="AM51" i="8"/>
  <c r="AN51" i="8"/>
  <c r="AO51" i="8"/>
  <c r="AP51" i="8"/>
  <c r="W52" i="8"/>
  <c r="X52" i="8"/>
  <c r="Y52" i="8"/>
  <c r="Z52" i="8"/>
  <c r="AA52" i="8"/>
  <c r="AB52" i="8"/>
  <c r="AC52" i="8"/>
  <c r="AD52" i="8"/>
  <c r="AE52" i="8"/>
  <c r="AF52" i="8"/>
  <c r="AG52" i="8"/>
  <c r="AH52" i="8"/>
  <c r="AI52" i="8"/>
  <c r="AJ52" i="8"/>
  <c r="AK52" i="8"/>
  <c r="AL52" i="8"/>
  <c r="AM52" i="8"/>
  <c r="AN52" i="8"/>
  <c r="AO52" i="8"/>
  <c r="AP52" i="8"/>
  <c r="W53" i="8"/>
  <c r="X53" i="8"/>
  <c r="Y53" i="8"/>
  <c r="Z53" i="8"/>
  <c r="AA53" i="8"/>
  <c r="AB53" i="8"/>
  <c r="AC53" i="8"/>
  <c r="AD53" i="8"/>
  <c r="AE53" i="8"/>
  <c r="AF53" i="8"/>
  <c r="AG53" i="8"/>
  <c r="AH53" i="8"/>
  <c r="AI53" i="8"/>
  <c r="AJ53" i="8"/>
  <c r="AK53" i="8"/>
  <c r="AL53" i="8"/>
  <c r="AM53" i="8"/>
  <c r="AN53" i="8"/>
  <c r="AO53" i="8"/>
  <c r="AP53" i="8"/>
  <c r="W54" i="8"/>
  <c r="X54" i="8"/>
  <c r="Y54" i="8"/>
  <c r="Z54" i="8"/>
  <c r="AA54" i="8"/>
  <c r="AB54" i="8"/>
  <c r="AC54" i="8"/>
  <c r="AD54" i="8"/>
  <c r="AE54" i="8"/>
  <c r="AF54" i="8"/>
  <c r="AG54" i="8"/>
  <c r="AH54" i="8"/>
  <c r="AI54" i="8"/>
  <c r="AJ54" i="8"/>
  <c r="AK54" i="8"/>
  <c r="AL54" i="8"/>
  <c r="AM54" i="8"/>
  <c r="AN54" i="8"/>
  <c r="AO54" i="8"/>
  <c r="AP54" i="8"/>
  <c r="W55" i="8"/>
  <c r="X55" i="8"/>
  <c r="Y55" i="8"/>
  <c r="Z55" i="8"/>
  <c r="AA55" i="8"/>
  <c r="AB55" i="8"/>
  <c r="AC55" i="8"/>
  <c r="AD55" i="8"/>
  <c r="AE55" i="8"/>
  <c r="AF55" i="8"/>
  <c r="AG55" i="8"/>
  <c r="AH55" i="8"/>
  <c r="AI55" i="8"/>
  <c r="AJ55" i="8"/>
  <c r="AK55" i="8"/>
  <c r="AL55" i="8"/>
  <c r="AM55" i="8"/>
  <c r="AN55" i="8"/>
  <c r="AO55" i="8"/>
  <c r="AP55" i="8"/>
  <c r="W56" i="8"/>
  <c r="X56" i="8"/>
  <c r="Y56" i="8"/>
  <c r="Z56" i="8"/>
  <c r="AA56" i="8"/>
  <c r="AB56" i="8"/>
  <c r="AC56" i="8"/>
  <c r="AD56" i="8"/>
  <c r="AE56" i="8"/>
  <c r="AF56" i="8"/>
  <c r="AG56" i="8"/>
  <c r="AH56" i="8"/>
  <c r="AI56" i="8"/>
  <c r="AJ56" i="8"/>
  <c r="AK56" i="8"/>
  <c r="AL56" i="8"/>
  <c r="AM56" i="8"/>
  <c r="AN56" i="8"/>
  <c r="AO56" i="8"/>
  <c r="AP56" i="8"/>
  <c r="W57" i="8"/>
  <c r="X57" i="8"/>
  <c r="Y57" i="8"/>
  <c r="Z57" i="8"/>
  <c r="AA57" i="8"/>
  <c r="AB57" i="8"/>
  <c r="AC57" i="8"/>
  <c r="AD57" i="8"/>
  <c r="AE57" i="8"/>
  <c r="AF57" i="8"/>
  <c r="AG57" i="8"/>
  <c r="AH57" i="8"/>
  <c r="AI57" i="8"/>
  <c r="AJ57" i="8"/>
  <c r="AK57" i="8"/>
  <c r="AL57" i="8"/>
  <c r="AM57" i="8"/>
  <c r="AN57" i="8"/>
  <c r="AO57" i="8"/>
  <c r="AP57" i="8"/>
  <c r="W70" i="8"/>
  <c r="X70" i="8"/>
  <c r="Y70" i="8"/>
  <c r="Z70" i="8"/>
  <c r="AA70" i="8"/>
  <c r="AB70" i="8"/>
  <c r="AC70" i="8"/>
  <c r="AD70" i="8"/>
  <c r="AE70" i="8"/>
  <c r="AF70" i="8"/>
  <c r="AG70" i="8"/>
  <c r="AH70" i="8"/>
  <c r="AI70" i="8"/>
  <c r="AJ70" i="8"/>
  <c r="AK70" i="8"/>
  <c r="AL70" i="8"/>
  <c r="AM70" i="8"/>
  <c r="AN70" i="8"/>
  <c r="AO70" i="8"/>
  <c r="AP70" i="8"/>
  <c r="W71" i="8"/>
  <c r="X71" i="8"/>
  <c r="Y71" i="8"/>
  <c r="Z71" i="8"/>
  <c r="AA71" i="8"/>
  <c r="AB71" i="8"/>
  <c r="AC71" i="8"/>
  <c r="AD71" i="8"/>
  <c r="AE71" i="8"/>
  <c r="AF71" i="8"/>
  <c r="AG71" i="8"/>
  <c r="AH71" i="8"/>
  <c r="AI71" i="8"/>
  <c r="AJ71" i="8"/>
  <c r="AK71" i="8"/>
  <c r="AL71" i="8"/>
  <c r="AM71" i="8"/>
  <c r="AN71" i="8"/>
  <c r="AO71" i="8"/>
  <c r="AP71" i="8"/>
  <c r="W72" i="8"/>
  <c r="X72" i="8"/>
  <c r="Y72" i="8"/>
  <c r="Z72" i="8"/>
  <c r="AA72" i="8"/>
  <c r="AB72" i="8"/>
  <c r="AC72" i="8"/>
  <c r="AD72" i="8"/>
  <c r="AE72" i="8"/>
  <c r="AF72" i="8"/>
  <c r="AG72" i="8"/>
  <c r="AH72" i="8"/>
  <c r="AI72" i="8"/>
  <c r="AJ72" i="8"/>
  <c r="AK72" i="8"/>
  <c r="AL72" i="8"/>
  <c r="AM72" i="8"/>
  <c r="AN72" i="8"/>
  <c r="AO72" i="8"/>
  <c r="AP72" i="8"/>
  <c r="W73" i="8"/>
  <c r="X73" i="8"/>
  <c r="Y73" i="8"/>
  <c r="Z73" i="8"/>
  <c r="AA73" i="8"/>
  <c r="AB73" i="8"/>
  <c r="AC73" i="8"/>
  <c r="AD73" i="8"/>
  <c r="AE73" i="8"/>
  <c r="AF73" i="8"/>
  <c r="AG73" i="8"/>
  <c r="AH73" i="8"/>
  <c r="AI73" i="8"/>
  <c r="AJ73" i="8"/>
  <c r="AK73" i="8"/>
  <c r="AL73" i="8"/>
  <c r="AM73" i="8"/>
  <c r="AN73" i="8"/>
  <c r="AO73" i="8"/>
  <c r="AP73" i="8"/>
  <c r="W74" i="8"/>
  <c r="X74" i="8"/>
  <c r="Y74" i="8"/>
  <c r="Z74" i="8"/>
  <c r="AA74" i="8"/>
  <c r="AB74" i="8"/>
  <c r="AC74" i="8"/>
  <c r="AD74" i="8"/>
  <c r="AE74" i="8"/>
  <c r="AF74" i="8"/>
  <c r="AG74" i="8"/>
  <c r="AH74" i="8"/>
  <c r="AI74" i="8"/>
  <c r="AJ74" i="8"/>
  <c r="AK74" i="8"/>
  <c r="AL74" i="8"/>
  <c r="AM74" i="8"/>
  <c r="AN74" i="8"/>
  <c r="AO74" i="8"/>
  <c r="AP74" i="8"/>
  <c r="W75" i="8"/>
  <c r="X75" i="8"/>
  <c r="Y75" i="8"/>
  <c r="Z75" i="8"/>
  <c r="AA75" i="8"/>
  <c r="AB75" i="8"/>
  <c r="AC75" i="8"/>
  <c r="AD75" i="8"/>
  <c r="AE75" i="8"/>
  <c r="AF75" i="8"/>
  <c r="AG75" i="8"/>
  <c r="AH75" i="8"/>
  <c r="AI75" i="8"/>
  <c r="AJ75" i="8"/>
  <c r="AK75" i="8"/>
  <c r="AL75" i="8"/>
  <c r="AM75" i="8"/>
  <c r="AN75" i="8"/>
  <c r="AO75" i="8"/>
  <c r="AP75" i="8"/>
  <c r="W76" i="8"/>
  <c r="X76" i="8"/>
  <c r="Y76" i="8"/>
  <c r="Z76" i="8"/>
  <c r="AA76" i="8"/>
  <c r="AB76" i="8"/>
  <c r="AC76" i="8"/>
  <c r="AD76" i="8"/>
  <c r="AE76" i="8"/>
  <c r="AF76" i="8"/>
  <c r="AG76" i="8"/>
  <c r="AH76" i="8"/>
  <c r="AI76" i="8"/>
  <c r="AJ76" i="8"/>
  <c r="AK76" i="8"/>
  <c r="AL76" i="8"/>
  <c r="AM76" i="8"/>
  <c r="AN76" i="8"/>
  <c r="AO76" i="8"/>
  <c r="AP76" i="8"/>
  <c r="W77" i="8"/>
  <c r="X77" i="8"/>
  <c r="Y77" i="8"/>
  <c r="Z77" i="8"/>
  <c r="AA77" i="8"/>
  <c r="AB77" i="8"/>
  <c r="AC77" i="8"/>
  <c r="AD77" i="8"/>
  <c r="AE77" i="8"/>
  <c r="AF77" i="8"/>
  <c r="AG77" i="8"/>
  <c r="AH77" i="8"/>
  <c r="AI77" i="8"/>
  <c r="AJ77" i="8"/>
  <c r="AK77" i="8"/>
  <c r="AL77" i="8"/>
  <c r="AM77" i="8"/>
  <c r="AN77" i="8"/>
  <c r="AO77" i="8"/>
  <c r="AP77" i="8"/>
  <c r="W78" i="8"/>
  <c r="X78" i="8"/>
  <c r="Y78" i="8"/>
  <c r="Z78" i="8"/>
  <c r="AA78" i="8"/>
  <c r="AB78" i="8"/>
  <c r="AC78" i="8"/>
  <c r="AD78" i="8"/>
  <c r="AE78" i="8"/>
  <c r="AF78" i="8"/>
  <c r="AG78" i="8"/>
  <c r="AH78" i="8"/>
  <c r="AI78" i="8"/>
  <c r="AJ78" i="8"/>
  <c r="AK78" i="8"/>
  <c r="AL78" i="8"/>
  <c r="AM78" i="8"/>
  <c r="AN78" i="8"/>
  <c r="AO78" i="8"/>
  <c r="AP78" i="8"/>
  <c r="W79" i="8"/>
  <c r="X79" i="8"/>
  <c r="Y79" i="8"/>
  <c r="Z79" i="8"/>
  <c r="AA79" i="8"/>
  <c r="AB79" i="8"/>
  <c r="AC79" i="8"/>
  <c r="AD79" i="8"/>
  <c r="AE79" i="8"/>
  <c r="AF79" i="8"/>
  <c r="AG79" i="8"/>
  <c r="AH79" i="8"/>
  <c r="AI79" i="8"/>
  <c r="AJ79" i="8"/>
  <c r="AK79" i="8"/>
  <c r="AL79" i="8"/>
  <c r="AM79" i="8"/>
  <c r="AN79" i="8"/>
  <c r="AO79" i="8"/>
  <c r="AP79" i="8"/>
  <c r="W80" i="8"/>
  <c r="X80" i="8"/>
  <c r="Y80" i="8"/>
  <c r="Z80" i="8"/>
  <c r="AA80" i="8"/>
  <c r="AB80" i="8"/>
  <c r="AC80" i="8"/>
  <c r="AD80" i="8"/>
  <c r="AE80" i="8"/>
  <c r="AF80" i="8"/>
  <c r="AG80" i="8"/>
  <c r="AH80" i="8"/>
  <c r="AI80" i="8"/>
  <c r="AJ80" i="8"/>
  <c r="AK80" i="8"/>
  <c r="AL80" i="8"/>
  <c r="AM80" i="8"/>
  <c r="AN80" i="8"/>
  <c r="AO80" i="8"/>
  <c r="AP80" i="8"/>
  <c r="W81" i="8"/>
  <c r="X81" i="8"/>
  <c r="Y81" i="8"/>
  <c r="Z81" i="8"/>
  <c r="AA81" i="8"/>
  <c r="AB81" i="8"/>
  <c r="AC81" i="8"/>
  <c r="AD81" i="8"/>
  <c r="AE81" i="8"/>
  <c r="AF81" i="8"/>
  <c r="AG81" i="8"/>
  <c r="AH81" i="8"/>
  <c r="AI81" i="8"/>
  <c r="AJ81" i="8"/>
  <c r="AK81" i="8"/>
  <c r="AL81" i="8"/>
  <c r="AM81" i="8"/>
  <c r="AN81" i="8"/>
  <c r="AO81" i="8"/>
  <c r="AP81" i="8"/>
  <c r="W82" i="8"/>
  <c r="X82" i="8"/>
  <c r="Y82" i="8"/>
  <c r="Z82" i="8"/>
  <c r="AA82" i="8"/>
  <c r="AB82" i="8"/>
  <c r="AC82" i="8"/>
  <c r="AD82" i="8"/>
  <c r="AE82" i="8"/>
  <c r="AF82" i="8"/>
  <c r="AG82" i="8"/>
  <c r="AH82" i="8"/>
  <c r="AI82" i="8"/>
  <c r="AJ82" i="8"/>
  <c r="AK82" i="8"/>
  <c r="AL82" i="8"/>
  <c r="AM82" i="8"/>
  <c r="AN82" i="8"/>
  <c r="AO82" i="8"/>
  <c r="AP82" i="8"/>
  <c r="W83" i="8"/>
  <c r="X83" i="8"/>
  <c r="Y83" i="8"/>
  <c r="Z83" i="8"/>
  <c r="AA83" i="8"/>
  <c r="AB83" i="8"/>
  <c r="AC83" i="8"/>
  <c r="AD83" i="8"/>
  <c r="AE83" i="8"/>
  <c r="AF83" i="8"/>
  <c r="AG83" i="8"/>
  <c r="AH83" i="8"/>
  <c r="AI83" i="8"/>
  <c r="AJ83" i="8"/>
  <c r="AK83" i="8"/>
  <c r="AL83" i="8"/>
  <c r="AM83" i="8"/>
  <c r="AN83" i="8"/>
  <c r="AO83" i="8"/>
  <c r="AP83" i="8"/>
  <c r="W84" i="8"/>
  <c r="X84" i="8"/>
  <c r="Y84" i="8"/>
  <c r="Z84" i="8"/>
  <c r="AA84" i="8"/>
  <c r="AB84" i="8"/>
  <c r="AC84" i="8"/>
  <c r="AD84" i="8"/>
  <c r="AE84" i="8"/>
  <c r="AF84" i="8"/>
  <c r="AG84" i="8"/>
  <c r="AH84" i="8"/>
  <c r="AI84" i="8"/>
  <c r="AJ84" i="8"/>
  <c r="AK84" i="8"/>
  <c r="AL84" i="8"/>
  <c r="AM84" i="8"/>
  <c r="AN84" i="8"/>
  <c r="AO84" i="8"/>
  <c r="AP84" i="8"/>
  <c r="W85" i="8"/>
  <c r="X85" i="8"/>
  <c r="Y85" i="8"/>
  <c r="Z85" i="8"/>
  <c r="AA85" i="8"/>
  <c r="AB85" i="8"/>
  <c r="AC85" i="8"/>
  <c r="AD85" i="8"/>
  <c r="AE85" i="8"/>
  <c r="AF85" i="8"/>
  <c r="AG85" i="8"/>
  <c r="AH85" i="8"/>
  <c r="AI85" i="8"/>
  <c r="AJ85" i="8"/>
  <c r="AK85" i="8"/>
  <c r="AL85" i="8"/>
  <c r="AM85" i="8"/>
  <c r="AN85" i="8"/>
  <c r="AO85" i="8"/>
  <c r="AP85" i="8"/>
  <c r="W86" i="8"/>
  <c r="X86" i="8"/>
  <c r="Y86" i="8"/>
  <c r="Z86" i="8"/>
  <c r="AA86" i="8"/>
  <c r="AB86" i="8"/>
  <c r="AC86" i="8"/>
  <c r="AD86" i="8"/>
  <c r="AE86" i="8"/>
  <c r="AF86" i="8"/>
  <c r="AG86" i="8"/>
  <c r="AH86" i="8"/>
  <c r="AI86" i="8"/>
  <c r="AJ86" i="8"/>
  <c r="AK86" i="8"/>
  <c r="AL86" i="8"/>
  <c r="AM86" i="8"/>
  <c r="AN86" i="8"/>
  <c r="AO86" i="8"/>
  <c r="AP86" i="8"/>
  <c r="W87" i="8"/>
  <c r="X87" i="8"/>
  <c r="Y87" i="8"/>
  <c r="Z87" i="8"/>
  <c r="AA87" i="8"/>
  <c r="AB87" i="8"/>
  <c r="AC87" i="8"/>
  <c r="AD87" i="8"/>
  <c r="AE87" i="8"/>
  <c r="AF87" i="8"/>
  <c r="AG87" i="8"/>
  <c r="AH87" i="8"/>
  <c r="AI87" i="8"/>
  <c r="AJ87" i="8"/>
  <c r="AK87" i="8"/>
  <c r="AL87" i="8"/>
  <c r="AM87" i="8"/>
  <c r="AN87" i="8"/>
  <c r="AO87" i="8"/>
  <c r="AP87" i="8"/>
  <c r="W88" i="8"/>
  <c r="X88" i="8"/>
  <c r="Y88" i="8"/>
  <c r="Z88" i="8"/>
  <c r="AA88" i="8"/>
  <c r="AB88" i="8"/>
  <c r="AC88" i="8"/>
  <c r="AD88" i="8"/>
  <c r="AE88" i="8"/>
  <c r="AF88" i="8"/>
  <c r="AG88" i="8"/>
  <c r="AH88" i="8"/>
  <c r="AI88" i="8"/>
  <c r="AJ88" i="8"/>
  <c r="AK88" i="8"/>
  <c r="AL88" i="8"/>
  <c r="AM88" i="8"/>
  <c r="AN88" i="8"/>
  <c r="AO88" i="8"/>
  <c r="AP88" i="8"/>
  <c r="W89" i="8"/>
  <c r="X89" i="8"/>
  <c r="Y89" i="8"/>
  <c r="Z89" i="8"/>
  <c r="AA89" i="8"/>
  <c r="AB89" i="8"/>
  <c r="AC89" i="8"/>
  <c r="AD89" i="8"/>
  <c r="AE89" i="8"/>
  <c r="AF89" i="8"/>
  <c r="AG89" i="8"/>
  <c r="AH89" i="8"/>
  <c r="AI89" i="8"/>
  <c r="AJ89" i="8"/>
  <c r="AK89" i="8"/>
  <c r="AL89" i="8"/>
  <c r="AM89" i="8"/>
  <c r="AN89" i="8"/>
  <c r="AO89" i="8"/>
  <c r="AP89" i="8"/>
  <c r="W90" i="8"/>
  <c r="X90" i="8"/>
  <c r="Y90" i="8"/>
  <c r="Z90" i="8"/>
  <c r="AA90" i="8"/>
  <c r="AB90" i="8"/>
  <c r="AC90" i="8"/>
  <c r="AD90" i="8"/>
  <c r="AE90" i="8"/>
  <c r="AF90" i="8"/>
  <c r="AG90" i="8"/>
  <c r="AH90" i="8"/>
  <c r="AI90" i="8"/>
  <c r="AJ90" i="8"/>
  <c r="AK90" i="8"/>
  <c r="AL90" i="8"/>
  <c r="AM90" i="8"/>
  <c r="AN90" i="8"/>
  <c r="AO90" i="8"/>
  <c r="AP90" i="8"/>
  <c r="AQ91" i="8"/>
  <c r="W102" i="8"/>
  <c r="X102" i="8"/>
  <c r="Y102" i="8"/>
  <c r="Z102" i="8"/>
  <c r="AA102" i="8"/>
  <c r="AB102" i="8"/>
  <c r="AC102" i="8"/>
  <c r="AD102" i="8"/>
  <c r="AE102" i="8"/>
  <c r="AF102" i="8"/>
  <c r="AG102" i="8"/>
  <c r="AH102" i="8"/>
  <c r="AI102" i="8"/>
  <c r="AJ102" i="8"/>
  <c r="AK102" i="8"/>
  <c r="AL102" i="8"/>
  <c r="AM102" i="8"/>
  <c r="AN102" i="8"/>
  <c r="AO102" i="8"/>
  <c r="AP102" i="8"/>
  <c r="W103" i="8"/>
  <c r="X103" i="8"/>
  <c r="Y103" i="8"/>
  <c r="Z103" i="8"/>
  <c r="AA103" i="8"/>
  <c r="AB103" i="8"/>
  <c r="AC103" i="8"/>
  <c r="AD103" i="8"/>
  <c r="AE103" i="8"/>
  <c r="AF103" i="8"/>
  <c r="AG103" i="8"/>
  <c r="AH103" i="8"/>
  <c r="AI103" i="8"/>
  <c r="AJ103" i="8"/>
  <c r="AK103" i="8"/>
  <c r="AL103" i="8"/>
  <c r="AM103" i="8"/>
  <c r="AN103" i="8"/>
  <c r="AO103" i="8"/>
  <c r="AP103" i="8"/>
  <c r="W104" i="8"/>
  <c r="X104" i="8"/>
  <c r="Y104" i="8"/>
  <c r="Z104" i="8"/>
  <c r="AA104" i="8"/>
  <c r="AB104" i="8"/>
  <c r="AC104" i="8"/>
  <c r="AD104" i="8"/>
  <c r="AE104" i="8"/>
  <c r="AF104" i="8"/>
  <c r="AG104" i="8"/>
  <c r="AH104" i="8"/>
  <c r="AI104" i="8"/>
  <c r="AJ104" i="8"/>
  <c r="AK104" i="8"/>
  <c r="AL104" i="8"/>
  <c r="AM104" i="8"/>
  <c r="AN104" i="8"/>
  <c r="AO104" i="8"/>
  <c r="AP104" i="8"/>
  <c r="W105" i="8"/>
  <c r="X105" i="8"/>
  <c r="Y105" i="8"/>
  <c r="Z105" i="8"/>
  <c r="AA105" i="8"/>
  <c r="AB105" i="8"/>
  <c r="AC105" i="8"/>
  <c r="AD105" i="8"/>
  <c r="AE105" i="8"/>
  <c r="AF105" i="8"/>
  <c r="AG105" i="8"/>
  <c r="AH105" i="8"/>
  <c r="AI105" i="8"/>
  <c r="AJ105" i="8"/>
  <c r="AK105" i="8"/>
  <c r="AL105" i="8"/>
  <c r="AM105" i="8"/>
  <c r="AN105" i="8"/>
  <c r="AO105" i="8"/>
  <c r="AP105" i="8"/>
  <c r="W106" i="8"/>
  <c r="X106" i="8"/>
  <c r="Y106" i="8"/>
  <c r="Z106" i="8"/>
  <c r="AA106" i="8"/>
  <c r="AB106" i="8"/>
  <c r="AC106" i="8"/>
  <c r="AD106" i="8"/>
  <c r="AE106" i="8"/>
  <c r="AF106" i="8"/>
  <c r="AG106" i="8"/>
  <c r="AH106" i="8"/>
  <c r="AI106" i="8"/>
  <c r="AJ106" i="8"/>
  <c r="AK106" i="8"/>
  <c r="AL106" i="8"/>
  <c r="AM106" i="8"/>
  <c r="AN106" i="8"/>
  <c r="AO106" i="8"/>
  <c r="AP106" i="8"/>
  <c r="W107" i="8"/>
  <c r="X107" i="8"/>
  <c r="Y107" i="8"/>
  <c r="Z107" i="8"/>
  <c r="AA107" i="8"/>
  <c r="AB107" i="8"/>
  <c r="AC107" i="8"/>
  <c r="AD107" i="8"/>
  <c r="AE107" i="8"/>
  <c r="AF107" i="8"/>
  <c r="AG107" i="8"/>
  <c r="AH107" i="8"/>
  <c r="AI107" i="8"/>
  <c r="AJ107" i="8"/>
  <c r="AK107" i="8"/>
  <c r="AL107" i="8"/>
  <c r="AM107" i="8"/>
  <c r="AN107" i="8"/>
  <c r="AO107" i="8"/>
  <c r="AP107" i="8"/>
  <c r="W108" i="8"/>
  <c r="X108" i="8"/>
  <c r="Y108" i="8"/>
  <c r="Z108" i="8"/>
  <c r="AA108" i="8"/>
  <c r="AB108" i="8"/>
  <c r="AC108" i="8"/>
  <c r="AD108" i="8"/>
  <c r="AE108" i="8"/>
  <c r="AF108" i="8"/>
  <c r="AG108" i="8"/>
  <c r="AH108" i="8"/>
  <c r="AI108" i="8"/>
  <c r="AJ108" i="8"/>
  <c r="AK108" i="8"/>
  <c r="AL108" i="8"/>
  <c r="AM108" i="8"/>
  <c r="AN108" i="8"/>
  <c r="AO108" i="8"/>
  <c r="AP108" i="8"/>
  <c r="W109" i="8"/>
  <c r="X109" i="8"/>
  <c r="Y109" i="8"/>
  <c r="Z109" i="8"/>
  <c r="AA109" i="8"/>
  <c r="AB109" i="8"/>
  <c r="AC109" i="8"/>
  <c r="AD109" i="8"/>
  <c r="AE109" i="8"/>
  <c r="AF109" i="8"/>
  <c r="AG109" i="8"/>
  <c r="AH109" i="8"/>
  <c r="AI109" i="8"/>
  <c r="AJ109" i="8"/>
  <c r="AK109" i="8"/>
  <c r="AL109" i="8"/>
  <c r="AM109" i="8"/>
  <c r="AN109" i="8"/>
  <c r="AO109" i="8"/>
  <c r="AP109" i="8"/>
  <c r="W110" i="8"/>
  <c r="X110" i="8"/>
  <c r="Y110" i="8"/>
  <c r="Z110" i="8"/>
  <c r="AA110" i="8"/>
  <c r="AB110" i="8"/>
  <c r="AC110" i="8"/>
  <c r="AD110" i="8"/>
  <c r="AE110" i="8"/>
  <c r="AF110" i="8"/>
  <c r="AG110" i="8"/>
  <c r="AH110" i="8"/>
  <c r="AI110" i="8"/>
  <c r="AJ110" i="8"/>
  <c r="AK110" i="8"/>
  <c r="AL110" i="8"/>
  <c r="AM110" i="8"/>
  <c r="AN110" i="8"/>
  <c r="AO110" i="8"/>
  <c r="AP110" i="8"/>
  <c r="W111" i="8"/>
  <c r="X111" i="8"/>
  <c r="Y111" i="8"/>
  <c r="Z111" i="8"/>
  <c r="AA111" i="8"/>
  <c r="AB111" i="8"/>
  <c r="AC111" i="8"/>
  <c r="AD111" i="8"/>
  <c r="AE111" i="8"/>
  <c r="AF111" i="8"/>
  <c r="AG111" i="8"/>
  <c r="AH111" i="8"/>
  <c r="AI111" i="8"/>
  <c r="AJ111" i="8"/>
  <c r="AK111" i="8"/>
  <c r="AL111" i="8"/>
  <c r="AM111" i="8"/>
  <c r="AN111" i="8"/>
  <c r="AO111" i="8"/>
  <c r="AP111" i="8"/>
  <c r="W112" i="8"/>
  <c r="X112" i="8"/>
  <c r="Y112" i="8"/>
  <c r="Z112" i="8"/>
  <c r="AA112" i="8"/>
  <c r="AB112" i="8"/>
  <c r="AC112" i="8"/>
  <c r="AD112" i="8"/>
  <c r="AE112" i="8"/>
  <c r="AF112" i="8"/>
  <c r="AG112" i="8"/>
  <c r="AH112" i="8"/>
  <c r="AI112" i="8"/>
  <c r="AJ112" i="8"/>
  <c r="AK112" i="8"/>
  <c r="AL112" i="8"/>
  <c r="AM112" i="8"/>
  <c r="AN112" i="8"/>
  <c r="AO112" i="8"/>
  <c r="AP112" i="8"/>
  <c r="W113" i="8"/>
  <c r="X113" i="8"/>
  <c r="Y113" i="8"/>
  <c r="Z113" i="8"/>
  <c r="AA113" i="8"/>
  <c r="AB113" i="8"/>
  <c r="AC113" i="8"/>
  <c r="AD113" i="8"/>
  <c r="AE113" i="8"/>
  <c r="AF113" i="8"/>
  <c r="AG113" i="8"/>
  <c r="AH113" i="8"/>
  <c r="AI113" i="8"/>
  <c r="AJ113" i="8"/>
  <c r="AK113" i="8"/>
  <c r="AL113" i="8"/>
  <c r="AM113" i="8"/>
  <c r="AN113" i="8"/>
  <c r="AO113" i="8"/>
  <c r="AP113" i="8"/>
  <c r="W114" i="8"/>
  <c r="X114" i="8"/>
  <c r="Y114" i="8"/>
  <c r="Z114" i="8"/>
  <c r="AA114" i="8"/>
  <c r="AB114" i="8"/>
  <c r="AC114" i="8"/>
  <c r="AD114" i="8"/>
  <c r="AE114" i="8"/>
  <c r="AF114" i="8"/>
  <c r="AG114" i="8"/>
  <c r="AH114" i="8"/>
  <c r="AI114" i="8"/>
  <c r="AJ114" i="8"/>
  <c r="AK114" i="8"/>
  <c r="AL114" i="8"/>
  <c r="AM114" i="8"/>
  <c r="AN114" i="8"/>
  <c r="AO114" i="8"/>
  <c r="AP114" i="8"/>
  <c r="W115" i="8"/>
  <c r="X115" i="8"/>
  <c r="Y115" i="8"/>
  <c r="Z115" i="8"/>
  <c r="AA115" i="8"/>
  <c r="AB115" i="8"/>
  <c r="AC115" i="8"/>
  <c r="AD115" i="8"/>
  <c r="AE115" i="8"/>
  <c r="AF115" i="8"/>
  <c r="AG115" i="8"/>
  <c r="AH115" i="8"/>
  <c r="AI115" i="8"/>
  <c r="AJ115" i="8"/>
  <c r="AK115" i="8"/>
  <c r="AL115" i="8"/>
  <c r="AM115" i="8"/>
  <c r="AN115" i="8"/>
  <c r="AO115" i="8"/>
  <c r="AP115" i="8"/>
  <c r="W116" i="8"/>
  <c r="X116" i="8"/>
  <c r="Y116" i="8"/>
  <c r="Z116" i="8"/>
  <c r="AA116" i="8"/>
  <c r="AB116" i="8"/>
  <c r="AC116" i="8"/>
  <c r="AD116" i="8"/>
  <c r="AE116" i="8"/>
  <c r="AF116" i="8"/>
  <c r="AG116" i="8"/>
  <c r="AH116" i="8"/>
  <c r="AI116" i="8"/>
  <c r="AJ116" i="8"/>
  <c r="AK116" i="8"/>
  <c r="AL116" i="8"/>
  <c r="AM116" i="8"/>
  <c r="AN116" i="8"/>
  <c r="AO116" i="8"/>
  <c r="AP116" i="8"/>
  <c r="W117" i="8"/>
  <c r="X117" i="8"/>
  <c r="Y117" i="8"/>
  <c r="Z117" i="8"/>
  <c r="AA117" i="8"/>
  <c r="AB117" i="8"/>
  <c r="AC117" i="8"/>
  <c r="AD117" i="8"/>
  <c r="AE117" i="8"/>
  <c r="AF117" i="8"/>
  <c r="AG117" i="8"/>
  <c r="AH117" i="8"/>
  <c r="AI117" i="8"/>
  <c r="AJ117" i="8"/>
  <c r="AK117" i="8"/>
  <c r="AL117" i="8"/>
  <c r="AM117" i="8"/>
  <c r="AN117" i="8"/>
  <c r="AO117" i="8"/>
  <c r="AP117" i="8"/>
  <c r="W118" i="8"/>
  <c r="X118" i="8"/>
  <c r="Y118" i="8"/>
  <c r="Z118" i="8"/>
  <c r="AA118" i="8"/>
  <c r="AB118" i="8"/>
  <c r="AC118" i="8"/>
  <c r="AD118" i="8"/>
  <c r="AE118" i="8"/>
  <c r="AF118" i="8"/>
  <c r="AG118" i="8"/>
  <c r="AH118" i="8"/>
  <c r="AI118" i="8"/>
  <c r="AJ118" i="8"/>
  <c r="AK118" i="8"/>
  <c r="AL118" i="8"/>
  <c r="AM118" i="8"/>
  <c r="AN118" i="8"/>
  <c r="AO118" i="8"/>
  <c r="AP118" i="8"/>
  <c r="W128" i="8"/>
  <c r="X128" i="8"/>
  <c r="Y128" i="8"/>
  <c r="Z128" i="8"/>
  <c r="AA128" i="8"/>
  <c r="AB128" i="8"/>
  <c r="AC128" i="8"/>
  <c r="AD128" i="8"/>
  <c r="AE128" i="8"/>
  <c r="AF128" i="8"/>
  <c r="AG128" i="8"/>
  <c r="AH128" i="8"/>
  <c r="AI128" i="8"/>
  <c r="AJ128" i="8"/>
  <c r="AK128" i="8"/>
  <c r="AL128" i="8"/>
  <c r="AM128" i="8"/>
  <c r="AN128" i="8"/>
  <c r="AO128" i="8"/>
  <c r="AP128" i="8"/>
  <c r="W129" i="8"/>
  <c r="X129" i="8"/>
  <c r="Y129" i="8"/>
  <c r="Z129" i="8"/>
  <c r="AA129" i="8"/>
  <c r="AB129" i="8"/>
  <c r="AC129" i="8"/>
  <c r="AD129" i="8"/>
  <c r="AE129" i="8"/>
  <c r="AF129" i="8"/>
  <c r="AG129" i="8"/>
  <c r="AH129" i="8"/>
  <c r="AI129" i="8"/>
  <c r="AJ129" i="8"/>
  <c r="AK129" i="8"/>
  <c r="AL129" i="8"/>
  <c r="AM129" i="8"/>
  <c r="AN129" i="8"/>
  <c r="AO129" i="8"/>
  <c r="AP129" i="8"/>
  <c r="W130" i="8"/>
  <c r="X130" i="8"/>
  <c r="Y130" i="8"/>
  <c r="Z130" i="8"/>
  <c r="AA130" i="8"/>
  <c r="AB130" i="8"/>
  <c r="AC130" i="8"/>
  <c r="AD130" i="8"/>
  <c r="AE130" i="8"/>
  <c r="AF130" i="8"/>
  <c r="AG130" i="8"/>
  <c r="AH130" i="8"/>
  <c r="AI130" i="8"/>
  <c r="AJ130" i="8"/>
  <c r="AK130" i="8"/>
  <c r="AL130" i="8"/>
  <c r="AM130" i="8"/>
  <c r="AN130" i="8"/>
  <c r="AO130" i="8"/>
  <c r="AP130" i="8"/>
  <c r="W131" i="8"/>
  <c r="X131" i="8"/>
  <c r="Y131" i="8"/>
  <c r="Z131" i="8"/>
  <c r="AA131" i="8"/>
  <c r="AB131" i="8"/>
  <c r="AC131" i="8"/>
  <c r="AD131" i="8"/>
  <c r="AE131" i="8"/>
  <c r="AF131" i="8"/>
  <c r="AG131" i="8"/>
  <c r="AH131" i="8"/>
  <c r="AI131" i="8"/>
  <c r="AJ131" i="8"/>
  <c r="AK131" i="8"/>
  <c r="AL131" i="8"/>
  <c r="AM131" i="8"/>
  <c r="AN131" i="8"/>
  <c r="AO131" i="8"/>
  <c r="AP131" i="8"/>
  <c r="W132" i="8"/>
  <c r="X132" i="8"/>
  <c r="Y132" i="8"/>
  <c r="Z132" i="8"/>
  <c r="AA132" i="8"/>
  <c r="AB132" i="8"/>
  <c r="AC132" i="8"/>
  <c r="AD132" i="8"/>
  <c r="AE132" i="8"/>
  <c r="AF132" i="8"/>
  <c r="AG132" i="8"/>
  <c r="AH132" i="8"/>
  <c r="AI132" i="8"/>
  <c r="AJ132" i="8"/>
  <c r="AK132" i="8"/>
  <c r="AL132" i="8"/>
  <c r="AM132" i="8"/>
  <c r="AN132" i="8"/>
  <c r="AO132" i="8"/>
  <c r="AP132" i="8"/>
  <c r="W133" i="8"/>
  <c r="X133" i="8"/>
  <c r="Y133" i="8"/>
  <c r="Z133" i="8"/>
  <c r="AA133" i="8"/>
  <c r="AB133" i="8"/>
  <c r="AC133" i="8"/>
  <c r="AD133" i="8"/>
  <c r="AE133" i="8"/>
  <c r="AF133" i="8"/>
  <c r="AG133" i="8"/>
  <c r="AH133" i="8"/>
  <c r="AI133" i="8"/>
  <c r="AJ133" i="8"/>
  <c r="AK133" i="8"/>
  <c r="AL133" i="8"/>
  <c r="AM133" i="8"/>
  <c r="AN133" i="8"/>
  <c r="AO133" i="8"/>
  <c r="AP133" i="8"/>
  <c r="W134" i="8"/>
  <c r="X134" i="8"/>
  <c r="Y134" i="8"/>
  <c r="Z134" i="8"/>
  <c r="AA134" i="8"/>
  <c r="AB134" i="8"/>
  <c r="AC134" i="8"/>
  <c r="AD134" i="8"/>
  <c r="AE134" i="8"/>
  <c r="AF134" i="8"/>
  <c r="AG134" i="8"/>
  <c r="AH134" i="8"/>
  <c r="AI134" i="8"/>
  <c r="AJ134" i="8"/>
  <c r="AK134" i="8"/>
  <c r="AL134" i="8"/>
  <c r="AM134" i="8"/>
  <c r="AN134" i="8"/>
  <c r="AO134" i="8"/>
  <c r="AP134" i="8"/>
  <c r="W135" i="8"/>
  <c r="X135" i="8"/>
  <c r="Y135" i="8"/>
  <c r="Z135" i="8"/>
  <c r="AA135" i="8"/>
  <c r="AB135" i="8"/>
  <c r="AC135" i="8"/>
  <c r="AD135" i="8"/>
  <c r="AE135" i="8"/>
  <c r="AF135" i="8"/>
  <c r="AG135" i="8"/>
  <c r="AH135" i="8"/>
  <c r="AI135" i="8"/>
  <c r="AJ135" i="8"/>
  <c r="AK135" i="8"/>
  <c r="AL135" i="8"/>
  <c r="AM135" i="8"/>
  <c r="AN135" i="8"/>
  <c r="AO135" i="8"/>
  <c r="AP135" i="8"/>
  <c r="W136" i="8"/>
  <c r="X136" i="8"/>
  <c r="Y136" i="8"/>
  <c r="Z136" i="8"/>
  <c r="AA136" i="8"/>
  <c r="AB136" i="8"/>
  <c r="AC136" i="8"/>
  <c r="AD136" i="8"/>
  <c r="AE136" i="8"/>
  <c r="AF136" i="8"/>
  <c r="AG136" i="8"/>
  <c r="AH136" i="8"/>
  <c r="AI136" i="8"/>
  <c r="AJ136" i="8"/>
  <c r="AK136" i="8"/>
  <c r="AL136" i="8"/>
  <c r="AM136" i="8"/>
  <c r="AN136" i="8"/>
  <c r="AO136" i="8"/>
  <c r="AP136" i="8"/>
  <c r="W137" i="8"/>
  <c r="X137" i="8"/>
  <c r="Y137" i="8"/>
  <c r="Z137" i="8"/>
  <c r="AA137" i="8"/>
  <c r="AB137" i="8"/>
  <c r="AC137" i="8"/>
  <c r="AD137" i="8"/>
  <c r="AE137" i="8"/>
  <c r="AF137" i="8"/>
  <c r="AG137" i="8"/>
  <c r="AH137" i="8"/>
  <c r="AI137" i="8"/>
  <c r="AJ137" i="8"/>
  <c r="AK137" i="8"/>
  <c r="AL137" i="8"/>
  <c r="AM137" i="8"/>
  <c r="AN137" i="8"/>
  <c r="AO137" i="8"/>
  <c r="AP137" i="8"/>
  <c r="W138" i="8"/>
  <c r="X138" i="8"/>
  <c r="Y138" i="8"/>
  <c r="Z138" i="8"/>
  <c r="AA138" i="8"/>
  <c r="AB138" i="8"/>
  <c r="AC138" i="8"/>
  <c r="AD138" i="8"/>
  <c r="AE138" i="8"/>
  <c r="AF138" i="8"/>
  <c r="AG138" i="8"/>
  <c r="AH138" i="8"/>
  <c r="AI138" i="8"/>
  <c r="AJ138" i="8"/>
  <c r="AK138" i="8"/>
  <c r="AL138" i="8"/>
  <c r="AM138" i="8"/>
  <c r="AN138" i="8"/>
  <c r="AO138" i="8"/>
  <c r="AP138" i="8"/>
  <c r="W139" i="8"/>
  <c r="X139" i="8"/>
  <c r="Y139" i="8"/>
  <c r="Z139" i="8"/>
  <c r="AA139" i="8"/>
  <c r="AB139" i="8"/>
  <c r="AC139" i="8"/>
  <c r="AD139" i="8"/>
  <c r="AE139" i="8"/>
  <c r="AF139" i="8"/>
  <c r="AG139" i="8"/>
  <c r="AH139" i="8"/>
  <c r="AI139" i="8"/>
  <c r="AJ139" i="8"/>
  <c r="AK139" i="8"/>
  <c r="AL139" i="8"/>
  <c r="AM139" i="8"/>
  <c r="AN139" i="8"/>
  <c r="AO139" i="8"/>
  <c r="AP139" i="8"/>
  <c r="W140" i="8"/>
  <c r="X140" i="8"/>
  <c r="Y140" i="8"/>
  <c r="Z140" i="8"/>
  <c r="AA140" i="8"/>
  <c r="AB140" i="8"/>
  <c r="AC140" i="8"/>
  <c r="AD140" i="8"/>
  <c r="AE140" i="8"/>
  <c r="AF140" i="8"/>
  <c r="AG140" i="8"/>
  <c r="AH140" i="8"/>
  <c r="AI140" i="8"/>
  <c r="AJ140" i="8"/>
  <c r="AK140" i="8"/>
  <c r="AL140" i="8"/>
  <c r="AM140" i="8"/>
  <c r="AN140" i="8"/>
  <c r="AO140" i="8"/>
  <c r="AP140" i="8"/>
  <c r="W141" i="8"/>
  <c r="X141" i="8"/>
  <c r="Y141" i="8"/>
  <c r="Z141" i="8"/>
  <c r="AA141" i="8"/>
  <c r="AB141" i="8"/>
  <c r="AC141" i="8"/>
  <c r="AD141" i="8"/>
  <c r="AE141" i="8"/>
  <c r="AF141" i="8"/>
  <c r="AG141" i="8"/>
  <c r="AH141" i="8"/>
  <c r="AI141" i="8"/>
  <c r="AJ141" i="8"/>
  <c r="AK141" i="8"/>
  <c r="AL141" i="8"/>
  <c r="AM141" i="8"/>
  <c r="AN141" i="8"/>
  <c r="AO141" i="8"/>
  <c r="AP141" i="8"/>
  <c r="W142" i="8"/>
  <c r="X142" i="8"/>
  <c r="Y142" i="8"/>
  <c r="Z142" i="8"/>
  <c r="AA142" i="8"/>
  <c r="AB142" i="8"/>
  <c r="AC142" i="8"/>
  <c r="AD142" i="8"/>
  <c r="AE142" i="8"/>
  <c r="AF142" i="8"/>
  <c r="AG142" i="8"/>
  <c r="AH142" i="8"/>
  <c r="AI142" i="8"/>
  <c r="AJ142" i="8"/>
  <c r="AK142" i="8"/>
  <c r="AL142" i="8"/>
  <c r="AM142" i="8"/>
  <c r="AN142" i="8"/>
  <c r="AO142" i="8"/>
  <c r="AP142" i="8"/>
  <c r="W143" i="8"/>
  <c r="X143" i="8"/>
  <c r="Y143" i="8"/>
  <c r="Z143" i="8"/>
  <c r="AA143" i="8"/>
  <c r="AB143" i="8"/>
  <c r="AC143" i="8"/>
  <c r="AD143" i="8"/>
  <c r="AE143" i="8"/>
  <c r="AF143" i="8"/>
  <c r="AG143" i="8"/>
  <c r="AH143" i="8"/>
  <c r="AI143" i="8"/>
  <c r="AJ143" i="8"/>
  <c r="AK143" i="8"/>
  <c r="AL143" i="8"/>
  <c r="AM143" i="8"/>
  <c r="AN143" i="8"/>
  <c r="AO143" i="8"/>
  <c r="AP143" i="8"/>
  <c r="W144" i="8"/>
  <c r="X144" i="8"/>
  <c r="Y144" i="8"/>
  <c r="Z144" i="8"/>
  <c r="AA144" i="8"/>
  <c r="AB144" i="8"/>
  <c r="AC144" i="8"/>
  <c r="AD144" i="8"/>
  <c r="AE144" i="8"/>
  <c r="AF144" i="8"/>
  <c r="AG144" i="8"/>
  <c r="AH144" i="8"/>
  <c r="AI144" i="8"/>
  <c r="AJ144" i="8"/>
  <c r="AK144" i="8"/>
  <c r="AL144" i="8"/>
  <c r="AM144" i="8"/>
  <c r="AN144" i="8"/>
  <c r="AO144" i="8"/>
  <c r="AP144" i="8"/>
  <c r="W145" i="8"/>
  <c r="X145" i="8"/>
  <c r="Y145" i="8"/>
  <c r="Z145" i="8"/>
  <c r="AA145" i="8"/>
  <c r="AB145" i="8"/>
  <c r="AC145" i="8"/>
  <c r="AD145" i="8"/>
  <c r="AE145" i="8"/>
  <c r="AF145" i="8"/>
  <c r="AG145" i="8"/>
  <c r="AH145" i="8"/>
  <c r="AI145" i="8"/>
  <c r="AJ145" i="8"/>
  <c r="AK145" i="8"/>
  <c r="AL145" i="8"/>
  <c r="AM145" i="8"/>
  <c r="AN145" i="8"/>
  <c r="AO145" i="8"/>
  <c r="AP145" i="8"/>
  <c r="AQ146" i="8"/>
  <c r="W155" i="8"/>
  <c r="X155" i="8"/>
  <c r="Y155" i="8"/>
  <c r="Z155" i="8"/>
  <c r="AA155" i="8"/>
  <c r="AB155" i="8"/>
  <c r="AC155" i="8"/>
  <c r="AD155" i="8"/>
  <c r="AE155" i="8"/>
  <c r="AF155" i="8"/>
  <c r="AG155" i="8"/>
  <c r="AH155" i="8"/>
  <c r="AI155" i="8"/>
  <c r="AJ155" i="8"/>
  <c r="AK155" i="8"/>
  <c r="AL155" i="8"/>
  <c r="AM155" i="8"/>
  <c r="AN155" i="8"/>
  <c r="AO155" i="8"/>
  <c r="AP155" i="8"/>
  <c r="W156" i="8"/>
  <c r="X156" i="8"/>
  <c r="Y156" i="8"/>
  <c r="Z156" i="8"/>
  <c r="AA156" i="8"/>
  <c r="AB156" i="8"/>
  <c r="AC156" i="8"/>
  <c r="AD156" i="8"/>
  <c r="AE156" i="8"/>
  <c r="AF156" i="8"/>
  <c r="AG156" i="8"/>
  <c r="AH156" i="8"/>
  <c r="AI156" i="8"/>
  <c r="AJ156" i="8"/>
  <c r="AK156" i="8"/>
  <c r="AL156" i="8"/>
  <c r="AM156" i="8"/>
  <c r="AN156" i="8"/>
  <c r="AO156" i="8"/>
  <c r="AP156" i="8"/>
  <c r="W157" i="8"/>
  <c r="X157" i="8"/>
  <c r="Y157" i="8"/>
  <c r="Z157" i="8"/>
  <c r="AA157" i="8"/>
  <c r="AB157" i="8"/>
  <c r="AC157" i="8"/>
  <c r="AD157" i="8"/>
  <c r="AE157" i="8"/>
  <c r="AF157" i="8"/>
  <c r="AG157" i="8"/>
  <c r="AH157" i="8"/>
  <c r="AI157" i="8"/>
  <c r="AJ157" i="8"/>
  <c r="AK157" i="8"/>
  <c r="AL157" i="8"/>
  <c r="AM157" i="8"/>
  <c r="AN157" i="8"/>
  <c r="AO157" i="8"/>
  <c r="AP157" i="8"/>
  <c r="W158" i="8"/>
  <c r="X158" i="8"/>
  <c r="Y158" i="8"/>
  <c r="Z158" i="8"/>
  <c r="AA158" i="8"/>
  <c r="AB158" i="8"/>
  <c r="AC158" i="8"/>
  <c r="AD158" i="8"/>
  <c r="AE158" i="8"/>
  <c r="AF158" i="8"/>
  <c r="AG158" i="8"/>
  <c r="AH158" i="8"/>
  <c r="AI158" i="8"/>
  <c r="AJ158" i="8"/>
  <c r="AK158" i="8"/>
  <c r="AL158" i="8"/>
  <c r="AM158" i="8"/>
  <c r="AN158" i="8"/>
  <c r="AO158" i="8"/>
  <c r="AP158" i="8"/>
  <c r="W159" i="8"/>
  <c r="X159" i="8"/>
  <c r="Y159" i="8"/>
  <c r="Z159" i="8"/>
  <c r="AA159" i="8"/>
  <c r="AB159" i="8"/>
  <c r="AC159" i="8"/>
  <c r="AD159" i="8"/>
  <c r="AE159" i="8"/>
  <c r="AF159" i="8"/>
  <c r="AG159" i="8"/>
  <c r="AH159" i="8"/>
  <c r="AI159" i="8"/>
  <c r="AJ159" i="8"/>
  <c r="AK159" i="8"/>
  <c r="AL159" i="8"/>
  <c r="AM159" i="8"/>
  <c r="AN159" i="8"/>
  <c r="AO159" i="8"/>
  <c r="AP159" i="8"/>
  <c r="AQ160" i="8"/>
  <c r="W168" i="8"/>
  <c r="X168" i="8"/>
  <c r="Y168" i="8"/>
  <c r="Z168" i="8"/>
  <c r="AA168" i="8"/>
  <c r="AB168" i="8"/>
  <c r="AC168" i="8"/>
  <c r="AD168" i="8"/>
  <c r="AE168" i="8"/>
  <c r="AF168" i="8"/>
  <c r="AG168" i="8"/>
  <c r="AH168" i="8"/>
  <c r="AI168" i="8"/>
  <c r="AJ168" i="8"/>
  <c r="AK168" i="8"/>
  <c r="AL168" i="8"/>
  <c r="AM168" i="8"/>
  <c r="AN168" i="8"/>
  <c r="AO168" i="8"/>
  <c r="AP168" i="8"/>
  <c r="W169" i="8"/>
  <c r="X169" i="8"/>
  <c r="Y169" i="8"/>
  <c r="Z169" i="8"/>
  <c r="AA169" i="8"/>
  <c r="AB169" i="8"/>
  <c r="AC169" i="8"/>
  <c r="AD169" i="8"/>
  <c r="AE169" i="8"/>
  <c r="AF169" i="8"/>
  <c r="AG169" i="8"/>
  <c r="AH169" i="8"/>
  <c r="AI169" i="8"/>
  <c r="AJ169" i="8"/>
  <c r="AK169" i="8"/>
  <c r="AL169" i="8"/>
  <c r="AM169" i="8"/>
  <c r="AN169" i="8"/>
  <c r="AO169" i="8"/>
  <c r="AP169" i="8"/>
  <c r="W170" i="8"/>
  <c r="X170" i="8"/>
  <c r="Y170" i="8"/>
  <c r="Z170" i="8"/>
  <c r="AA170" i="8"/>
  <c r="AB170" i="8"/>
  <c r="AC170" i="8"/>
  <c r="AD170" i="8"/>
  <c r="AE170" i="8"/>
  <c r="AF170" i="8"/>
  <c r="AG170" i="8"/>
  <c r="AH170" i="8"/>
  <c r="AI170" i="8"/>
  <c r="AJ170" i="8"/>
  <c r="AK170" i="8"/>
  <c r="AL170" i="8"/>
  <c r="AM170" i="8"/>
  <c r="AN170" i="8"/>
  <c r="AO170" i="8"/>
  <c r="AP170" i="8"/>
  <c r="W171" i="8"/>
  <c r="X171" i="8"/>
  <c r="Y171" i="8"/>
  <c r="Z171" i="8"/>
  <c r="AA171" i="8"/>
  <c r="AB171" i="8"/>
  <c r="AC171" i="8"/>
  <c r="AD171" i="8"/>
  <c r="AE171" i="8"/>
  <c r="AF171" i="8"/>
  <c r="AG171" i="8"/>
  <c r="AH171" i="8"/>
  <c r="AI171" i="8"/>
  <c r="AJ171" i="8"/>
  <c r="AK171" i="8"/>
  <c r="AL171" i="8"/>
  <c r="AM171" i="8"/>
  <c r="AN171" i="8"/>
  <c r="AO171" i="8"/>
  <c r="AP171" i="8"/>
  <c r="W172" i="8"/>
  <c r="X172" i="8"/>
  <c r="Y172" i="8"/>
  <c r="Z172" i="8"/>
  <c r="AA172" i="8"/>
  <c r="AB172" i="8"/>
  <c r="AC172" i="8"/>
  <c r="AD172" i="8"/>
  <c r="AE172" i="8"/>
  <c r="AF172" i="8"/>
  <c r="AG172" i="8"/>
  <c r="AH172" i="8"/>
  <c r="AI172" i="8"/>
  <c r="AJ172" i="8"/>
  <c r="AK172" i="8"/>
  <c r="AL172" i="8"/>
  <c r="AM172" i="8"/>
  <c r="AN172" i="8"/>
  <c r="AO172" i="8"/>
  <c r="AP172" i="8"/>
  <c r="W173" i="8"/>
  <c r="X173" i="8"/>
  <c r="Y173" i="8"/>
  <c r="Z173" i="8"/>
  <c r="AA173" i="8"/>
  <c r="AB173" i="8"/>
  <c r="AC173" i="8"/>
  <c r="AD173" i="8"/>
  <c r="AE173" i="8"/>
  <c r="AF173" i="8"/>
  <c r="AG173" i="8"/>
  <c r="AH173" i="8"/>
  <c r="AI173" i="8"/>
  <c r="AJ173" i="8"/>
  <c r="AK173" i="8"/>
  <c r="AL173" i="8"/>
  <c r="AM173" i="8"/>
  <c r="AN173" i="8"/>
  <c r="AO173" i="8"/>
  <c r="AP173" i="8"/>
  <c r="W174" i="8"/>
  <c r="X174" i="8"/>
  <c r="Y174" i="8"/>
  <c r="Z174" i="8"/>
  <c r="AA174" i="8"/>
  <c r="AB174" i="8"/>
  <c r="AC174" i="8"/>
  <c r="AD174" i="8"/>
  <c r="AE174" i="8"/>
  <c r="AF174" i="8"/>
  <c r="AG174" i="8"/>
  <c r="AH174" i="8"/>
  <c r="AI174" i="8"/>
  <c r="AJ174" i="8"/>
  <c r="AK174" i="8"/>
  <c r="AL174" i="8"/>
  <c r="AM174" i="8"/>
  <c r="AN174" i="8"/>
  <c r="AO174" i="8"/>
  <c r="AP174" i="8"/>
  <c r="W175" i="8"/>
  <c r="X175" i="8"/>
  <c r="Y175" i="8"/>
  <c r="Z175" i="8"/>
  <c r="AA175" i="8"/>
  <c r="AB175" i="8"/>
  <c r="AC175" i="8"/>
  <c r="AD175" i="8"/>
  <c r="AE175" i="8"/>
  <c r="AF175" i="8"/>
  <c r="AG175" i="8"/>
  <c r="AH175" i="8"/>
  <c r="AI175" i="8"/>
  <c r="AJ175" i="8"/>
  <c r="AK175" i="8"/>
  <c r="AL175" i="8"/>
  <c r="AM175" i="8"/>
  <c r="AN175" i="8"/>
  <c r="AO175" i="8"/>
  <c r="AP175" i="8"/>
  <c r="W176" i="8"/>
  <c r="X176" i="8"/>
  <c r="Y176" i="8"/>
  <c r="Z176" i="8"/>
  <c r="AA176" i="8"/>
  <c r="AB176" i="8"/>
  <c r="AC176" i="8"/>
  <c r="AD176" i="8"/>
  <c r="AE176" i="8"/>
  <c r="AF176" i="8"/>
  <c r="AG176" i="8"/>
  <c r="AH176" i="8"/>
  <c r="AI176" i="8"/>
  <c r="AJ176" i="8"/>
  <c r="AK176" i="8"/>
  <c r="AL176" i="8"/>
  <c r="AM176" i="8"/>
  <c r="AN176" i="8"/>
  <c r="AO176" i="8"/>
  <c r="AP176" i="8"/>
  <c r="W177" i="8"/>
  <c r="X177" i="8"/>
  <c r="Y177" i="8"/>
  <c r="Z177" i="8"/>
  <c r="AA177" i="8"/>
  <c r="AB177" i="8"/>
  <c r="AC177" i="8"/>
  <c r="AD177" i="8"/>
  <c r="AE177" i="8"/>
  <c r="AF177" i="8"/>
  <c r="AG177" i="8"/>
  <c r="AH177" i="8"/>
  <c r="AI177" i="8"/>
  <c r="AJ177" i="8"/>
  <c r="AK177" i="8"/>
  <c r="AL177" i="8"/>
  <c r="AM177" i="8"/>
  <c r="AN177" i="8"/>
  <c r="AO177" i="8"/>
  <c r="AP177" i="8"/>
  <c r="W178" i="8"/>
  <c r="X178" i="8"/>
  <c r="Y178" i="8"/>
  <c r="Z178" i="8"/>
  <c r="AA178" i="8"/>
  <c r="AB178" i="8"/>
  <c r="AC178" i="8"/>
  <c r="AD178" i="8"/>
  <c r="AE178" i="8"/>
  <c r="AF178" i="8"/>
  <c r="AG178" i="8"/>
  <c r="AH178" i="8"/>
  <c r="AI178" i="8"/>
  <c r="AJ178" i="8"/>
  <c r="AK178" i="8"/>
  <c r="AL178" i="8"/>
  <c r="AM178" i="8"/>
  <c r="AN178" i="8"/>
  <c r="AO178" i="8"/>
  <c r="AP178" i="8"/>
  <c r="W179" i="8"/>
  <c r="X179" i="8"/>
  <c r="Y179" i="8"/>
  <c r="Z179" i="8"/>
  <c r="AA179" i="8"/>
  <c r="AB179" i="8"/>
  <c r="AC179" i="8"/>
  <c r="AD179" i="8"/>
  <c r="AE179" i="8"/>
  <c r="AF179" i="8"/>
  <c r="AG179" i="8"/>
  <c r="AH179" i="8"/>
  <c r="AI179" i="8"/>
  <c r="AJ179" i="8"/>
  <c r="AK179" i="8"/>
  <c r="AL179" i="8"/>
  <c r="AM179" i="8"/>
  <c r="AN179" i="8"/>
  <c r="AO179" i="8"/>
  <c r="AP179" i="8"/>
  <c r="W180" i="8"/>
  <c r="X180" i="8"/>
  <c r="Y180" i="8"/>
  <c r="Z180" i="8"/>
  <c r="AA180" i="8"/>
  <c r="AB180" i="8"/>
  <c r="AC180" i="8"/>
  <c r="AD180" i="8"/>
  <c r="AE180" i="8"/>
  <c r="AF180" i="8"/>
  <c r="AG180" i="8"/>
  <c r="AH180" i="8"/>
  <c r="AI180" i="8"/>
  <c r="AJ180" i="8"/>
  <c r="AK180" i="8"/>
  <c r="AL180" i="8"/>
  <c r="AM180" i="8"/>
  <c r="AN180" i="8"/>
  <c r="AO180" i="8"/>
  <c r="AP180" i="8"/>
  <c r="W181" i="8"/>
  <c r="X181" i="8"/>
  <c r="Y181" i="8"/>
  <c r="Z181" i="8"/>
  <c r="AA181" i="8"/>
  <c r="AB181" i="8"/>
  <c r="AC181" i="8"/>
  <c r="AD181" i="8"/>
  <c r="AE181" i="8"/>
  <c r="AF181" i="8"/>
  <c r="AG181" i="8"/>
  <c r="AH181" i="8"/>
  <c r="AI181" i="8"/>
  <c r="AJ181" i="8"/>
  <c r="AK181" i="8"/>
  <c r="AL181" i="8"/>
  <c r="AM181" i="8"/>
  <c r="AN181" i="8"/>
  <c r="AO181" i="8"/>
  <c r="AP181" i="8"/>
  <c r="W182" i="8"/>
  <c r="X182" i="8"/>
  <c r="Y182" i="8"/>
  <c r="Z182" i="8"/>
  <c r="AA182" i="8"/>
  <c r="AB182" i="8"/>
  <c r="AC182" i="8"/>
  <c r="AD182" i="8"/>
  <c r="AE182" i="8"/>
  <c r="AF182" i="8"/>
  <c r="AG182" i="8"/>
  <c r="AH182" i="8"/>
  <c r="AI182" i="8"/>
  <c r="AJ182" i="8"/>
  <c r="AK182" i="8"/>
  <c r="AL182" i="8"/>
  <c r="AM182" i="8"/>
  <c r="AN182" i="8"/>
  <c r="AO182" i="8"/>
  <c r="AP182" i="8"/>
  <c r="W183" i="8"/>
  <c r="X183" i="8"/>
  <c r="Y183" i="8"/>
  <c r="Z183" i="8"/>
  <c r="AA183" i="8"/>
  <c r="AB183" i="8"/>
  <c r="AC183" i="8"/>
  <c r="AD183" i="8"/>
  <c r="AE183" i="8"/>
  <c r="AF183" i="8"/>
  <c r="AG183" i="8"/>
  <c r="AH183" i="8"/>
  <c r="AI183" i="8"/>
  <c r="AJ183" i="8"/>
  <c r="AK183" i="8"/>
  <c r="AL183" i="8"/>
  <c r="AM183" i="8"/>
  <c r="AN183" i="8"/>
  <c r="AO183" i="8"/>
  <c r="AP183" i="8"/>
  <c r="W184" i="8"/>
  <c r="X184" i="8"/>
  <c r="Y184" i="8"/>
  <c r="Z184" i="8"/>
  <c r="AA184" i="8"/>
  <c r="AB184" i="8"/>
  <c r="AC184" i="8"/>
  <c r="AD184" i="8"/>
  <c r="AE184" i="8"/>
  <c r="AF184" i="8"/>
  <c r="AG184" i="8"/>
  <c r="AH184" i="8"/>
  <c r="AI184" i="8"/>
  <c r="AJ184" i="8"/>
  <c r="AK184" i="8"/>
  <c r="AL184" i="8"/>
  <c r="AM184" i="8"/>
  <c r="AN184" i="8"/>
  <c r="AO184" i="8"/>
  <c r="AP184" i="8"/>
  <c r="W185" i="8"/>
  <c r="X185" i="8"/>
  <c r="Y185" i="8"/>
  <c r="Z185" i="8"/>
  <c r="AA185" i="8"/>
  <c r="AB185" i="8"/>
  <c r="AC185" i="8"/>
  <c r="AD185" i="8"/>
  <c r="AE185" i="8"/>
  <c r="AF185" i="8"/>
  <c r="AG185" i="8"/>
  <c r="AH185" i="8"/>
  <c r="AI185" i="8"/>
  <c r="AJ185" i="8"/>
  <c r="AK185" i="8"/>
  <c r="AL185" i="8"/>
  <c r="AM185" i="8"/>
  <c r="AN185" i="8"/>
  <c r="AO185" i="8"/>
  <c r="AP185" i="8"/>
  <c r="W186" i="8"/>
  <c r="X186" i="8"/>
  <c r="Y186" i="8"/>
  <c r="Z186" i="8"/>
  <c r="AA186" i="8"/>
  <c r="AB186" i="8"/>
  <c r="AC186" i="8"/>
  <c r="AD186" i="8"/>
  <c r="AE186" i="8"/>
  <c r="AF186" i="8"/>
  <c r="AG186" i="8"/>
  <c r="AH186" i="8"/>
  <c r="AI186" i="8"/>
  <c r="AJ186" i="8"/>
  <c r="AK186" i="8"/>
  <c r="AL186" i="8"/>
  <c r="AM186" i="8"/>
  <c r="AN186" i="8"/>
  <c r="AO186" i="8"/>
  <c r="AP186" i="8"/>
  <c r="W187" i="8"/>
  <c r="X187" i="8"/>
  <c r="Y187" i="8"/>
  <c r="Z187" i="8"/>
  <c r="AA187" i="8"/>
  <c r="AB187" i="8"/>
  <c r="AC187" i="8"/>
  <c r="AD187" i="8"/>
  <c r="AE187" i="8"/>
  <c r="AF187" i="8"/>
  <c r="AG187" i="8"/>
  <c r="AH187" i="8"/>
  <c r="AI187" i="8"/>
  <c r="AJ187" i="8"/>
  <c r="AK187" i="8"/>
  <c r="AL187" i="8"/>
  <c r="AM187" i="8"/>
  <c r="AN187" i="8"/>
  <c r="AO187" i="8"/>
  <c r="AP187" i="8"/>
  <c r="AQ188" i="8"/>
  <c r="W195" i="8"/>
  <c r="X195" i="8"/>
  <c r="Y195" i="8"/>
  <c r="Z195" i="8"/>
  <c r="AA195" i="8"/>
  <c r="AB195" i="8"/>
  <c r="AC195" i="8"/>
  <c r="AD195" i="8"/>
  <c r="AE195" i="8"/>
  <c r="AF195" i="8"/>
  <c r="AG195" i="8"/>
  <c r="AH195" i="8"/>
  <c r="AI195" i="8"/>
  <c r="AJ195" i="8"/>
  <c r="AK195" i="8"/>
  <c r="AL195" i="8"/>
  <c r="AM195" i="8"/>
  <c r="AN195" i="8"/>
  <c r="AO195" i="8"/>
  <c r="AP195" i="8"/>
  <c r="W196" i="8"/>
  <c r="X196" i="8"/>
  <c r="Y196" i="8"/>
  <c r="Z196" i="8"/>
  <c r="AA196" i="8"/>
  <c r="AB196" i="8"/>
  <c r="AC196" i="8"/>
  <c r="AD196" i="8"/>
  <c r="AE196" i="8"/>
  <c r="AF196" i="8"/>
  <c r="AG196" i="8"/>
  <c r="AH196" i="8"/>
  <c r="AI196" i="8"/>
  <c r="AJ196" i="8"/>
  <c r="AK196" i="8"/>
  <c r="AL196" i="8"/>
  <c r="AM196" i="8"/>
  <c r="AN196" i="8"/>
  <c r="AO196" i="8"/>
  <c r="AP196" i="8"/>
  <c r="W197" i="8"/>
  <c r="X197" i="8"/>
  <c r="Y197" i="8"/>
  <c r="Z197" i="8"/>
  <c r="AA197" i="8"/>
  <c r="AB197" i="8"/>
  <c r="AC197" i="8"/>
  <c r="AD197" i="8"/>
  <c r="AE197" i="8"/>
  <c r="AF197" i="8"/>
  <c r="AG197" i="8"/>
  <c r="AH197" i="8"/>
  <c r="AI197" i="8"/>
  <c r="AJ197" i="8"/>
  <c r="AK197" i="8"/>
  <c r="AL197" i="8"/>
  <c r="AM197" i="8"/>
  <c r="AN197" i="8"/>
  <c r="AO197" i="8"/>
  <c r="AP197" i="8"/>
  <c r="W198" i="8"/>
  <c r="X198" i="8"/>
  <c r="Y198" i="8"/>
  <c r="Z198" i="8"/>
  <c r="AA198" i="8"/>
  <c r="AB198" i="8"/>
  <c r="AC198" i="8"/>
  <c r="AD198" i="8"/>
  <c r="AE198" i="8"/>
  <c r="AF198" i="8"/>
  <c r="AG198" i="8"/>
  <c r="AH198" i="8"/>
  <c r="AI198" i="8"/>
  <c r="AJ198" i="8"/>
  <c r="AK198" i="8"/>
  <c r="AL198" i="8"/>
  <c r="AM198" i="8"/>
  <c r="AN198" i="8"/>
  <c r="AO198" i="8"/>
  <c r="AP198" i="8"/>
  <c r="W199" i="8"/>
  <c r="X199" i="8"/>
  <c r="Y199" i="8"/>
  <c r="Z199" i="8"/>
  <c r="AA199" i="8"/>
  <c r="AB199" i="8"/>
  <c r="AC199" i="8"/>
  <c r="AD199" i="8"/>
  <c r="AE199" i="8"/>
  <c r="AF199" i="8"/>
  <c r="AG199" i="8"/>
  <c r="AH199" i="8"/>
  <c r="AI199" i="8"/>
  <c r="AJ199" i="8"/>
  <c r="AK199" i="8"/>
  <c r="AL199" i="8"/>
  <c r="AM199" i="8"/>
  <c r="AN199" i="8"/>
  <c r="AO199" i="8"/>
  <c r="AP199" i="8"/>
  <c r="W200" i="8"/>
  <c r="X200" i="8"/>
  <c r="Y200" i="8"/>
  <c r="Z200" i="8"/>
  <c r="AA200" i="8"/>
  <c r="AB200" i="8"/>
  <c r="AC200" i="8"/>
  <c r="AD200" i="8"/>
  <c r="AE200" i="8"/>
  <c r="AF200" i="8"/>
  <c r="AG200" i="8"/>
  <c r="AH200" i="8"/>
  <c r="AI200" i="8"/>
  <c r="AJ200" i="8"/>
  <c r="AK200" i="8"/>
  <c r="AL200" i="8"/>
  <c r="AM200" i="8"/>
  <c r="AN200" i="8"/>
  <c r="AO200" i="8"/>
  <c r="AP200" i="8"/>
  <c r="W201" i="8"/>
  <c r="X201" i="8"/>
  <c r="Y201" i="8"/>
  <c r="Z201" i="8"/>
  <c r="AA201" i="8"/>
  <c r="AB201" i="8"/>
  <c r="AC201" i="8"/>
  <c r="AD201" i="8"/>
  <c r="AE201" i="8"/>
  <c r="AF201" i="8"/>
  <c r="AG201" i="8"/>
  <c r="AH201" i="8"/>
  <c r="AI201" i="8"/>
  <c r="AJ201" i="8"/>
  <c r="AK201" i="8"/>
  <c r="AL201" i="8"/>
  <c r="AM201" i="8"/>
  <c r="AN201" i="8"/>
  <c r="AO201" i="8"/>
  <c r="AP201" i="8"/>
  <c r="W202" i="8"/>
  <c r="X202" i="8"/>
  <c r="Y202" i="8"/>
  <c r="Z202" i="8"/>
  <c r="AA202" i="8"/>
  <c r="AB202" i="8"/>
  <c r="AC202" i="8"/>
  <c r="AD202" i="8"/>
  <c r="AE202" i="8"/>
  <c r="AF202" i="8"/>
  <c r="AG202" i="8"/>
  <c r="AH202" i="8"/>
  <c r="AI202" i="8"/>
  <c r="AJ202" i="8"/>
  <c r="AK202" i="8"/>
  <c r="AL202" i="8"/>
  <c r="AM202" i="8"/>
  <c r="AN202" i="8"/>
  <c r="AO202" i="8"/>
  <c r="AP202" i="8"/>
  <c r="W203" i="8"/>
  <c r="X203" i="8"/>
  <c r="Y203" i="8"/>
  <c r="Z203" i="8"/>
  <c r="AA203" i="8"/>
  <c r="AB203" i="8"/>
  <c r="AC203" i="8"/>
  <c r="AD203" i="8"/>
  <c r="AE203" i="8"/>
  <c r="AF203" i="8"/>
  <c r="AG203" i="8"/>
  <c r="AH203" i="8"/>
  <c r="AI203" i="8"/>
  <c r="AJ203" i="8"/>
  <c r="AK203" i="8"/>
  <c r="AL203" i="8"/>
  <c r="AM203" i="8"/>
  <c r="AN203" i="8"/>
  <c r="AO203" i="8"/>
  <c r="AP203" i="8"/>
  <c r="W204" i="8"/>
  <c r="X204" i="8"/>
  <c r="Y204" i="8"/>
  <c r="Z204" i="8"/>
  <c r="AA204" i="8"/>
  <c r="AB204" i="8"/>
  <c r="AC204" i="8"/>
  <c r="AD204" i="8"/>
  <c r="AE204" i="8"/>
  <c r="AF204" i="8"/>
  <c r="AG204" i="8"/>
  <c r="AH204" i="8"/>
  <c r="AI204" i="8"/>
  <c r="AJ204" i="8"/>
  <c r="AK204" i="8"/>
  <c r="AL204" i="8"/>
  <c r="AM204" i="8"/>
  <c r="AN204" i="8"/>
  <c r="AO204" i="8"/>
  <c r="AP204" i="8"/>
  <c r="W205" i="8"/>
  <c r="X205" i="8"/>
  <c r="Y205" i="8"/>
  <c r="Z205" i="8"/>
  <c r="AA205" i="8"/>
  <c r="AB205" i="8"/>
  <c r="AC205" i="8"/>
  <c r="AD205" i="8"/>
  <c r="AE205" i="8"/>
  <c r="AF205" i="8"/>
  <c r="AG205" i="8"/>
  <c r="AH205" i="8"/>
  <c r="AI205" i="8"/>
  <c r="AJ205" i="8"/>
  <c r="AK205" i="8"/>
  <c r="AL205" i="8"/>
  <c r="AM205" i="8"/>
  <c r="AN205" i="8"/>
  <c r="AO205" i="8"/>
  <c r="AP205" i="8"/>
  <c r="W206" i="8"/>
  <c r="X206" i="8"/>
  <c r="Y206" i="8"/>
  <c r="Z206" i="8"/>
  <c r="AA206" i="8"/>
  <c r="AB206" i="8"/>
  <c r="AC206" i="8"/>
  <c r="AD206" i="8"/>
  <c r="AE206" i="8"/>
  <c r="AF206" i="8"/>
  <c r="AG206" i="8"/>
  <c r="AH206" i="8"/>
  <c r="AI206" i="8"/>
  <c r="AJ206" i="8"/>
  <c r="AK206" i="8"/>
  <c r="AL206" i="8"/>
  <c r="AM206" i="8"/>
  <c r="AN206" i="8"/>
  <c r="AO206" i="8"/>
  <c r="AP206" i="8"/>
  <c r="W207" i="8"/>
  <c r="X207" i="8"/>
  <c r="Y207" i="8"/>
  <c r="Z207" i="8"/>
  <c r="AA207" i="8"/>
  <c r="AB207" i="8"/>
  <c r="AC207" i="8"/>
  <c r="AD207" i="8"/>
  <c r="AE207" i="8"/>
  <c r="AF207" i="8"/>
  <c r="AG207" i="8"/>
  <c r="AH207" i="8"/>
  <c r="AI207" i="8"/>
  <c r="AJ207" i="8"/>
  <c r="AK207" i="8"/>
  <c r="AL207" i="8"/>
  <c r="AM207" i="8"/>
  <c r="AN207" i="8"/>
  <c r="AO207" i="8"/>
  <c r="AP207" i="8"/>
  <c r="W208" i="8"/>
  <c r="X208" i="8"/>
  <c r="Y208" i="8"/>
  <c r="Z208" i="8"/>
  <c r="AA208" i="8"/>
  <c r="AB208" i="8"/>
  <c r="AC208" i="8"/>
  <c r="AD208" i="8"/>
  <c r="AE208" i="8"/>
  <c r="AF208" i="8"/>
  <c r="AG208" i="8"/>
  <c r="AH208" i="8"/>
  <c r="AI208" i="8"/>
  <c r="AJ208" i="8"/>
  <c r="AK208" i="8"/>
  <c r="AL208" i="8"/>
  <c r="AM208" i="8"/>
  <c r="AN208" i="8"/>
  <c r="AO208" i="8"/>
  <c r="AP208" i="8"/>
  <c r="W209" i="8"/>
  <c r="X209" i="8"/>
  <c r="Y209" i="8"/>
  <c r="Z209" i="8"/>
  <c r="AA209" i="8"/>
  <c r="AB209" i="8"/>
  <c r="AC209" i="8"/>
  <c r="AD209" i="8"/>
  <c r="AE209" i="8"/>
  <c r="AF209" i="8"/>
  <c r="AG209" i="8"/>
  <c r="AH209" i="8"/>
  <c r="AI209" i="8"/>
  <c r="AJ209" i="8"/>
  <c r="AK209" i="8"/>
  <c r="AL209" i="8"/>
  <c r="AM209" i="8"/>
  <c r="AN209" i="8"/>
  <c r="AO209" i="8"/>
  <c r="AP209" i="8"/>
  <c r="AQ210" i="8"/>
  <c r="W219" i="8"/>
  <c r="X219" i="8"/>
  <c r="Y219" i="8"/>
  <c r="Z219" i="8"/>
  <c r="AA219" i="8"/>
  <c r="AB219" i="8"/>
  <c r="AC219" i="8"/>
  <c r="AD219" i="8"/>
  <c r="AE219" i="8"/>
  <c r="AF219" i="8"/>
  <c r="AG219" i="8"/>
  <c r="AH219" i="8"/>
  <c r="AI219" i="8"/>
  <c r="AJ219" i="8"/>
  <c r="AK219" i="8"/>
  <c r="AL219" i="8"/>
  <c r="AM219" i="8"/>
  <c r="AN219" i="8"/>
  <c r="AO219" i="8"/>
  <c r="AP219" i="8"/>
  <c r="W220" i="8"/>
  <c r="X220" i="8"/>
  <c r="Y220" i="8"/>
  <c r="Z220" i="8"/>
  <c r="AA220" i="8"/>
  <c r="AB220" i="8"/>
  <c r="AC220" i="8"/>
  <c r="AD220" i="8"/>
  <c r="AE220" i="8"/>
  <c r="AF220" i="8"/>
  <c r="AG220" i="8"/>
  <c r="AH220" i="8"/>
  <c r="AI220" i="8"/>
  <c r="AJ220" i="8"/>
  <c r="AK220" i="8"/>
  <c r="AL220" i="8"/>
  <c r="AM220" i="8"/>
  <c r="AN220" i="8"/>
  <c r="AO220" i="8"/>
  <c r="AP220" i="8"/>
  <c r="W221" i="8"/>
  <c r="X221" i="8"/>
  <c r="Y221" i="8"/>
  <c r="Z221" i="8"/>
  <c r="AA221" i="8"/>
  <c r="AB221" i="8"/>
  <c r="AC221" i="8"/>
  <c r="AD221" i="8"/>
  <c r="AE221" i="8"/>
  <c r="AF221" i="8"/>
  <c r="AG221" i="8"/>
  <c r="AH221" i="8"/>
  <c r="AI221" i="8"/>
  <c r="AJ221" i="8"/>
  <c r="AK221" i="8"/>
  <c r="AL221" i="8"/>
  <c r="AM221" i="8"/>
  <c r="AN221" i="8"/>
  <c r="AO221" i="8"/>
  <c r="AP221" i="8"/>
  <c r="W222" i="8"/>
  <c r="X222" i="8"/>
  <c r="Y222" i="8"/>
  <c r="Z222" i="8"/>
  <c r="AA222" i="8"/>
  <c r="AB222" i="8"/>
  <c r="AC222" i="8"/>
  <c r="AD222" i="8"/>
  <c r="AE222" i="8"/>
  <c r="AF222" i="8"/>
  <c r="AG222" i="8"/>
  <c r="AH222" i="8"/>
  <c r="AI222" i="8"/>
  <c r="AJ222" i="8"/>
  <c r="AK222" i="8"/>
  <c r="AL222" i="8"/>
  <c r="AM222" i="8"/>
  <c r="AN222" i="8"/>
  <c r="AO222" i="8"/>
  <c r="AP222" i="8"/>
  <c r="W223" i="8"/>
  <c r="X223" i="8"/>
  <c r="Y223" i="8"/>
  <c r="Z223" i="8"/>
  <c r="AA223" i="8"/>
  <c r="AB223" i="8"/>
  <c r="AC223" i="8"/>
  <c r="AD223" i="8"/>
  <c r="AE223" i="8"/>
  <c r="AF223" i="8"/>
  <c r="AG223" i="8"/>
  <c r="AH223" i="8"/>
  <c r="AI223" i="8"/>
  <c r="AJ223" i="8"/>
  <c r="AK223" i="8"/>
  <c r="AL223" i="8"/>
  <c r="AM223" i="8"/>
  <c r="AN223" i="8"/>
  <c r="AO223" i="8"/>
  <c r="AP223" i="8"/>
  <c r="W224" i="8"/>
  <c r="X224" i="8"/>
  <c r="Y224" i="8"/>
  <c r="Z224" i="8"/>
  <c r="AA224" i="8"/>
  <c r="AB224" i="8"/>
  <c r="AC224" i="8"/>
  <c r="AD224" i="8"/>
  <c r="AE224" i="8"/>
  <c r="AF224" i="8"/>
  <c r="AG224" i="8"/>
  <c r="AH224" i="8"/>
  <c r="AI224" i="8"/>
  <c r="AJ224" i="8"/>
  <c r="AK224" i="8"/>
  <c r="AL224" i="8"/>
  <c r="AM224" i="8"/>
  <c r="AN224" i="8"/>
  <c r="AO224" i="8"/>
  <c r="AP224" i="8"/>
  <c r="W225" i="8"/>
  <c r="X225" i="8"/>
  <c r="Y225" i="8"/>
  <c r="Z225" i="8"/>
  <c r="AA225" i="8"/>
  <c r="AB225" i="8"/>
  <c r="AC225" i="8"/>
  <c r="AD225" i="8"/>
  <c r="AE225" i="8"/>
  <c r="AF225" i="8"/>
  <c r="AG225" i="8"/>
  <c r="AH225" i="8"/>
  <c r="AI225" i="8"/>
  <c r="AJ225" i="8"/>
  <c r="AK225" i="8"/>
  <c r="AL225" i="8"/>
  <c r="AM225" i="8"/>
  <c r="AN225" i="8"/>
  <c r="AO225" i="8"/>
  <c r="AP225" i="8"/>
  <c r="W226" i="8"/>
  <c r="X226" i="8"/>
  <c r="Y226" i="8"/>
  <c r="Z226" i="8"/>
  <c r="AA226" i="8"/>
  <c r="AB226" i="8"/>
  <c r="AC226" i="8"/>
  <c r="AD226" i="8"/>
  <c r="AE226" i="8"/>
  <c r="AF226" i="8"/>
  <c r="AG226" i="8"/>
  <c r="AH226" i="8"/>
  <c r="AI226" i="8"/>
  <c r="AJ226" i="8"/>
  <c r="AK226" i="8"/>
  <c r="AL226" i="8"/>
  <c r="AM226" i="8"/>
  <c r="AN226" i="8"/>
  <c r="AO226" i="8"/>
  <c r="AP226" i="8"/>
  <c r="W227" i="8"/>
  <c r="X227" i="8"/>
  <c r="Y227" i="8"/>
  <c r="Z227" i="8"/>
  <c r="AA227" i="8"/>
  <c r="AB227" i="8"/>
  <c r="AC227" i="8"/>
  <c r="AD227" i="8"/>
  <c r="AE227" i="8"/>
  <c r="AF227" i="8"/>
  <c r="AG227" i="8"/>
  <c r="AH227" i="8"/>
  <c r="AI227" i="8"/>
  <c r="AJ227" i="8"/>
  <c r="AK227" i="8"/>
  <c r="AL227" i="8"/>
  <c r="AM227" i="8"/>
  <c r="AN227" i="8"/>
  <c r="AO227" i="8"/>
  <c r="AP227" i="8"/>
  <c r="AQ228" i="8"/>
  <c r="W236" i="8"/>
  <c r="X236" i="8"/>
  <c r="Y236" i="8"/>
  <c r="Z236" i="8"/>
  <c r="AA236" i="8"/>
  <c r="AB236" i="8"/>
  <c r="AC236" i="8"/>
  <c r="AD236" i="8"/>
  <c r="AE236" i="8"/>
  <c r="AF236" i="8"/>
  <c r="AG236" i="8"/>
  <c r="AH236" i="8"/>
  <c r="AI236" i="8"/>
  <c r="AJ236" i="8"/>
  <c r="AK236" i="8"/>
  <c r="AL236" i="8"/>
  <c r="AM236" i="8"/>
  <c r="AN236" i="8"/>
  <c r="AO236" i="8"/>
  <c r="AP236" i="8"/>
  <c r="W237" i="8"/>
  <c r="X237" i="8"/>
  <c r="Y237" i="8"/>
  <c r="Z237" i="8"/>
  <c r="AA237" i="8"/>
  <c r="AB237" i="8"/>
  <c r="AC237" i="8"/>
  <c r="AD237" i="8"/>
  <c r="AE237" i="8"/>
  <c r="AF237" i="8"/>
  <c r="AG237" i="8"/>
  <c r="AH237" i="8"/>
  <c r="AI237" i="8"/>
  <c r="AJ237" i="8"/>
  <c r="AK237" i="8"/>
  <c r="AL237" i="8"/>
  <c r="AM237" i="8"/>
  <c r="AN237" i="8"/>
  <c r="AO237" i="8"/>
  <c r="AP237" i="8"/>
  <c r="W238" i="8"/>
  <c r="X238" i="8"/>
  <c r="Y238" i="8"/>
  <c r="Z238" i="8"/>
  <c r="AA238" i="8"/>
  <c r="AB238" i="8"/>
  <c r="AC238" i="8"/>
  <c r="AD238" i="8"/>
  <c r="AE238" i="8"/>
  <c r="AF238" i="8"/>
  <c r="AG238" i="8"/>
  <c r="AH238" i="8"/>
  <c r="AI238" i="8"/>
  <c r="AJ238" i="8"/>
  <c r="AK238" i="8"/>
  <c r="AL238" i="8"/>
  <c r="AM238" i="8"/>
  <c r="AN238" i="8"/>
  <c r="AO238" i="8"/>
  <c r="AP238" i="8"/>
  <c r="W239" i="8"/>
  <c r="X239" i="8"/>
  <c r="Y239" i="8"/>
  <c r="Z239" i="8"/>
  <c r="AA239" i="8"/>
  <c r="AB239" i="8"/>
  <c r="AC239" i="8"/>
  <c r="AD239" i="8"/>
  <c r="AE239" i="8"/>
  <c r="AF239" i="8"/>
  <c r="AG239" i="8"/>
  <c r="AH239" i="8"/>
  <c r="AI239" i="8"/>
  <c r="AJ239" i="8"/>
  <c r="AK239" i="8"/>
  <c r="AL239" i="8"/>
  <c r="AM239" i="8"/>
  <c r="AN239" i="8"/>
  <c r="AO239" i="8"/>
  <c r="AP239" i="8"/>
  <c r="W240" i="8"/>
  <c r="X240" i="8"/>
  <c r="Y240" i="8"/>
  <c r="Z240" i="8"/>
  <c r="AA240" i="8"/>
  <c r="AB240" i="8"/>
  <c r="AC240" i="8"/>
  <c r="AD240" i="8"/>
  <c r="AE240" i="8"/>
  <c r="AF240" i="8"/>
  <c r="AG240" i="8"/>
  <c r="AH240" i="8"/>
  <c r="AI240" i="8"/>
  <c r="AJ240" i="8"/>
  <c r="AK240" i="8"/>
  <c r="AL240" i="8"/>
  <c r="AM240" i="8"/>
  <c r="AN240" i="8"/>
  <c r="AO240" i="8"/>
  <c r="AP240" i="8"/>
  <c r="W241" i="8"/>
  <c r="X241" i="8"/>
  <c r="Y241" i="8"/>
  <c r="Z241" i="8"/>
  <c r="AA241" i="8"/>
  <c r="AB241" i="8"/>
  <c r="AC241" i="8"/>
  <c r="AD241" i="8"/>
  <c r="AE241" i="8"/>
  <c r="AF241" i="8"/>
  <c r="AG241" i="8"/>
  <c r="AH241" i="8"/>
  <c r="AI241" i="8"/>
  <c r="AJ241" i="8"/>
  <c r="AK241" i="8"/>
  <c r="AL241" i="8"/>
  <c r="AM241" i="8"/>
  <c r="AN241" i="8"/>
  <c r="AO241" i="8"/>
  <c r="AP241" i="8"/>
  <c r="W242" i="8"/>
  <c r="X242" i="8"/>
  <c r="Y242" i="8"/>
  <c r="Z242" i="8"/>
  <c r="AA242" i="8"/>
  <c r="AB242" i="8"/>
  <c r="AC242" i="8"/>
  <c r="AD242" i="8"/>
  <c r="AE242" i="8"/>
  <c r="AF242" i="8"/>
  <c r="AG242" i="8"/>
  <c r="AH242" i="8"/>
  <c r="AI242" i="8"/>
  <c r="AJ242" i="8"/>
  <c r="AK242" i="8"/>
  <c r="AL242" i="8"/>
  <c r="AM242" i="8"/>
  <c r="AN242" i="8"/>
  <c r="AO242" i="8"/>
  <c r="AP242" i="8"/>
  <c r="W243" i="8"/>
  <c r="X243" i="8"/>
  <c r="Y243" i="8"/>
  <c r="Z243" i="8"/>
  <c r="AA243" i="8"/>
  <c r="AB243" i="8"/>
  <c r="AC243" i="8"/>
  <c r="AD243" i="8"/>
  <c r="AE243" i="8"/>
  <c r="AF243" i="8"/>
  <c r="AG243" i="8"/>
  <c r="AH243" i="8"/>
  <c r="AI243" i="8"/>
  <c r="AJ243" i="8"/>
  <c r="AK243" i="8"/>
  <c r="AL243" i="8"/>
  <c r="AM243" i="8"/>
  <c r="AN243" i="8"/>
  <c r="AO243" i="8"/>
  <c r="AP243" i="8"/>
  <c r="W244" i="8"/>
  <c r="X244" i="8"/>
  <c r="Y244" i="8"/>
  <c r="Z244" i="8"/>
  <c r="AA244" i="8"/>
  <c r="AB244" i="8"/>
  <c r="AC244" i="8"/>
  <c r="AD244" i="8"/>
  <c r="AE244" i="8"/>
  <c r="AF244" i="8"/>
  <c r="AG244" i="8"/>
  <c r="AH244" i="8"/>
  <c r="AI244" i="8"/>
  <c r="AJ244" i="8"/>
  <c r="AK244" i="8"/>
  <c r="AL244" i="8"/>
  <c r="AM244" i="8"/>
  <c r="AN244" i="8"/>
  <c r="AO244" i="8"/>
  <c r="AP244" i="8"/>
  <c r="W245" i="8"/>
  <c r="X245" i="8"/>
  <c r="Y245" i="8"/>
  <c r="Z245" i="8"/>
  <c r="AA245" i="8"/>
  <c r="AB245" i="8"/>
  <c r="AC245" i="8"/>
  <c r="AD245" i="8"/>
  <c r="AE245" i="8"/>
  <c r="AF245" i="8"/>
  <c r="AG245" i="8"/>
  <c r="AH245" i="8"/>
  <c r="AI245" i="8"/>
  <c r="AJ245" i="8"/>
  <c r="AK245" i="8"/>
  <c r="AL245" i="8"/>
  <c r="AM245" i="8"/>
  <c r="AN245" i="8"/>
  <c r="AO245" i="8"/>
  <c r="AP245" i="8"/>
  <c r="AQ246" i="8"/>
  <c r="W257" i="8"/>
  <c r="X257" i="8"/>
  <c r="Y257" i="8"/>
  <c r="Z257" i="8"/>
  <c r="AA257" i="8"/>
  <c r="AB257" i="8"/>
  <c r="AC257" i="8"/>
  <c r="AD257" i="8"/>
  <c r="AE257" i="8"/>
  <c r="AF257" i="8"/>
  <c r="AG257" i="8"/>
  <c r="AH257" i="8"/>
  <c r="AI257" i="8"/>
  <c r="AJ257" i="8"/>
  <c r="AK257" i="8"/>
  <c r="AL257" i="8"/>
  <c r="AM257" i="8"/>
  <c r="AN257" i="8"/>
  <c r="AO257" i="8"/>
  <c r="AP257" i="8"/>
  <c r="W258" i="8"/>
  <c r="X258" i="8"/>
  <c r="Y258" i="8"/>
  <c r="Z258" i="8"/>
  <c r="AA258" i="8"/>
  <c r="AB258" i="8"/>
  <c r="AC258" i="8"/>
  <c r="AD258" i="8"/>
  <c r="AE258" i="8"/>
  <c r="AF258" i="8"/>
  <c r="AG258" i="8"/>
  <c r="AH258" i="8"/>
  <c r="AI258" i="8"/>
  <c r="AJ258" i="8"/>
  <c r="AK258" i="8"/>
  <c r="AL258" i="8"/>
  <c r="AM258" i="8"/>
  <c r="AN258" i="8"/>
  <c r="AO258" i="8"/>
  <c r="AP258" i="8"/>
  <c r="W259" i="8"/>
  <c r="X259" i="8"/>
  <c r="Y259" i="8"/>
  <c r="Z259" i="8"/>
  <c r="AA259" i="8"/>
  <c r="AB259" i="8"/>
  <c r="AC259" i="8"/>
  <c r="AD259" i="8"/>
  <c r="AE259" i="8"/>
  <c r="AF259" i="8"/>
  <c r="AG259" i="8"/>
  <c r="AH259" i="8"/>
  <c r="AI259" i="8"/>
  <c r="AJ259" i="8"/>
  <c r="AK259" i="8"/>
  <c r="AL259" i="8"/>
  <c r="AM259" i="8"/>
  <c r="AN259" i="8"/>
  <c r="AO259" i="8"/>
  <c r="AP259" i="8"/>
  <c r="W260" i="8"/>
  <c r="X260" i="8"/>
  <c r="Y260" i="8"/>
  <c r="Z260" i="8"/>
  <c r="AA260" i="8"/>
  <c r="AB260" i="8"/>
  <c r="AC260" i="8"/>
  <c r="AD260" i="8"/>
  <c r="AE260" i="8"/>
  <c r="AF260" i="8"/>
  <c r="AG260" i="8"/>
  <c r="AH260" i="8"/>
  <c r="AI260" i="8"/>
  <c r="AJ260" i="8"/>
  <c r="AK260" i="8"/>
  <c r="AL260" i="8"/>
  <c r="AM260" i="8"/>
  <c r="AN260" i="8"/>
  <c r="AO260" i="8"/>
  <c r="AP260" i="8"/>
  <c r="W261" i="8"/>
  <c r="X261" i="8"/>
  <c r="Y261" i="8"/>
  <c r="Z261" i="8"/>
  <c r="AA261" i="8"/>
  <c r="AB261" i="8"/>
  <c r="AC261" i="8"/>
  <c r="AD261" i="8"/>
  <c r="AE261" i="8"/>
  <c r="AF261" i="8"/>
  <c r="AG261" i="8"/>
  <c r="AH261" i="8"/>
  <c r="AI261" i="8"/>
  <c r="AJ261" i="8"/>
  <c r="AK261" i="8"/>
  <c r="AL261" i="8"/>
  <c r="AM261" i="8"/>
  <c r="AN261" i="8"/>
  <c r="AO261" i="8"/>
  <c r="AP261" i="8"/>
  <c r="W262" i="8"/>
  <c r="X262" i="8"/>
  <c r="Y262" i="8"/>
  <c r="Z262" i="8"/>
  <c r="AA262" i="8"/>
  <c r="AB262" i="8"/>
  <c r="AC262" i="8"/>
  <c r="AD262" i="8"/>
  <c r="AE262" i="8"/>
  <c r="AF262" i="8"/>
  <c r="AG262" i="8"/>
  <c r="AH262" i="8"/>
  <c r="AI262" i="8"/>
  <c r="AJ262" i="8"/>
  <c r="AK262" i="8"/>
  <c r="AL262" i="8"/>
  <c r="AM262" i="8"/>
  <c r="AN262" i="8"/>
  <c r="AO262" i="8"/>
  <c r="AP262" i="8"/>
  <c r="W263" i="8"/>
  <c r="X263" i="8"/>
  <c r="Y263" i="8"/>
  <c r="Z263" i="8"/>
  <c r="AA263" i="8"/>
  <c r="AB263" i="8"/>
  <c r="AC263" i="8"/>
  <c r="AD263" i="8"/>
  <c r="AE263" i="8"/>
  <c r="AF263" i="8"/>
  <c r="AG263" i="8"/>
  <c r="AH263" i="8"/>
  <c r="AI263" i="8"/>
  <c r="AJ263" i="8"/>
  <c r="AK263" i="8"/>
  <c r="AL263" i="8"/>
  <c r="AM263" i="8"/>
  <c r="AN263" i="8"/>
  <c r="AO263" i="8"/>
  <c r="AP263" i="8"/>
  <c r="W264" i="8"/>
  <c r="X264" i="8"/>
  <c r="Y264" i="8"/>
  <c r="Z264" i="8"/>
  <c r="AA264" i="8"/>
  <c r="AB264" i="8"/>
  <c r="AC264" i="8"/>
  <c r="AD264" i="8"/>
  <c r="AE264" i="8"/>
  <c r="AF264" i="8"/>
  <c r="AG264" i="8"/>
  <c r="AH264" i="8"/>
  <c r="AI264" i="8"/>
  <c r="AJ264" i="8"/>
  <c r="AK264" i="8"/>
  <c r="AL264" i="8"/>
  <c r="AM264" i="8"/>
  <c r="AN264" i="8"/>
  <c r="AO264" i="8"/>
  <c r="AP264" i="8"/>
  <c r="W265" i="8"/>
  <c r="X265" i="8"/>
  <c r="Y265" i="8"/>
  <c r="Z265" i="8"/>
  <c r="AA265" i="8"/>
  <c r="AB265" i="8"/>
  <c r="AC265" i="8"/>
  <c r="AD265" i="8"/>
  <c r="AE265" i="8"/>
  <c r="AF265" i="8"/>
  <c r="AG265" i="8"/>
  <c r="AH265" i="8"/>
  <c r="AI265" i="8"/>
  <c r="AJ265" i="8"/>
  <c r="AK265" i="8"/>
  <c r="AL265" i="8"/>
  <c r="AM265" i="8"/>
  <c r="AN265" i="8"/>
  <c r="AO265" i="8"/>
  <c r="AP265" i="8"/>
  <c r="W266" i="8"/>
  <c r="X266" i="8"/>
  <c r="Y266" i="8"/>
  <c r="Z266" i="8"/>
  <c r="AA266" i="8"/>
  <c r="AB266" i="8"/>
  <c r="AC266" i="8"/>
  <c r="AD266" i="8"/>
  <c r="AE266" i="8"/>
  <c r="AF266" i="8"/>
  <c r="AG266" i="8"/>
  <c r="AH266" i="8"/>
  <c r="AI266" i="8"/>
  <c r="AJ266" i="8"/>
  <c r="AK266" i="8"/>
  <c r="AL266" i="8"/>
  <c r="AM266" i="8"/>
  <c r="AN266" i="8"/>
  <c r="AO266" i="8"/>
  <c r="AP266" i="8"/>
  <c r="W267" i="8"/>
  <c r="X267" i="8"/>
  <c r="Y267" i="8"/>
  <c r="Z267" i="8"/>
  <c r="AA267" i="8"/>
  <c r="AB267" i="8"/>
  <c r="AC267" i="8"/>
  <c r="AD267" i="8"/>
  <c r="AE267" i="8"/>
  <c r="AF267" i="8"/>
  <c r="AG267" i="8"/>
  <c r="AH267" i="8"/>
  <c r="AI267" i="8"/>
  <c r="AJ267" i="8"/>
  <c r="AK267" i="8"/>
  <c r="AL267" i="8"/>
  <c r="AM267" i="8"/>
  <c r="AN267" i="8"/>
  <c r="AO267" i="8"/>
  <c r="AP267" i="8"/>
  <c r="AQ268" i="8"/>
  <c r="W277" i="8"/>
  <c r="X277" i="8"/>
  <c r="Y277" i="8"/>
  <c r="Z277" i="8"/>
  <c r="AA277" i="8"/>
  <c r="AB277" i="8"/>
  <c r="AC277" i="8"/>
  <c r="AD277" i="8"/>
  <c r="AE277" i="8"/>
  <c r="AF277" i="8"/>
  <c r="AG277" i="8"/>
  <c r="AH277" i="8"/>
  <c r="AI277" i="8"/>
  <c r="AJ277" i="8"/>
  <c r="AK277" i="8"/>
  <c r="AL277" i="8"/>
  <c r="AM277" i="8"/>
  <c r="AN277" i="8"/>
  <c r="AO277" i="8"/>
  <c r="AP277" i="8"/>
  <c r="W278" i="8"/>
  <c r="X278" i="8"/>
  <c r="Y278" i="8"/>
  <c r="Z278" i="8"/>
  <c r="AA278" i="8"/>
  <c r="AB278" i="8"/>
  <c r="AC278" i="8"/>
  <c r="AD278" i="8"/>
  <c r="AE278" i="8"/>
  <c r="AF278" i="8"/>
  <c r="AG278" i="8"/>
  <c r="AH278" i="8"/>
  <c r="AI278" i="8"/>
  <c r="AJ278" i="8"/>
  <c r="AK278" i="8"/>
  <c r="AL278" i="8"/>
  <c r="AM278" i="8"/>
  <c r="AN278" i="8"/>
  <c r="AO278" i="8"/>
  <c r="AP278" i="8"/>
  <c r="W279" i="8"/>
  <c r="X279" i="8"/>
  <c r="Y279" i="8"/>
  <c r="Z279" i="8"/>
  <c r="AA279" i="8"/>
  <c r="AB279" i="8"/>
  <c r="AC279" i="8"/>
  <c r="AD279" i="8"/>
  <c r="AE279" i="8"/>
  <c r="AF279" i="8"/>
  <c r="AG279" i="8"/>
  <c r="AH279" i="8"/>
  <c r="AI279" i="8"/>
  <c r="AJ279" i="8"/>
  <c r="AK279" i="8"/>
  <c r="AL279" i="8"/>
  <c r="AM279" i="8"/>
  <c r="AN279" i="8"/>
  <c r="AO279" i="8"/>
  <c r="AP279" i="8"/>
  <c r="W280" i="8"/>
  <c r="X280" i="8"/>
  <c r="Y280" i="8"/>
  <c r="Z280" i="8"/>
  <c r="AA280" i="8"/>
  <c r="AB280" i="8"/>
  <c r="AC280" i="8"/>
  <c r="AD280" i="8"/>
  <c r="AE280" i="8"/>
  <c r="AF280" i="8"/>
  <c r="AG280" i="8"/>
  <c r="AH280" i="8"/>
  <c r="AI280" i="8"/>
  <c r="AJ280" i="8"/>
  <c r="AK280" i="8"/>
  <c r="AL280" i="8"/>
  <c r="AM280" i="8"/>
  <c r="AN280" i="8"/>
  <c r="AO280" i="8"/>
  <c r="AP280" i="8"/>
  <c r="W281" i="8"/>
  <c r="X281" i="8"/>
  <c r="Y281" i="8"/>
  <c r="Z281" i="8"/>
  <c r="AA281" i="8"/>
  <c r="AB281" i="8"/>
  <c r="AC281" i="8"/>
  <c r="AD281" i="8"/>
  <c r="AE281" i="8"/>
  <c r="AF281" i="8"/>
  <c r="AG281" i="8"/>
  <c r="AH281" i="8"/>
  <c r="AI281" i="8"/>
  <c r="AJ281" i="8"/>
  <c r="AK281" i="8"/>
  <c r="AL281" i="8"/>
  <c r="AM281" i="8"/>
  <c r="AN281" i="8"/>
  <c r="AO281" i="8"/>
  <c r="AP281" i="8"/>
  <c r="W282" i="8"/>
  <c r="X282" i="8"/>
  <c r="Y282" i="8"/>
  <c r="Z282" i="8"/>
  <c r="AA282" i="8"/>
  <c r="AB282" i="8"/>
  <c r="AC282" i="8"/>
  <c r="AD282" i="8"/>
  <c r="AE282" i="8"/>
  <c r="AF282" i="8"/>
  <c r="AG282" i="8"/>
  <c r="AH282" i="8"/>
  <c r="AI282" i="8"/>
  <c r="AJ282" i="8"/>
  <c r="AK282" i="8"/>
  <c r="AL282" i="8"/>
  <c r="AM282" i="8"/>
  <c r="AN282" i="8"/>
  <c r="AO282" i="8"/>
  <c r="AP282" i="8"/>
  <c r="W283" i="8"/>
  <c r="X283" i="8"/>
  <c r="Y283" i="8"/>
  <c r="Z283" i="8"/>
  <c r="AA283" i="8"/>
  <c r="AB283" i="8"/>
  <c r="AC283" i="8"/>
  <c r="AD283" i="8"/>
  <c r="AE283" i="8"/>
  <c r="AF283" i="8"/>
  <c r="AG283" i="8"/>
  <c r="AH283" i="8"/>
  <c r="AI283" i="8"/>
  <c r="AJ283" i="8"/>
  <c r="AK283" i="8"/>
  <c r="AL283" i="8"/>
  <c r="AM283" i="8"/>
  <c r="AN283" i="8"/>
  <c r="AO283" i="8"/>
  <c r="AP283" i="8"/>
  <c r="W284" i="8"/>
  <c r="X284" i="8"/>
  <c r="Y284" i="8"/>
  <c r="Z284" i="8"/>
  <c r="AA284" i="8"/>
  <c r="AB284" i="8"/>
  <c r="AC284" i="8"/>
  <c r="AD284" i="8"/>
  <c r="AE284" i="8"/>
  <c r="AF284" i="8"/>
  <c r="AG284" i="8"/>
  <c r="AH284" i="8"/>
  <c r="AI284" i="8"/>
  <c r="AJ284" i="8"/>
  <c r="AK284" i="8"/>
  <c r="AL284" i="8"/>
  <c r="AM284" i="8"/>
  <c r="AN284" i="8"/>
  <c r="AO284" i="8"/>
  <c r="AP284" i="8"/>
  <c r="W285" i="8"/>
  <c r="X285" i="8"/>
  <c r="Y285" i="8"/>
  <c r="Z285" i="8"/>
  <c r="AA285" i="8"/>
  <c r="AB285" i="8"/>
  <c r="AC285" i="8"/>
  <c r="AD285" i="8"/>
  <c r="AE285" i="8"/>
  <c r="AF285" i="8"/>
  <c r="AG285" i="8"/>
  <c r="AH285" i="8"/>
  <c r="AI285" i="8"/>
  <c r="AJ285" i="8"/>
  <c r="AK285" i="8"/>
  <c r="AL285" i="8"/>
  <c r="AM285" i="8"/>
  <c r="AN285" i="8"/>
  <c r="AO285" i="8"/>
  <c r="AP285" i="8"/>
  <c r="W286" i="8"/>
  <c r="X286" i="8"/>
  <c r="Y286" i="8"/>
  <c r="Z286" i="8"/>
  <c r="AA286" i="8"/>
  <c r="AB286" i="8"/>
  <c r="AC286" i="8"/>
  <c r="AD286" i="8"/>
  <c r="AE286" i="8"/>
  <c r="AF286" i="8"/>
  <c r="AG286" i="8"/>
  <c r="AH286" i="8"/>
  <c r="AI286" i="8"/>
  <c r="AJ286" i="8"/>
  <c r="AK286" i="8"/>
  <c r="AL286" i="8"/>
  <c r="AM286" i="8"/>
  <c r="AN286" i="8"/>
  <c r="AO286" i="8"/>
  <c r="AP286" i="8"/>
  <c r="W287" i="8"/>
  <c r="X287" i="8"/>
  <c r="Y287" i="8"/>
  <c r="Z287" i="8"/>
  <c r="AA287" i="8"/>
  <c r="AB287" i="8"/>
  <c r="AC287" i="8"/>
  <c r="AD287" i="8"/>
  <c r="AE287" i="8"/>
  <c r="AF287" i="8"/>
  <c r="AG287" i="8"/>
  <c r="AH287" i="8"/>
  <c r="AI287" i="8"/>
  <c r="AJ287" i="8"/>
  <c r="AK287" i="8"/>
  <c r="AL287" i="8"/>
  <c r="AM287" i="8"/>
  <c r="AN287" i="8"/>
  <c r="AO287" i="8"/>
  <c r="AP287" i="8"/>
  <c r="W288" i="8"/>
  <c r="X288" i="8"/>
  <c r="Y288" i="8"/>
  <c r="Z288" i="8"/>
  <c r="AA288" i="8"/>
  <c r="AB288" i="8"/>
  <c r="AC288" i="8"/>
  <c r="AD288" i="8"/>
  <c r="AE288" i="8"/>
  <c r="AF288" i="8"/>
  <c r="AG288" i="8"/>
  <c r="AH288" i="8"/>
  <c r="AI288" i="8"/>
  <c r="AJ288" i="8"/>
  <c r="AK288" i="8"/>
  <c r="AL288" i="8"/>
  <c r="AM288" i="8"/>
  <c r="AN288" i="8"/>
  <c r="AO288" i="8"/>
  <c r="AP288" i="8"/>
  <c r="W289" i="8"/>
  <c r="X289" i="8"/>
  <c r="Y289" i="8"/>
  <c r="Z289" i="8"/>
  <c r="AA289" i="8"/>
  <c r="AB289" i="8"/>
  <c r="AC289" i="8"/>
  <c r="AD289" i="8"/>
  <c r="AE289" i="8"/>
  <c r="AF289" i="8"/>
  <c r="AG289" i="8"/>
  <c r="AH289" i="8"/>
  <c r="AI289" i="8"/>
  <c r="AJ289" i="8"/>
  <c r="AK289" i="8"/>
  <c r="AL289" i="8"/>
  <c r="AM289" i="8"/>
  <c r="AN289" i="8"/>
  <c r="AO289" i="8"/>
  <c r="AP289" i="8"/>
  <c r="W290" i="8"/>
  <c r="X290" i="8"/>
  <c r="Y290" i="8"/>
  <c r="Z290" i="8"/>
  <c r="AA290" i="8"/>
  <c r="AB290" i="8"/>
  <c r="AC290" i="8"/>
  <c r="AD290" i="8"/>
  <c r="AE290" i="8"/>
  <c r="AF290" i="8"/>
  <c r="AG290" i="8"/>
  <c r="AH290" i="8"/>
  <c r="AI290" i="8"/>
  <c r="AJ290" i="8"/>
  <c r="AK290" i="8"/>
  <c r="AL290" i="8"/>
  <c r="AM290" i="8"/>
  <c r="AN290" i="8"/>
  <c r="AO290" i="8"/>
  <c r="AP290" i="8"/>
  <c r="W291" i="8"/>
  <c r="X291" i="8"/>
  <c r="Y291" i="8"/>
  <c r="Z291" i="8"/>
  <c r="AA291" i="8"/>
  <c r="AB291" i="8"/>
  <c r="AC291" i="8"/>
  <c r="AD291" i="8"/>
  <c r="AE291" i="8"/>
  <c r="AF291" i="8"/>
  <c r="AG291" i="8"/>
  <c r="AH291" i="8"/>
  <c r="AI291" i="8"/>
  <c r="AJ291" i="8"/>
  <c r="AK291" i="8"/>
  <c r="AL291" i="8"/>
  <c r="AM291" i="8"/>
  <c r="AN291" i="8"/>
  <c r="AO291" i="8"/>
  <c r="AP291" i="8"/>
  <c r="W292" i="8"/>
  <c r="X292" i="8"/>
  <c r="Y292" i="8"/>
  <c r="Z292" i="8"/>
  <c r="AA292" i="8"/>
  <c r="AB292" i="8"/>
  <c r="AC292" i="8"/>
  <c r="AD292" i="8"/>
  <c r="AE292" i="8"/>
  <c r="AF292" i="8"/>
  <c r="AG292" i="8"/>
  <c r="AH292" i="8"/>
  <c r="AI292" i="8"/>
  <c r="AJ292" i="8"/>
  <c r="AK292" i="8"/>
  <c r="AL292" i="8"/>
  <c r="AM292" i="8"/>
  <c r="AN292" i="8"/>
  <c r="AO292" i="8"/>
  <c r="AP292" i="8"/>
  <c r="W293" i="8"/>
  <c r="X293" i="8"/>
  <c r="Y293" i="8"/>
  <c r="Z293" i="8"/>
  <c r="AA293" i="8"/>
  <c r="AB293" i="8"/>
  <c r="AC293" i="8"/>
  <c r="AD293" i="8"/>
  <c r="AE293" i="8"/>
  <c r="AF293" i="8"/>
  <c r="AG293" i="8"/>
  <c r="AH293" i="8"/>
  <c r="AI293" i="8"/>
  <c r="AJ293" i="8"/>
  <c r="AK293" i="8"/>
  <c r="AL293" i="8"/>
  <c r="AM293" i="8"/>
  <c r="AN293" i="8"/>
  <c r="AO293" i="8"/>
  <c r="AP293" i="8"/>
  <c r="AQ294" i="8"/>
  <c r="D44" i="8"/>
  <c r="E44" i="8"/>
  <c r="F44" i="8"/>
  <c r="G44" i="8"/>
  <c r="H44" i="8"/>
  <c r="I44" i="8"/>
  <c r="J44" i="8"/>
  <c r="K44" i="8"/>
  <c r="L44" i="8"/>
  <c r="M44" i="8"/>
  <c r="N44" i="8"/>
  <c r="O44" i="8"/>
  <c r="P44" i="8"/>
  <c r="Q44" i="8"/>
  <c r="R44" i="8"/>
  <c r="S44" i="8"/>
  <c r="T44" i="8"/>
  <c r="U44" i="8"/>
  <c r="C44" i="8"/>
  <c r="B44" i="8"/>
  <c r="AW294" i="8"/>
  <c r="AW268" i="8"/>
  <c r="AW246" i="8"/>
  <c r="AW228" i="8"/>
  <c r="AW210" i="8"/>
  <c r="AW188" i="8"/>
  <c r="AW119" i="8"/>
  <c r="AW91" i="8"/>
  <c r="AW58" i="8"/>
  <c r="AW160" i="8"/>
  <c r="AW146" i="8"/>
  <c r="AW278" i="8"/>
  <c r="AW279" i="8"/>
  <c r="AW280" i="8"/>
  <c r="AW281" i="8"/>
  <c r="AW282" i="8"/>
  <c r="AW283" i="8"/>
  <c r="AW284" i="8"/>
  <c r="AW285" i="8"/>
  <c r="AW286" i="8"/>
  <c r="AW287" i="8"/>
  <c r="AW288" i="8"/>
  <c r="AW289" i="8"/>
  <c r="AW290" i="8"/>
  <c r="AW291" i="8"/>
  <c r="AW292" i="8"/>
  <c r="AW293" i="8"/>
  <c r="AW258" i="8"/>
  <c r="AW259" i="8"/>
  <c r="AW260" i="8"/>
  <c r="AW261" i="8"/>
  <c r="AW262" i="8"/>
  <c r="AW263" i="8"/>
  <c r="AW264" i="8"/>
  <c r="AW265" i="8"/>
  <c r="AW266" i="8"/>
  <c r="AW267" i="8"/>
  <c r="AW237" i="8"/>
  <c r="AW238" i="8"/>
  <c r="AW239" i="8"/>
  <c r="AW240" i="8"/>
  <c r="AW241" i="8"/>
  <c r="AW242" i="8"/>
  <c r="AW243" i="8"/>
  <c r="AW244" i="8"/>
  <c r="AW245" i="8"/>
  <c r="AW220" i="8"/>
  <c r="AW221" i="8"/>
  <c r="AW222" i="8"/>
  <c r="AW223" i="8"/>
  <c r="AW224" i="8"/>
  <c r="AW225" i="8"/>
  <c r="AW226" i="8"/>
  <c r="AW227" i="8"/>
  <c r="AW277" i="8"/>
  <c r="AW257" i="8"/>
  <c r="AW236" i="8"/>
  <c r="AW219" i="8"/>
  <c r="AW196" i="8"/>
  <c r="AW197" i="8"/>
  <c r="AW198" i="8"/>
  <c r="AW199" i="8"/>
  <c r="AW200" i="8"/>
  <c r="AW201" i="8"/>
  <c r="AW202" i="8"/>
  <c r="AW203" i="8"/>
  <c r="AW204" i="8"/>
  <c r="AW205" i="8"/>
  <c r="AW206" i="8"/>
  <c r="AW207" i="8"/>
  <c r="AW208" i="8"/>
  <c r="AW209" i="8"/>
  <c r="AW195" i="8"/>
  <c r="AW169" i="8"/>
  <c r="AW170" i="8"/>
  <c r="AW171" i="8"/>
  <c r="AW172" i="8"/>
  <c r="AW173" i="8"/>
  <c r="AW174" i="8"/>
  <c r="AW175" i="8"/>
  <c r="AW176" i="8"/>
  <c r="AW177" i="8"/>
  <c r="AW178" i="8"/>
  <c r="AW179" i="8"/>
  <c r="AW180" i="8"/>
  <c r="AW181" i="8"/>
  <c r="AW182" i="8"/>
  <c r="AW183" i="8"/>
  <c r="AW184" i="8"/>
  <c r="AW185" i="8"/>
  <c r="AW186" i="8"/>
  <c r="AW187" i="8"/>
  <c r="AW129" i="8"/>
  <c r="AW130" i="8"/>
  <c r="AW131" i="8"/>
  <c r="AW132" i="8"/>
  <c r="AW133" i="8"/>
  <c r="AW134" i="8"/>
  <c r="AW135" i="8"/>
  <c r="AW136" i="8"/>
  <c r="AW137" i="8"/>
  <c r="AW138" i="8"/>
  <c r="AW139" i="8"/>
  <c r="AW140" i="8"/>
  <c r="AW141" i="8"/>
  <c r="AW142" i="8"/>
  <c r="AW143" i="8"/>
  <c r="AW144" i="8"/>
  <c r="AW145" i="8"/>
  <c r="AW156" i="8"/>
  <c r="AW157" i="8"/>
  <c r="AW158" i="8"/>
  <c r="AW159" i="8"/>
  <c r="AW168" i="8"/>
  <c r="AW155" i="8"/>
  <c r="AW128" i="8"/>
  <c r="AW103" i="8"/>
  <c r="AW104" i="8"/>
  <c r="AW105" i="8"/>
  <c r="AW106" i="8"/>
  <c r="AW107" i="8"/>
  <c r="AW109" i="8"/>
  <c r="AW110" i="8"/>
  <c r="AW111" i="8"/>
  <c r="AW112" i="8"/>
  <c r="AW113" i="8"/>
  <c r="AW114" i="8"/>
  <c r="AW115" i="8"/>
  <c r="AW116" i="8"/>
  <c r="AW117" i="8"/>
  <c r="AW118" i="8"/>
  <c r="AW102" i="8"/>
  <c r="AW71" i="8"/>
  <c r="AW72" i="8"/>
  <c r="AW73" i="8"/>
  <c r="AW74" i="8"/>
  <c r="AW75" i="8"/>
  <c r="AW76" i="8"/>
  <c r="AW77" i="8"/>
  <c r="AW78" i="8"/>
  <c r="AW79" i="8"/>
  <c r="AW80" i="8"/>
  <c r="AW81" i="8"/>
  <c r="AW82" i="8"/>
  <c r="AW83" i="8"/>
  <c r="AW84" i="8"/>
  <c r="AW85" i="8"/>
  <c r="AW86" i="8"/>
  <c r="AW87" i="8"/>
  <c r="AW88" i="8"/>
  <c r="AW89" i="8"/>
  <c r="AW90" i="8"/>
  <c r="AW70" i="8"/>
  <c r="AW46" i="8"/>
  <c r="AW47" i="8"/>
  <c r="AW48" i="8"/>
  <c r="AW49" i="8"/>
  <c r="AW50" i="8"/>
  <c r="AW51" i="8"/>
  <c r="AW52" i="8"/>
  <c r="AW53" i="8"/>
  <c r="AW54" i="8"/>
  <c r="AW55" i="8"/>
  <c r="AW56" i="8"/>
  <c r="AW57" i="8"/>
  <c r="AW45" i="8"/>
  <c r="AX146" i="8" l="1"/>
  <c r="AQ236" i="8"/>
  <c r="AQ114" i="8"/>
  <c r="AX114" i="8" s="1"/>
  <c r="AQ284" i="8"/>
  <c r="AX284" i="8" s="1"/>
  <c r="AQ261" i="8"/>
  <c r="AX261" i="8" s="1"/>
  <c r="AQ207" i="8"/>
  <c r="AX207" i="8" s="1"/>
  <c r="AQ170" i="8"/>
  <c r="AX170" i="8" s="1"/>
  <c r="AQ89" i="8"/>
  <c r="AQ265" i="8"/>
  <c r="AX265" i="8" s="1"/>
  <c r="AQ159" i="8"/>
  <c r="AX159" i="8" s="1"/>
  <c r="AQ145" i="8"/>
  <c r="AX145" i="8" s="1"/>
  <c r="AQ244" i="8"/>
  <c r="AX244" i="8" s="1"/>
  <c r="AQ199" i="8"/>
  <c r="AX199" i="8" s="1"/>
  <c r="AQ129" i="8"/>
  <c r="AQ118" i="8"/>
  <c r="AX118" i="8" s="1"/>
  <c r="AQ55" i="8"/>
  <c r="AQ47" i="8"/>
  <c r="AQ288" i="8"/>
  <c r="AX288" i="8" s="1"/>
  <c r="AQ257" i="8"/>
  <c r="AQ240" i="8"/>
  <c r="AX240" i="8" s="1"/>
  <c r="AQ203" i="8"/>
  <c r="AX203" i="8" s="1"/>
  <c r="AQ137" i="8"/>
  <c r="AX137" i="8" s="1"/>
  <c r="AQ133" i="8"/>
  <c r="AX133" i="8" s="1"/>
  <c r="AQ106" i="8"/>
  <c r="AX106" i="8" s="1"/>
  <c r="AQ102" i="8"/>
  <c r="AQ73" i="8"/>
  <c r="AQ280" i="8"/>
  <c r="AX280" i="8" s="1"/>
  <c r="AQ226" i="8"/>
  <c r="AX226" i="8" s="1"/>
  <c r="AQ110" i="8"/>
  <c r="AX110" i="8" s="1"/>
  <c r="AQ81" i="8"/>
  <c r="AQ290" i="8"/>
  <c r="AX290" i="8" s="1"/>
  <c r="AQ285" i="8"/>
  <c r="AX285" i="8" s="1"/>
  <c r="AQ279" i="8"/>
  <c r="AX279" i="8" s="1"/>
  <c r="AQ262" i="8"/>
  <c r="AX262" i="8" s="1"/>
  <c r="AQ109" i="8"/>
  <c r="AX109" i="8" s="1"/>
  <c r="AQ103" i="8"/>
  <c r="AQ88" i="8"/>
  <c r="AQ87" i="8"/>
  <c r="AQ84" i="8"/>
  <c r="AQ79" i="8"/>
  <c r="AQ75" i="8"/>
  <c r="AQ70" i="8"/>
  <c r="AQ54" i="8"/>
  <c r="AQ52" i="8"/>
  <c r="AQ50" i="8"/>
  <c r="AQ45" i="8"/>
  <c r="AQ293" i="8"/>
  <c r="AX293" i="8" s="1"/>
  <c r="AQ291" i="8"/>
  <c r="AX291" i="8" s="1"/>
  <c r="AQ286" i="8"/>
  <c r="AX286" i="8" s="1"/>
  <c r="AQ281" i="8"/>
  <c r="AX281" i="8" s="1"/>
  <c r="AQ258" i="8"/>
  <c r="AX258" i="8" s="1"/>
  <c r="AQ243" i="8"/>
  <c r="AX243" i="8" s="1"/>
  <c r="AQ242" i="8"/>
  <c r="AX242" i="8" s="1"/>
  <c r="AQ225" i="8"/>
  <c r="AX225" i="8" s="1"/>
  <c r="AQ224" i="8"/>
  <c r="AX224" i="8" s="1"/>
  <c r="AQ221" i="8"/>
  <c r="AX221" i="8" s="1"/>
  <c r="AQ220" i="8"/>
  <c r="AX220" i="8" s="1"/>
  <c r="AQ208" i="8"/>
  <c r="AX208" i="8" s="1"/>
  <c r="AQ198" i="8"/>
  <c r="AX198" i="8" s="1"/>
  <c r="AQ197" i="8"/>
  <c r="AQ187" i="8"/>
  <c r="AX187" i="8" s="1"/>
  <c r="AQ183" i="8"/>
  <c r="AX183" i="8" s="1"/>
  <c r="AQ179" i="8"/>
  <c r="AX179" i="8" s="1"/>
  <c r="AQ175" i="8"/>
  <c r="AX175" i="8" s="1"/>
  <c r="AQ171" i="8"/>
  <c r="AX171" i="8" s="1"/>
  <c r="AQ156" i="8"/>
  <c r="AX156" i="8" s="1"/>
  <c r="AQ142" i="8"/>
  <c r="AX142" i="8" s="1"/>
  <c r="AQ138" i="8"/>
  <c r="AX138" i="8" s="1"/>
  <c r="AQ115" i="8"/>
  <c r="AX115" i="8" s="1"/>
  <c r="AQ105" i="8"/>
  <c r="AX105" i="8" s="1"/>
  <c r="AQ104" i="8"/>
  <c r="AX104" i="8" s="1"/>
  <c r="AQ90" i="8"/>
  <c r="AQ85" i="8"/>
  <c r="AQ80" i="8"/>
  <c r="AQ76" i="8"/>
  <c r="AQ71" i="8"/>
  <c r="AQ51" i="8"/>
  <c r="AQ46" i="8"/>
  <c r="AQ219" i="8"/>
  <c r="AQ155" i="8"/>
  <c r="AQ128" i="8"/>
  <c r="AQ287" i="8"/>
  <c r="AX287" i="8" s="1"/>
  <c r="AQ264" i="8"/>
  <c r="AX264" i="8" s="1"/>
  <c r="AQ263" i="8"/>
  <c r="AX263" i="8" s="1"/>
  <c r="AQ245" i="8"/>
  <c r="AX245" i="8" s="1"/>
  <c r="AQ209" i="8"/>
  <c r="AX209" i="8" s="1"/>
  <c r="AQ195" i="8"/>
  <c r="AQ185" i="8"/>
  <c r="AX185" i="8" s="1"/>
  <c r="AQ184" i="8"/>
  <c r="AX184" i="8" s="1"/>
  <c r="AQ181" i="8"/>
  <c r="AX181" i="8" s="1"/>
  <c r="AQ180" i="8"/>
  <c r="AX180" i="8" s="1"/>
  <c r="AQ177" i="8"/>
  <c r="AX177" i="8" s="1"/>
  <c r="AQ176" i="8"/>
  <c r="AX176" i="8" s="1"/>
  <c r="AQ173" i="8"/>
  <c r="AX173" i="8" s="1"/>
  <c r="AQ172" i="8"/>
  <c r="AX172" i="8" s="1"/>
  <c r="AQ144" i="8"/>
  <c r="AX144" i="8" s="1"/>
  <c r="AQ143" i="8"/>
  <c r="AX143" i="8" s="1"/>
  <c r="AQ140" i="8"/>
  <c r="AX140" i="8" s="1"/>
  <c r="AQ139" i="8"/>
  <c r="AX139" i="8" s="1"/>
  <c r="AQ134" i="8"/>
  <c r="AX134" i="8" s="1"/>
  <c r="AQ130" i="8"/>
  <c r="AX130" i="8" s="1"/>
  <c r="AQ117" i="8"/>
  <c r="AX117" i="8" s="1"/>
  <c r="AQ116" i="8"/>
  <c r="AX116" i="8" s="1"/>
  <c r="AQ111" i="8"/>
  <c r="AX111" i="8" s="1"/>
  <c r="AQ86" i="8"/>
  <c r="AQ82" i="8"/>
  <c r="AQ77" i="8"/>
  <c r="AQ72" i="8"/>
  <c r="AQ57" i="8"/>
  <c r="AQ48" i="8"/>
  <c r="AQ267" i="8"/>
  <c r="AX267" i="8" s="1"/>
  <c r="AQ237" i="8"/>
  <c r="AQ202" i="8"/>
  <c r="AX202" i="8" s="1"/>
  <c r="AQ201" i="8"/>
  <c r="AX201" i="8" s="1"/>
  <c r="AQ196" i="8"/>
  <c r="AX196" i="8" s="1"/>
  <c r="AQ158" i="8"/>
  <c r="AX158" i="8" s="1"/>
  <c r="AQ108" i="8"/>
  <c r="AX108" i="8" s="1"/>
  <c r="AQ292" i="8"/>
  <c r="AX292" i="8" s="1"/>
  <c r="AQ282" i="8"/>
  <c r="AX282" i="8" s="1"/>
  <c r="AQ277" i="8"/>
  <c r="AQ239" i="8"/>
  <c r="AX239" i="8" s="1"/>
  <c r="AQ238" i="8"/>
  <c r="AX238" i="8" s="1"/>
  <c r="AQ227" i="8"/>
  <c r="AX227" i="8" s="1"/>
  <c r="AQ222" i="8"/>
  <c r="AX222" i="8" s="1"/>
  <c r="AQ204" i="8"/>
  <c r="AX204" i="8" s="1"/>
  <c r="AQ289" i="8"/>
  <c r="AX289" i="8" s="1"/>
  <c r="AQ283" i="8"/>
  <c r="AX283" i="8" s="1"/>
  <c r="AQ278" i="8"/>
  <c r="AX278" i="8" s="1"/>
  <c r="AQ266" i="8"/>
  <c r="AX266" i="8" s="1"/>
  <c r="AQ260" i="8"/>
  <c r="AX260" i="8" s="1"/>
  <c r="AQ259" i="8"/>
  <c r="AX259" i="8" s="1"/>
  <c r="AQ241" i="8"/>
  <c r="AX241" i="8" s="1"/>
  <c r="AQ223" i="8"/>
  <c r="AX223" i="8" s="1"/>
  <c r="AQ206" i="8"/>
  <c r="AX206" i="8" s="1"/>
  <c r="AQ205" i="8"/>
  <c r="AX205" i="8" s="1"/>
  <c r="AQ200" i="8"/>
  <c r="AX200" i="8" s="1"/>
  <c r="AQ186" i="8"/>
  <c r="AX186" i="8" s="1"/>
  <c r="AQ182" i="8"/>
  <c r="AX182" i="8" s="1"/>
  <c r="AQ178" i="8"/>
  <c r="AX178" i="8" s="1"/>
  <c r="AQ174" i="8"/>
  <c r="AX174" i="8" s="1"/>
  <c r="AQ169" i="8"/>
  <c r="AX169" i="8" s="1"/>
  <c r="AQ168" i="8"/>
  <c r="AQ157" i="8"/>
  <c r="AX157" i="8" s="1"/>
  <c r="AQ141" i="8"/>
  <c r="AX141" i="8" s="1"/>
  <c r="AQ136" i="8"/>
  <c r="AX136" i="8" s="1"/>
  <c r="AQ135" i="8"/>
  <c r="AX135" i="8" s="1"/>
  <c r="AQ132" i="8"/>
  <c r="AX132" i="8" s="1"/>
  <c r="AQ131" i="8"/>
  <c r="AQ113" i="8"/>
  <c r="AX113" i="8" s="1"/>
  <c r="AQ112" i="8"/>
  <c r="AX112" i="8" s="1"/>
  <c r="AQ107" i="8"/>
  <c r="AX107" i="8" s="1"/>
  <c r="AQ83" i="8"/>
  <c r="AQ78" i="8"/>
  <c r="AQ74" i="8"/>
  <c r="AQ56" i="8"/>
  <c r="AQ53" i="8"/>
  <c r="AQ49" i="8"/>
  <c r="AX160" i="8"/>
  <c r="AX294" i="8"/>
  <c r="AX268" i="8"/>
  <c r="AX246" i="8"/>
  <c r="AX228" i="8"/>
  <c r="AX210" i="8"/>
  <c r="AX188" i="8"/>
  <c r="AX119" i="8"/>
  <c r="AX91" i="8"/>
  <c r="AX58" i="8"/>
  <c r="AX129" i="8"/>
  <c r="AQ147" i="8" l="1"/>
  <c r="AQ120" i="8"/>
  <c r="AX131" i="8"/>
  <c r="AQ295" i="8"/>
  <c r="AQ247" i="8"/>
  <c r="AQ211" i="8"/>
  <c r="AQ269" i="8"/>
  <c r="AQ92" i="8"/>
  <c r="AQ189" i="8"/>
  <c r="AQ59" i="8"/>
  <c r="AX237" i="8"/>
  <c r="AX197" i="8"/>
  <c r="AX103" i="8"/>
  <c r="AQ161" i="8"/>
  <c r="AQ229" i="8"/>
  <c r="AX277" i="8"/>
  <c r="AX295" i="8" s="1"/>
  <c r="B19" i="11" s="1"/>
  <c r="AX219" i="8"/>
  <c r="AX229" i="8" s="1"/>
  <c r="B16" i="11" s="1"/>
  <c r="AX257" i="8"/>
  <c r="AX269" i="8" s="1"/>
  <c r="B18" i="11" s="1"/>
  <c r="AX195" i="8"/>
  <c r="AX236" i="8"/>
  <c r="AX168" i="8"/>
  <c r="AX189" i="8" s="1"/>
  <c r="B14" i="11" s="1"/>
  <c r="AX155" i="8"/>
  <c r="AX161" i="8" s="1"/>
  <c r="B13" i="11" s="1"/>
  <c r="AX102" i="8"/>
  <c r="AX128" i="8"/>
  <c r="AX57" i="8"/>
  <c r="AX90" i="8"/>
  <c r="AX89" i="8"/>
  <c r="AX88" i="8"/>
  <c r="AX87" i="8"/>
  <c r="AX86" i="8"/>
  <c r="AX85" i="8"/>
  <c r="AX84" i="8"/>
  <c r="AX83" i="8"/>
  <c r="AX82" i="8"/>
  <c r="AX81" i="8"/>
  <c r="AX80" i="8"/>
  <c r="AX79" i="8"/>
  <c r="AX78" i="8"/>
  <c r="AX77" i="8"/>
  <c r="AX76" i="8"/>
  <c r="AX75" i="8"/>
  <c r="AX74" i="8"/>
  <c r="AX73" i="8"/>
  <c r="AX72" i="8"/>
  <c r="AX71" i="8"/>
  <c r="AX147" i="8" l="1"/>
  <c r="B12" i="11" s="1"/>
  <c r="AX247" i="8"/>
  <c r="B17" i="11" s="1"/>
  <c r="AX120" i="8"/>
  <c r="B11" i="11" s="1"/>
  <c r="AX211" i="8"/>
  <c r="B15" i="11" s="1"/>
  <c r="AX70" i="8"/>
  <c r="AX53" i="8"/>
  <c r="AX56" i="8"/>
  <c r="AX52" i="8"/>
  <c r="AX48" i="8"/>
  <c r="AX51" i="8"/>
  <c r="AX49" i="8"/>
  <c r="AX55" i="8"/>
  <c r="AX47" i="8"/>
  <c r="AX54" i="8"/>
  <c r="AX50" i="8"/>
  <c r="AX46" i="8"/>
  <c r="AX92" i="8" l="1"/>
  <c r="B10" i="11" s="1"/>
  <c r="AX45" i="8"/>
  <c r="AX59" i="8" s="1"/>
  <c r="B9" i="11" s="1"/>
  <c r="B20" i="11" l="1"/>
  <c r="B32" i="11" s="1"/>
  <c r="B13" i="10" s="1"/>
  <c r="B34" i="11" l="1"/>
  <c r="B36" i="11" s="1"/>
</calcChain>
</file>

<file path=xl/sharedStrings.xml><?xml version="1.0" encoding="utf-8"?>
<sst xmlns="http://schemas.openxmlformats.org/spreadsheetml/2006/main" count="2853" uniqueCount="384">
  <si>
    <t>Stredisko</t>
  </si>
  <si>
    <t>ITS</t>
  </si>
  <si>
    <t>Solár</t>
  </si>
  <si>
    <t>TL</t>
  </si>
  <si>
    <t>RFTL</t>
  </si>
  <si>
    <t>UT</t>
  </si>
  <si>
    <t>BOSO II</t>
  </si>
  <si>
    <t>BOPAS</t>
  </si>
  <si>
    <t>ARCTIS</t>
  </si>
  <si>
    <t>WG/WR</t>
  </si>
  <si>
    <t>NI/SH</t>
  </si>
  <si>
    <t>BOFOG</t>
  </si>
  <si>
    <t>Kamera</t>
  </si>
  <si>
    <t>x</t>
  </si>
  <si>
    <t>STUPAVA</t>
  </si>
  <si>
    <t>LOZORNO</t>
  </si>
  <si>
    <t>ZÁVOD</t>
  </si>
  <si>
    <t>ESTAKÁDA</t>
  </si>
  <si>
    <t>BRODSKÉ</t>
  </si>
  <si>
    <t>PRÍSTAVNÝ</t>
  </si>
  <si>
    <t>LAFRANCONI</t>
  </si>
  <si>
    <t>MIEROVÁ</t>
  </si>
  <si>
    <t>HYPERNOVA</t>
  </si>
  <si>
    <t>ZLATÉ PIESKY</t>
  </si>
  <si>
    <t>VAJNORY</t>
  </si>
  <si>
    <t>Križovatka SENEC</t>
  </si>
  <si>
    <t>OMV</t>
  </si>
  <si>
    <t>PEČENSKÝ LES</t>
  </si>
  <si>
    <t>PETRŽALKA</t>
  </si>
  <si>
    <t>JAROVCE</t>
  </si>
  <si>
    <t>RUSOVCE</t>
  </si>
  <si>
    <t>ML. DOLINA</t>
  </si>
  <si>
    <t>POLIANKY</t>
  </si>
  <si>
    <t>HARMINCOVA</t>
  </si>
  <si>
    <t>DIAMANT</t>
  </si>
  <si>
    <t>SENEC</t>
  </si>
  <si>
    <t>ČATAJ</t>
  </si>
  <si>
    <t>PÁC</t>
  </si>
  <si>
    <t>TRNAVA</t>
  </si>
  <si>
    <t>ZAVAR</t>
  </si>
  <si>
    <t>ČERVENÍK</t>
  </si>
  <si>
    <t>PIEŠŤANY</t>
  </si>
  <si>
    <t>SVEREPEC Sever</t>
  </si>
  <si>
    <t>POV.BYSTRICA</t>
  </si>
  <si>
    <t>POV.TEPLÁ</t>
  </si>
  <si>
    <t>PLEVNÍK</t>
  </si>
  <si>
    <t>PREDMIER</t>
  </si>
  <si>
    <t>BYTČA</t>
  </si>
  <si>
    <t>HRIČ.PODHRADIE</t>
  </si>
  <si>
    <t>D.HRIČOV</t>
  </si>
  <si>
    <t>STRÁŽOV</t>
  </si>
  <si>
    <t>ŽILINA</t>
  </si>
  <si>
    <t>TRSTENÁ Sever</t>
  </si>
  <si>
    <t>TRSTENÁ Juh</t>
  </si>
  <si>
    <t>DOLNÁ LEHOTA</t>
  </si>
  <si>
    <t>VLACHY</t>
  </si>
  <si>
    <t>PALÚDZA</t>
  </si>
  <si>
    <t>DECHTÁRE</t>
  </si>
  <si>
    <t>LIPT.MIKULÁŠ</t>
  </si>
  <si>
    <t>PODTUREŇ</t>
  </si>
  <si>
    <t>DOVALOVEC</t>
  </si>
  <si>
    <t>VÝCHODNÁ</t>
  </si>
  <si>
    <t>JÁNOŠÍKOVA ST.</t>
  </si>
  <si>
    <t>BELIANSKY P.</t>
  </si>
  <si>
    <t>IVACHNOVÁ</t>
  </si>
  <si>
    <t>VAŽEC I</t>
  </si>
  <si>
    <t>VAŽEC II</t>
  </si>
  <si>
    <t>ŠTRBA</t>
  </si>
  <si>
    <t>BATIZOVCE</t>
  </si>
  <si>
    <t>SVIT</t>
  </si>
  <si>
    <t>PP VELKÁ</t>
  </si>
  <si>
    <t>MATEJOVCE</t>
  </si>
  <si>
    <t>HôRKA</t>
  </si>
  <si>
    <t>JÁNOVCE</t>
  </si>
  <si>
    <t>ILIAŠOVCE</t>
  </si>
  <si>
    <t>KURIMANY</t>
  </si>
  <si>
    <t>PREŠOV</t>
  </si>
  <si>
    <t>PETROVANY</t>
  </si>
  <si>
    <t>LEMEŠANY</t>
  </si>
  <si>
    <t>BUDIMÍR</t>
  </si>
  <si>
    <t>ŽUPČANY</t>
  </si>
  <si>
    <t>SVINIA</t>
  </si>
  <si>
    <t>VLČKOVCE</t>
  </si>
  <si>
    <t>ZÁLUŽIE</t>
  </si>
  <si>
    <t>NITRA</t>
  </si>
  <si>
    <t>KREMATÓRIUM</t>
  </si>
  <si>
    <t>US-STEEL</t>
  </si>
  <si>
    <t>TURŇA</t>
  </si>
  <si>
    <t>HRHOV</t>
  </si>
  <si>
    <t>KECHNEC</t>
  </si>
  <si>
    <t>HANISKA</t>
  </si>
  <si>
    <t>BRODNO</t>
  </si>
  <si>
    <t>KRÁSNO</t>
  </si>
  <si>
    <t>PORT. ŽILINA most</t>
  </si>
  <si>
    <t>PORT. ČADCA</t>
  </si>
  <si>
    <t>PRIVÁDZAČ</t>
  </si>
  <si>
    <t>SVRČINOVEC</t>
  </si>
  <si>
    <t>SKALITÉ</t>
  </si>
  <si>
    <t>POĽNÝ MLYN</t>
  </si>
  <si>
    <t>KÚTY</t>
  </si>
  <si>
    <t>VEĽKÉ LEVÁRE</t>
  </si>
  <si>
    <t>MOTEL M</t>
  </si>
  <si>
    <t>KRIŽOVATKA MALACKY</t>
  </si>
  <si>
    <t>PLAVECKÝ ŠTVRTOK</t>
  </si>
  <si>
    <t>TRIBLAVINA</t>
  </si>
  <si>
    <t>BERNOLÁKOVO</t>
  </si>
  <si>
    <t>VEĽKÝ BIEL</t>
  </si>
  <si>
    <t>HRANICA H / ČUŇOVO</t>
  </si>
  <si>
    <t>BLATNÉ</t>
  </si>
  <si>
    <t>VODERADY</t>
  </si>
  <si>
    <t>BRESTOVANY</t>
  </si>
  <si>
    <t>ZELENICE</t>
  </si>
  <si>
    <t>KRIŽ. HLOHOVEC</t>
  </si>
  <si>
    <t>BUČANY</t>
  </si>
  <si>
    <t>DRAHOVCE</t>
  </si>
  <si>
    <t>OP PIEŠŤANY</t>
  </si>
  <si>
    <t>ORVIŠTE</t>
  </si>
  <si>
    <t>POV.CHLMEC VÝCHOD</t>
  </si>
  <si>
    <t>POV.CHLMEC ZÁPAD</t>
  </si>
  <si>
    <t>OVČIARSKO</t>
  </si>
  <si>
    <t>BITAROVÁ</t>
  </si>
  <si>
    <t>BÁNOVÁ</t>
  </si>
  <si>
    <t>BYTČICA</t>
  </si>
  <si>
    <t>PRIVÁDZAČ ŽILINA</t>
  </si>
  <si>
    <t>DUBNÁ SKALA</t>
  </si>
  <si>
    <t>VRÚTKY</t>
  </si>
  <si>
    <t>TURANY</t>
  </si>
  <si>
    <t>KRPEĽANY</t>
  </si>
  <si>
    <t>HYBICA/HYBE</t>
  </si>
  <si>
    <t>OP IVACHNOVÁ</t>
  </si>
  <si>
    <t>LIPTOVSKÝ MICHAL</t>
  </si>
  <si>
    <t>LIPTOVSKÝ PETER</t>
  </si>
  <si>
    <t>OMV HYBE</t>
  </si>
  <si>
    <t>ORAVSKÝ PODZÁMOK</t>
  </si>
  <si>
    <t>VAŽEC ZPI 1</t>
  </si>
  <si>
    <t>VAŽEC ZPI 2</t>
  </si>
  <si>
    <t>ÚSVIT</t>
  </si>
  <si>
    <t>ODP. JANOVÍK</t>
  </si>
  <si>
    <t>SVIDNÍK</t>
  </si>
  <si>
    <t>MODRANKA</t>
  </si>
  <si>
    <t>DOLNÁ STREDA</t>
  </si>
  <si>
    <t>ŠOPORŇA</t>
  </si>
  <si>
    <t>PATA</t>
  </si>
  <si>
    <t>BÁB</t>
  </si>
  <si>
    <t>LEHOTA</t>
  </si>
  <si>
    <t>PEREŠ</t>
  </si>
  <si>
    <t>VOJKOVCE</t>
  </si>
  <si>
    <t>KOŠICKÉ OLŠANY</t>
  </si>
  <si>
    <t>ĎURĎOŠÍK</t>
  </si>
  <si>
    <t>SVRČINOVEC ZÁPAD</t>
  </si>
  <si>
    <t>SVRČINOVEC VÝCHOD</t>
  </si>
  <si>
    <t>MOST VALY</t>
  </si>
  <si>
    <t>MOST ČADEČKA</t>
  </si>
  <si>
    <t>POĽANA ZÁPAD</t>
  </si>
  <si>
    <t>POĽANA VÝCHOD</t>
  </si>
  <si>
    <t>MOST SKALITÉ</t>
  </si>
  <si>
    <t>ČADEČKA</t>
  </si>
  <si>
    <t>PODZÁVOD</t>
  </si>
  <si>
    <t>PWS 500</t>
  </si>
  <si>
    <t>STUPAVA 2 (sever)</t>
  </si>
  <si>
    <t>Metpak II</t>
  </si>
  <si>
    <t>PWS 09</t>
  </si>
  <si>
    <t>r-weather</t>
  </si>
  <si>
    <t>ME1</t>
  </si>
  <si>
    <t>ME2</t>
  </si>
  <si>
    <t>ME3</t>
  </si>
  <si>
    <t>ME4</t>
  </si>
  <si>
    <t>ME5</t>
  </si>
  <si>
    <t>ME6</t>
  </si>
  <si>
    <t>ME7</t>
  </si>
  <si>
    <t>ME8</t>
  </si>
  <si>
    <t>ME9</t>
  </si>
  <si>
    <t>ME10</t>
  </si>
  <si>
    <t>ME11</t>
  </si>
  <si>
    <t>ME12</t>
  </si>
  <si>
    <t>ME13</t>
  </si>
  <si>
    <t>ME14</t>
  </si>
  <si>
    <t>ME15</t>
  </si>
  <si>
    <t>ME16</t>
  </si>
  <si>
    <t>ME17</t>
  </si>
  <si>
    <t>ME18</t>
  </si>
  <si>
    <t>Vizuálna kontrola meracej stanice, vyčistenie konštrukcie meracej stanice od nánosov špiny a ošetrenie zámku na dvierkach,
Dotiahnutie svoriek na svorkovniciach, kontrola a vyčistenie kontaktov konektorov meteorologickej stanice</t>
  </si>
  <si>
    <t>Vyčistenie povrchu cestného senzora a následné ošetrenie senzora ITS, Test funkčnosti cestného senzora ITS</t>
  </si>
  <si>
    <t>Vyčistenie povrchu cestného senzora a následné ošetrenie senzora BOSO II, Test funkčnosti cestného senzora BOSO II</t>
  </si>
  <si>
    <t>Vyčistenie povrchu cestného senzora a následné ošetrenie senzora BOPAS, Test funkčnosti cestného senzora BOPAS</t>
  </si>
  <si>
    <t>Vyčistenie povrchu cestného senzora a následné ošetrenie senzora ARCTIS, Test funkčnosti cestného senzora ARCTIS</t>
  </si>
  <si>
    <t>Vyčistenie senzora teploty a vlhkosti vzduchu RF/TL a ochranných štítov od nánosov špiny, Test funkčnosti senzora RF/TL</t>
  </si>
  <si>
    <t>Vyčistenie senzora teploty a vlhkosti vzduchu TL a ochranných štítov od nánosov špiny, Test funkčnosti senzora TL</t>
  </si>
  <si>
    <t>Vyčistenie povrchu solárneho panelu, test funkčnosti setu solárneho napájania</t>
  </si>
  <si>
    <t>RFTL (B)</t>
  </si>
  <si>
    <t>Vyčistenie senzora teploty a vlhkosti vzduchu RF/TL (B) a ochranných štítov od nánosov špiny, Test funkčnosti senzora RF/TL (B)</t>
  </si>
  <si>
    <t>Kontrola funkčnosti podpovrchovej teploty</t>
  </si>
  <si>
    <t>Mechanická kontrola a vyčistenie  kamery</t>
  </si>
  <si>
    <t>Vyčistenie infrapárov NI/SH, mechanická a elektronická kontrola funkčnosti snímaču zrážok NI/SH, Nastavenie infrapárov senzoru NI/SH</t>
  </si>
  <si>
    <t>Vyčistenie snímača viditeľnosti a zrážok PWS 09 od nánosov špiny, Premeranie urovne žiarenia leasovej diody PWS 09</t>
  </si>
  <si>
    <t>ME19</t>
  </si>
  <si>
    <t>ME20</t>
  </si>
  <si>
    <t>Dispečing</t>
  </si>
  <si>
    <t>Vyčistenie snímača viditeľnosti a zrážok PWS 500 od nánosov špiny, Premeranie urovne žiarenia leasovej diody PWS 500</t>
  </si>
  <si>
    <t>Kontrola a nastavenie konfiguračných parametrov meteostanice, celkové preverenie jej funkčnosti, Kontrola funkčnosti dátových a prenosových jednotiek</t>
  </si>
  <si>
    <t>Vyčistenie senzora Metpak II, kontrola jeho funkčnosti</t>
  </si>
  <si>
    <t>Dispečing ZS</t>
  </si>
  <si>
    <t>Výkon servisu v roku:</t>
  </si>
  <si>
    <t>Názov meteozariadenia:</t>
  </si>
  <si>
    <t>Dopravné náklady:</t>
  </si>
  <si>
    <t>1 servis za rok:</t>
  </si>
  <si>
    <t>Vyčistenie senzora viditeľnosti BOFOG, kontrola jeho funkčnosti</t>
  </si>
  <si>
    <t>Vyčistenie senzora viditeľnosti a zrážok R-Weather, premeranie úrovne žiarenia laserovej diódy R-Weather,  kontrola funkčnosti</t>
  </si>
  <si>
    <t>Meteo O/K</t>
  </si>
  <si>
    <t>Meteo T</t>
  </si>
  <si>
    <t>SSÚD 1 MALACKY</t>
  </si>
  <si>
    <t>Činnosť:</t>
  </si>
  <si>
    <t>Vybavenie zariadenia / položka:</t>
  </si>
  <si>
    <t>Konfigurácia komponentov a servisných činností meteorologického systému Boschung Mecatronic pre stredisko SSÚD1 Malacky</t>
  </si>
  <si>
    <t>Konfigurácia komponentov a servisných činností meteorologického systému Boschung Mecatronic pre stredisko SSÚD2 Bratislava</t>
  </si>
  <si>
    <t>SSÚD 2 BRATISLAVA</t>
  </si>
  <si>
    <t>Konfigurácia komponentov a servisných činností meteorologického systému Boschung Mecatronic pre stredisko SSÚD3 Trnava</t>
  </si>
  <si>
    <t>SSÚD 3 TRNAVA</t>
  </si>
  <si>
    <t>Konfigurácia komponentov a servisných činností meteorologického systému Boschung Mecatronic pre stredisko SSÚD5 Považská Bystrica</t>
  </si>
  <si>
    <t>SSÚD 5 POV. BYSTRICA</t>
  </si>
  <si>
    <t>SSÚD 6 Martin</t>
  </si>
  <si>
    <t>Konfigurácia komponentov a servisných činností meteorologického systému Boschung Mecatronic pre stredisko SSÚD8 Liptovský Mikuláš</t>
  </si>
  <si>
    <t>SSÚD 8 L.MIKULÁŠ</t>
  </si>
  <si>
    <t>SSÚD 9 MENGUSOVCE</t>
  </si>
  <si>
    <t>SSÚD 11 PREŠOV</t>
  </si>
  <si>
    <t>Konfigurácia komponentov a servisných činností meteorologického systému Boschung Mecatronic pre stredisko SSÚD11 Prešov</t>
  </si>
  <si>
    <t>Konfigurácia komponentov a servisných činností meteorologického systému Boschung Mecatronic pre stredisko SSÚR1 Galanta</t>
  </si>
  <si>
    <t>Konfigurácia komponentov a servisných činností meteorologického systému Boschung Mecatronic pre stredisko SSÚR4 Košice</t>
  </si>
  <si>
    <t>Konfigurácia komponentov a servisných činností meteorologického systému Boschung Mecatronic pre stredisko SSÚR6 Čadca</t>
  </si>
  <si>
    <t>SSÚR 1 GALANTA</t>
  </si>
  <si>
    <t>SSÚR 4 KOŠICE</t>
  </si>
  <si>
    <t>SSÚR 6 ČADCA</t>
  </si>
  <si>
    <t>Návrh na plnenie kritéria</t>
  </si>
  <si>
    <t>Kritériá</t>
  </si>
  <si>
    <t>Návrh uchádzača (v € bez DPH)</t>
  </si>
  <si>
    <t>Uchádzač uvedie skutočnosť či je/nie je platcom DPH: som/nie som platca DPH</t>
  </si>
  <si>
    <t>Technický servis, údržba a opravy meteozariadení Boschung Mecatronic</t>
  </si>
  <si>
    <t>Celková cena za servis, náhradné diely a opravu meteozariadení Boschung Mecatronic počas účinnosti zmluvy:</t>
  </si>
  <si>
    <t>SSÚD1</t>
  </si>
  <si>
    <t>SSÚD2</t>
  </si>
  <si>
    <t>SSÚD3</t>
  </si>
  <si>
    <t>SSÚD5</t>
  </si>
  <si>
    <t>SSÚD6</t>
  </si>
  <si>
    <t>SSÚD8</t>
  </si>
  <si>
    <t>SSÚD9</t>
  </si>
  <si>
    <t>SSÚD11</t>
  </si>
  <si>
    <t>SSÚR1</t>
  </si>
  <si>
    <t>SSÚR4</t>
  </si>
  <si>
    <t>SSÚR6</t>
  </si>
  <si>
    <t>Malacky</t>
  </si>
  <si>
    <t>Bratislava</t>
  </si>
  <si>
    <t>Trnava</t>
  </si>
  <si>
    <t>Považská Bystrica</t>
  </si>
  <si>
    <t>Martin</t>
  </si>
  <si>
    <t>Liptovský Mikuláš</t>
  </si>
  <si>
    <t>Mengusovce</t>
  </si>
  <si>
    <t>Prešov</t>
  </si>
  <si>
    <t>Galanta</t>
  </si>
  <si>
    <t>Košice</t>
  </si>
  <si>
    <t>Čadca</t>
  </si>
  <si>
    <t>Jednotkové ceny za servisné činnosti na jednotlivých položkách meteozariadení Boschung Mecatronic</t>
  </si>
  <si>
    <t>Činnosť</t>
  </si>
  <si>
    <t>Vzťahuje sa na položku</t>
  </si>
  <si>
    <t>Popis činnosti:</t>
  </si>
  <si>
    <t>spolu € (bez DPH)</t>
  </si>
  <si>
    <t>Spolu:</t>
  </si>
  <si>
    <t>DPH 20%</t>
  </si>
  <si>
    <t>Popis</t>
  </si>
  <si>
    <t>Technologická skriňa   meteostanice GFS 3000 s riadiacou  jednotkou , vrátane plastovej skrine a elektrických rozvodov</t>
  </si>
  <si>
    <t xml:space="preserve">Plastová skriňa pre GFS 3000 </t>
  </si>
  <si>
    <t>Aktívna cestná sonda BOSO 20m</t>
  </si>
  <si>
    <t>Aktívna cestná sonda BOSO 50m</t>
  </si>
  <si>
    <t>Aktívna cestná sonda BOSO 100m</t>
  </si>
  <si>
    <t>Aktívna cestná sonda ARCTIS 20m</t>
  </si>
  <si>
    <t>Aktívna cestná sonda ARCTIS 50m</t>
  </si>
  <si>
    <t>Aktívna cestná sonda ARCTIS 100m</t>
  </si>
  <si>
    <t>Zálievková hmota pre cestnú sondu PRODOFIX 1 kg</t>
  </si>
  <si>
    <t>Karta SWM</t>
  </si>
  <si>
    <t>Karta CPU</t>
  </si>
  <si>
    <t>Karta XCOM</t>
  </si>
  <si>
    <t>Karta EMV</t>
  </si>
  <si>
    <t>Karta napájania MPX</t>
  </si>
  <si>
    <t>Senzor - Podpovrchová teplota</t>
  </si>
  <si>
    <t>GPRS router</t>
  </si>
  <si>
    <t>Prevodník RS 485/232</t>
  </si>
  <si>
    <t>Prevodník RS 485/TCP/IP</t>
  </si>
  <si>
    <t>Kamera na pripojenie do routera GPRS</t>
  </si>
  <si>
    <t>Stožiar pre GFS 3000</t>
  </si>
  <si>
    <t>Ochranná klietka pre GFS 3000</t>
  </si>
  <si>
    <t>PoE Injector pre kameru</t>
  </si>
  <si>
    <t>Technologická skriňa meteostanice RCM 500 s riadiacou  jednotkou , vrátane plastovej skrine a elektrických rozvodov</t>
  </si>
  <si>
    <t>Plastová skriňa pre RCM 500</t>
  </si>
  <si>
    <t>Riadiacia jednotka RCM 500</t>
  </si>
  <si>
    <t>Cestná sonda IT - Sens 50m</t>
  </si>
  <si>
    <t>Stožiar pre meteostanicu RCM 500 solar</t>
  </si>
  <si>
    <t>Ochranná klietka pre meteostanicu RCM 500</t>
  </si>
  <si>
    <t>Kovová skriňa pre AKU pre meteostanicu RCM 500</t>
  </si>
  <si>
    <t>AKU min 100 Ah/ 12 V pre meteostanicu  RCM 500</t>
  </si>
  <si>
    <t>Držiak solárnych panelov pre meteostanicu RCM 500</t>
  </si>
  <si>
    <t>Solárny panel pre RCM 500 min 450W</t>
  </si>
  <si>
    <t>Regulátor nabíjania AKU pre meteostanicu RCM 500</t>
  </si>
  <si>
    <t>Sadzba za opravu technologického vybavenia počas účinnosti zmluvy</t>
  </si>
  <si>
    <t>Predpokladaný počet hodín opráv</t>
  </si>
  <si>
    <r>
      <t xml:space="preserve">Ceny náhradných dielov za 4 kalendárne roky, </t>
    </r>
    <r>
      <rPr>
        <b/>
        <u/>
        <sz val="11"/>
        <color theme="1"/>
        <rFont val="Calibri"/>
        <family val="2"/>
        <charset val="238"/>
        <scheme val="minor"/>
      </rPr>
      <t>VRÁTANE</t>
    </r>
    <r>
      <rPr>
        <b/>
        <sz val="11"/>
        <color theme="1"/>
        <rFont val="Calibri"/>
        <family val="2"/>
        <charset val="238"/>
        <scheme val="minor"/>
      </rPr>
      <t xml:space="preserve"> ich montáže / inštalácie / oživenia / uvedenia do prevádzky / odskúšania</t>
    </r>
  </si>
  <si>
    <t>Obdobie výkonu</t>
  </si>
  <si>
    <t>Konfigurácia komponentov a servisných činností meteorologického systému Boschung Mecatronic pre stredisko SSÚD6 Martin</t>
  </si>
  <si>
    <t xml:space="preserve"> </t>
  </si>
  <si>
    <t>Počet objektov</t>
  </si>
  <si>
    <t>Upgrade a update systémového software</t>
  </si>
  <si>
    <t>ME21</t>
  </si>
  <si>
    <t>ME22</t>
  </si>
  <si>
    <t>Nepretržitý monitoring systému 
Analýza prevádz. záznamov, intruder detection za účelom predchádzania havarijným stavom, realizácia potrebných opatrení (okrem dodávky ND)</t>
  </si>
  <si>
    <t>Predpokladané dopravné náklady na opravy spolu:</t>
  </si>
  <si>
    <t>Dopravné náklady na jeden výjazd na pravidelný servis (1 x ročne) / jednu opravu na str. SSÚD1:</t>
  </si>
  <si>
    <t>Dopravné náklady na jeden výjazd na pravidelný servis (1 x ročne) / jednu opravu na str. SSÚD2:</t>
  </si>
  <si>
    <t>Dopravné náklady na jeden výjazd na pravidelný servis (1 x ročne) / jednu opravu na str. SSÚD3:</t>
  </si>
  <si>
    <t>Dopravné náklady na jeden výjazd na pravidelný servis (1 x ročne) / jednu opravu na str. SSÚD5:</t>
  </si>
  <si>
    <t>Dopravné náklady na jeden výjazd na pravidelný servis (1 x ročne) / jednu opravu na str. SSÚD6:</t>
  </si>
  <si>
    <t>Dopravné náklady na jeden výjazd na pravidelný servis (1 x ročne) / jednu opravu na str. SSÚD8:</t>
  </si>
  <si>
    <t>Dopravné náklady na jeden výjazd na pravidelný servis (1 x ročne) / jednu opravu na str. SSÚD9:</t>
  </si>
  <si>
    <t>Dopravné náklady na jeden výjazd na pravidelný servis (1 x ročne) / jednu opravu na str. SSÚD11:</t>
  </si>
  <si>
    <t>Dopravné náklady na jeden výjazd na pravidelný servis (1 x ročne) / jednu opravu na str. SSÚR1:</t>
  </si>
  <si>
    <t>Dopravné náklady na jeden výjazd na pravidelný servis (1 x ročne) / jednu opravu na str. SSÚR4:</t>
  </si>
  <si>
    <t>Dopravné náklady na jeden výjazd na pravidelný servis (1 x ročne) / jednu opravu na str. SSÚR6:</t>
  </si>
  <si>
    <t>P.č.</t>
  </si>
  <si>
    <t>Senzor teploty a vlhkosti vzduchu RF/TL pre GFS 3000 -priame pripojenie do GFS 3000</t>
  </si>
  <si>
    <t>Senzor rýchlosti a smeru vetra WG/WR pre GFS 3000 -priame pripojenie do GFS 3000</t>
  </si>
  <si>
    <t>Senzor teploty a vlhkosti vzduchu RF/TL pre GFS 3000 - pripojenie do GFS 3000 cez r-weather</t>
  </si>
  <si>
    <t>Senzor rýchlosti a smeru vetra WG/WR pre GFS 3000 pripojenie do GFS 3000 cez r-weather</t>
  </si>
  <si>
    <t>Senzor viditeľnosti,  zrážok  r-weather</t>
  </si>
  <si>
    <t>Cestná sonda IT - Arctis 50m</t>
  </si>
  <si>
    <t xml:space="preserve">Senzor teploty a vlhkosti vzduchu RF/TL pre RCM 500 - priame  pripojenie </t>
  </si>
  <si>
    <t>Senzor teploty a vlhkosti vzduchu RF/TL pre RCM 500 - pripojenie cez r-weather</t>
  </si>
  <si>
    <t>Senzor rýchlosti a smeru vetra WG/WR pre RCM 500 - priame pripojenie</t>
  </si>
  <si>
    <t>Senzor rýchlosti a smeru vetra WG/WR pre RCM 500 - pripojenie cez r-weather</t>
  </si>
  <si>
    <t>Jednotková cena v € bez DPH</t>
  </si>
  <si>
    <t>Opis ekvivalentu (výrobca / typ):</t>
  </si>
  <si>
    <t>Mechanická a elektronická kontrola funkčnosti snímača rýchlosti a smeru vetra WG/WR</t>
  </si>
  <si>
    <t>Nepretržitý monitoring systému počas výkonu Zimnej údržby
Analýza prevádzkových záznamov, intruder detection za účelom predchádzania havarijným stavom, realizácia potrebných opatrení (okrem dodávky náhr. dielov) (ME21)</t>
  </si>
  <si>
    <t>Upgrade a update systémového software (ME22)</t>
  </si>
  <si>
    <t>Komunikačná karta  LON</t>
  </si>
  <si>
    <t>Napájací zdroj 230/12V - 6A DC</t>
  </si>
  <si>
    <t>Napájací zdroj 230/24V - 10A DC</t>
  </si>
  <si>
    <t>Preverenie funkčnosti zobrazovacieho  systému meteozariadení, Kontrola prenosu dát medzi systémom  a meteozariadeniami, kontrola chybových hlásení, Kontrola kontinuity dát</t>
  </si>
  <si>
    <t>6-7</t>
  </si>
  <si>
    <t>Cena za servis za rok  (v € bez DPH)</t>
  </si>
  <si>
    <t>jednotková cena za 1 úkon  (v € bez DPH)</t>
  </si>
  <si>
    <t>Jedn. cena / 
1 úkon /
1 zariadenie (v € bez DPH)</t>
  </si>
  <si>
    <t>Jedn. cena /
1 úkon /
1 zariadenie  (v € bez DPH)</t>
  </si>
  <si>
    <t>Suma celkom  (v € bez DPH) /stredisko:</t>
  </si>
  <si>
    <t>Cena za všetky úkony na 1 zariadení počas platnosti zmluvy       (v € bez DPH)</t>
  </si>
  <si>
    <t>Konfigurácia komponentov a servisných činností meteorologického systému Boschung Mecatronic pre stredisko SSÚD9 Mengusovce</t>
  </si>
  <si>
    <t xml:space="preserve"> - pre stredisko SSÚD1 </t>
  </si>
  <si>
    <t xml:space="preserve"> - pre stredisko SSÚD2 </t>
  </si>
  <si>
    <t xml:space="preserve"> - pre stredisko SSÚD3 </t>
  </si>
  <si>
    <t xml:space="preserve"> - pre stredisko SSÚD5 </t>
  </si>
  <si>
    <t xml:space="preserve"> - pre stredisko SSÚD6 </t>
  </si>
  <si>
    <t xml:space="preserve"> - pre stredisko SSÚD8 </t>
  </si>
  <si>
    <t xml:space="preserve"> - pre stredisko SSÚD9 </t>
  </si>
  <si>
    <t xml:space="preserve"> - pre stredisko SSÚD11 </t>
  </si>
  <si>
    <t xml:space="preserve"> - pre stredisko SSÚR1 </t>
  </si>
  <si>
    <t xml:space="preserve"> - pre stredisko SSÚR4 </t>
  </si>
  <si>
    <t xml:space="preserve"> - pre stredisko SSÚR6 </t>
  </si>
  <si>
    <t>Hodinová sadzba za inštalačnú prácu ND v €/hod (len pre potreby výpočtu ceny inštal. práce)</t>
  </si>
  <si>
    <t>Normatívny čas úkonu inštalačnej práce ND v hodinách (len pre potreby výpočtu ceny inštal. práce)</t>
  </si>
  <si>
    <t xml:space="preserve">Cena za inštalačné práce v € bez DPH
</t>
  </si>
  <si>
    <t>Cena celkom v € bez DPH</t>
  </si>
  <si>
    <t>Jednotkové ceny za dopravné náklady v € bez DPH:</t>
  </si>
  <si>
    <t>Jednotková cena za 1 kompletnú činnosti (úkon) na jednu položku (zariadenie) v € bez DPH</t>
  </si>
  <si>
    <t>Predpokl. počet výjazdov na opravy za 48 mesiacov:</t>
  </si>
  <si>
    <t>Počet úkonov za 48 mesiacov</t>
  </si>
  <si>
    <t>Spolu servis / 48 mesiacov / SSÚD:</t>
  </si>
  <si>
    <t>Spolu servis za 48 mesiacov / SSÚD:</t>
  </si>
  <si>
    <t>Servis a údržba meteozariadení Boschung za 48 mesiacov:</t>
  </si>
  <si>
    <r>
      <t xml:space="preserve">Celková cena </t>
    </r>
    <r>
      <rPr>
        <b/>
        <sz val="11"/>
        <color indexed="8"/>
        <rFont val="Calibri"/>
        <family val="2"/>
        <charset val="238"/>
        <scheme val="minor"/>
      </rPr>
      <t>bez DPH v €</t>
    </r>
    <r>
      <rPr>
        <sz val="11"/>
        <color theme="1"/>
        <rFont val="Calibri"/>
        <family val="2"/>
        <charset val="238"/>
        <scheme val="minor"/>
      </rPr>
      <t xml:space="preserve"> za </t>
    </r>
    <r>
      <rPr>
        <b/>
        <sz val="11"/>
        <rFont val="Calibri"/>
        <family val="2"/>
        <charset val="238"/>
        <scheme val="minor"/>
      </rPr>
      <t>48 mesiacov</t>
    </r>
    <r>
      <rPr>
        <sz val="11"/>
        <color theme="1"/>
        <rFont val="Calibri"/>
        <family val="2"/>
        <charset val="238"/>
        <scheme val="minor"/>
      </rPr>
      <t xml:space="preserve">:  </t>
    </r>
  </si>
  <si>
    <r>
      <t xml:space="preserve">Celková cena </t>
    </r>
    <r>
      <rPr>
        <b/>
        <sz val="11"/>
        <color indexed="8"/>
        <rFont val="Calibri"/>
        <family val="2"/>
        <charset val="238"/>
        <scheme val="minor"/>
      </rPr>
      <t>s DPH v €</t>
    </r>
    <r>
      <rPr>
        <sz val="11"/>
        <color theme="1"/>
        <rFont val="Calibri"/>
        <family val="2"/>
        <charset val="238"/>
        <scheme val="minor"/>
      </rPr>
      <t xml:space="preserve"> za </t>
    </r>
    <r>
      <rPr>
        <b/>
        <sz val="11"/>
        <color indexed="8"/>
        <rFont val="Calibri"/>
        <family val="2"/>
        <charset val="238"/>
        <scheme val="minor"/>
      </rPr>
      <t>48 mesiacov</t>
    </r>
    <r>
      <rPr>
        <sz val="11"/>
        <color theme="1"/>
        <rFont val="Calibri"/>
        <family val="2"/>
        <charset val="238"/>
        <scheme val="minor"/>
      </rPr>
      <t xml:space="preserve">:  </t>
    </r>
  </si>
  <si>
    <t>Predpokl. množstvo v ks na 48 mesiacov</t>
  </si>
  <si>
    <t>Spolu v € bez DPH</t>
  </si>
  <si>
    <t xml:space="preserve">Sadzba v € bez DPH za iné opravy na 48 mesiacov (nezahrnuté v cene náhr. dielov) </t>
  </si>
  <si>
    <t>vizualizácia CMS</t>
  </si>
  <si>
    <t>Technický servis a údržba vizualizácie CMS</t>
  </si>
  <si>
    <t>Spolu za servis vizualizácie CMS:</t>
  </si>
  <si>
    <t>Technický servis a údržba vizualizácie CMS za 48 mesiacov</t>
  </si>
  <si>
    <t>Sadzba v € bez DPH za opravy tech. vybavenia počas účinnosti zmluvy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</si>
</sst>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_-* #,##0.00\ [$€-1]_-;\-* #,##0.00\ [$€-1]_-;_-* &quot;-&quot;??\ [$€-1]_-;_-@_-"/>
    <numFmt numFmtId="166" formatCode="0.0"/>
  </numFmts>
  <fonts count="3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  <charset val="238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1" fillId="0" borderId="0"/>
    <xf numFmtId="44" fontId="11" fillId="0" borderId="0" applyFont="0" applyFill="0" applyBorder="0" applyAlignment="0" applyProtection="0"/>
    <xf numFmtId="0" fontId="1" fillId="0" borderId="0"/>
    <xf numFmtId="164" fontId="11" fillId="0" borderId="0" applyFont="0" applyFill="0" applyBorder="0" applyAlignment="0" applyProtection="0"/>
  </cellStyleXfs>
  <cellXfs count="423">
    <xf numFmtId="0" fontId="0" fillId="0" borderId="0" xfId="0"/>
    <xf numFmtId="0" fontId="11" fillId="4" borderId="0" xfId="4" applyFont="1" applyFill="1" applyProtection="1">
      <protection hidden="1"/>
    </xf>
    <xf numFmtId="0" fontId="11" fillId="4" borderId="63" xfId="4" applyFont="1" applyFill="1" applyBorder="1" applyProtection="1">
      <protection hidden="1"/>
    </xf>
    <xf numFmtId="0" fontId="14" fillId="5" borderId="4" xfId="4" applyFont="1" applyFill="1" applyBorder="1" applyProtection="1">
      <protection hidden="1"/>
    </xf>
    <xf numFmtId="0" fontId="14" fillId="5" borderId="4" xfId="4" applyFont="1" applyFill="1" applyBorder="1" applyAlignment="1" applyProtection="1">
      <alignment horizontal="center"/>
      <protection hidden="1"/>
    </xf>
    <xf numFmtId="0" fontId="15" fillId="4" borderId="50" xfId="4" applyFont="1" applyFill="1" applyBorder="1" applyAlignment="1" applyProtection="1">
      <alignment horizontal="left" wrapText="1"/>
      <protection hidden="1"/>
    </xf>
    <xf numFmtId="44" fontId="11" fillId="0" borderId="64" xfId="4" applyNumberFormat="1" applyFont="1" applyBorder="1" applyAlignment="1" applyProtection="1">
      <alignment horizontal="center" vertical="center"/>
      <protection hidden="1"/>
    </xf>
    <xf numFmtId="0" fontId="13" fillId="4" borderId="65" xfId="4" applyFont="1" applyFill="1" applyBorder="1" applyAlignment="1" applyProtection="1">
      <alignment horizontal="left" wrapText="1"/>
      <protection hidden="1"/>
    </xf>
    <xf numFmtId="44" fontId="13" fillId="4" borderId="65" xfId="4" applyNumberFormat="1" applyFont="1" applyFill="1" applyBorder="1" applyAlignment="1" applyProtection="1">
      <alignment vertical="top" wrapText="1"/>
      <protection hidden="1"/>
    </xf>
    <xf numFmtId="0" fontId="16" fillId="4" borderId="0" xfId="4" applyFont="1" applyFill="1" applyProtection="1">
      <protection hidden="1"/>
    </xf>
    <xf numFmtId="0" fontId="14" fillId="4" borderId="63" xfId="4" applyFont="1" applyFill="1" applyBorder="1" applyProtection="1">
      <protection hidden="1"/>
    </xf>
    <xf numFmtId="0" fontId="14" fillId="4" borderId="0" xfId="4" applyFont="1" applyFill="1" applyBorder="1" applyProtection="1">
      <protection hidden="1"/>
    </xf>
    <xf numFmtId="0" fontId="11" fillId="4" borderId="0" xfId="4" applyFont="1" applyFill="1" applyBorder="1" applyProtection="1">
      <protection hidden="1"/>
    </xf>
    <xf numFmtId="0" fontId="11" fillId="4" borderId="0" xfId="4" applyFont="1" applyFill="1" applyAlignment="1" applyProtection="1">
      <alignment horizontal="center"/>
      <protection hidden="1"/>
    </xf>
    <xf numFmtId="0" fontId="11" fillId="4" borderId="0" xfId="4" applyFont="1" applyFill="1" applyAlignment="1" applyProtection="1">
      <alignment horizontal="center" vertical="center" wrapText="1"/>
      <protection hidden="1"/>
    </xf>
    <xf numFmtId="44" fontId="4" fillId="2" borderId="23" xfId="1" applyFont="1" applyFill="1" applyBorder="1" applyAlignment="1" applyProtection="1">
      <alignment vertical="center"/>
      <protection locked="0"/>
    </xf>
    <xf numFmtId="44" fontId="4" fillId="2" borderId="8" xfId="1" applyFont="1" applyFill="1" applyBorder="1" applyProtection="1">
      <protection locked="0"/>
    </xf>
    <xf numFmtId="44" fontId="4" fillId="2" borderId="23" xfId="1" applyFont="1" applyFill="1" applyBorder="1" applyProtection="1">
      <protection locked="0"/>
    </xf>
    <xf numFmtId="44" fontId="4" fillId="2" borderId="35" xfId="1" applyFont="1" applyFill="1" applyBorder="1" applyProtection="1">
      <protection locked="0"/>
    </xf>
    <xf numFmtId="0" fontId="2" fillId="0" borderId="0" xfId="4" applyFont="1"/>
    <xf numFmtId="0" fontId="2" fillId="4" borderId="0" xfId="4" applyFont="1" applyFill="1"/>
    <xf numFmtId="0" fontId="2" fillId="4" borderId="63" xfId="4" applyFont="1" applyFill="1" applyBorder="1"/>
    <xf numFmtId="0" fontId="3" fillId="5" borderId="4" xfId="4" applyFont="1" applyFill="1" applyBorder="1" applyAlignment="1">
      <alignment horizontal="center"/>
    </xf>
    <xf numFmtId="44" fontId="2" fillId="0" borderId="45" xfId="5" applyFont="1" applyFill="1" applyBorder="1"/>
    <xf numFmtId="44" fontId="2" fillId="0" borderId="23" xfId="5" applyFont="1" applyBorder="1"/>
    <xf numFmtId="44" fontId="2" fillId="0" borderId="23" xfId="5" applyFont="1" applyFill="1" applyBorder="1"/>
    <xf numFmtId="0" fontId="22" fillId="0" borderId="14" xfId="4" applyFont="1" applyFill="1" applyBorder="1" applyAlignment="1">
      <alignment horizontal="right" vertical="center"/>
    </xf>
    <xf numFmtId="44" fontId="3" fillId="0" borderId="6" xfId="5" applyFont="1" applyFill="1" applyBorder="1"/>
    <xf numFmtId="0" fontId="5" fillId="0" borderId="0" xfId="4" applyFont="1" applyFill="1" applyBorder="1" applyAlignment="1">
      <alignment horizontal="justify" vertical="center"/>
    </xf>
    <xf numFmtId="44" fontId="2" fillId="0" borderId="0" xfId="5" applyFont="1" applyFill="1" applyBorder="1"/>
    <xf numFmtId="0" fontId="2" fillId="4" borderId="66" xfId="4" applyFont="1" applyFill="1" applyBorder="1"/>
    <xf numFmtId="0" fontId="3" fillId="5" borderId="67" xfId="4" applyFont="1" applyFill="1" applyBorder="1" applyAlignment="1">
      <alignment horizontal="center"/>
    </xf>
    <xf numFmtId="44" fontId="2" fillId="0" borderId="69" xfId="5" applyFont="1" applyBorder="1"/>
    <xf numFmtId="44" fontId="3" fillId="5" borderId="69" xfId="5" applyFont="1" applyFill="1" applyBorder="1"/>
    <xf numFmtId="0" fontId="2" fillId="0" borderId="68" xfId="4" applyFont="1" applyFill="1" applyBorder="1" applyAlignment="1">
      <alignment horizontal="right"/>
    </xf>
    <xf numFmtId="0" fontId="5" fillId="0" borderId="44" xfId="4" applyFont="1" applyFill="1" applyBorder="1" applyAlignment="1">
      <alignment horizontal="right" vertical="center"/>
    </xf>
    <xf numFmtId="0" fontId="17" fillId="4" borderId="0" xfId="0" applyFont="1" applyFill="1" applyAlignment="1" applyProtection="1">
      <alignment horizontal="right"/>
    </xf>
    <xf numFmtId="44" fontId="4" fillId="2" borderId="45" xfId="1" applyFont="1" applyFill="1" applyBorder="1" applyAlignment="1" applyProtection="1">
      <alignment vertical="center"/>
      <protection locked="0"/>
    </xf>
    <xf numFmtId="0" fontId="22" fillId="6" borderId="1" xfId="4" applyFont="1" applyFill="1" applyBorder="1" applyAlignment="1">
      <alignment horizontal="justify" vertical="center"/>
    </xf>
    <xf numFmtId="44" fontId="3" fillId="6" borderId="2" xfId="5" applyFont="1" applyFill="1" applyBorder="1"/>
    <xf numFmtId="0" fontId="22" fillId="4" borderId="0" xfId="4" applyFont="1" applyFill="1" applyBorder="1" applyAlignment="1">
      <alignment horizontal="justify" vertical="center"/>
    </xf>
    <xf numFmtId="44" fontId="3" fillId="4" borderId="0" xfId="5" applyFont="1" applyFill="1" applyBorder="1"/>
    <xf numFmtId="165" fontId="7" fillId="2" borderId="12" xfId="0" applyNumberFormat="1" applyFont="1" applyFill="1" applyBorder="1" applyProtection="1">
      <protection locked="0"/>
    </xf>
    <xf numFmtId="165" fontId="7" fillId="2" borderId="26" xfId="0" applyNumberFormat="1" applyFont="1" applyFill="1" applyBorder="1" applyProtection="1">
      <protection locked="0"/>
    </xf>
    <xf numFmtId="165" fontId="7" fillId="2" borderId="12" xfId="0" applyNumberFormat="1" applyFont="1" applyFill="1" applyBorder="1" applyAlignment="1" applyProtection="1">
      <alignment horizontal="center"/>
      <protection locked="0"/>
    </xf>
    <xf numFmtId="165" fontId="7" fillId="2" borderId="26" xfId="0" applyNumberFormat="1" applyFont="1" applyFill="1" applyBorder="1" applyAlignment="1" applyProtection="1">
      <alignment horizontal="center"/>
      <protection locked="0"/>
    </xf>
    <xf numFmtId="0" fontId="0" fillId="5" borderId="68" xfId="4" applyFont="1" applyFill="1" applyBorder="1" applyAlignment="1">
      <alignment horizontal="right"/>
    </xf>
    <xf numFmtId="0" fontId="0" fillId="0" borderId="68" xfId="4" applyFont="1" applyFill="1" applyBorder="1" applyAlignment="1">
      <alignment horizontal="right"/>
    </xf>
    <xf numFmtId="2" fontId="11" fillId="0" borderId="0" xfId="4" applyNumberFormat="1" applyFont="1" applyProtection="1"/>
    <xf numFmtId="2" fontId="13" fillId="4" borderId="0" xfId="4" applyNumberFormat="1" applyFont="1" applyFill="1" applyBorder="1" applyAlignment="1" applyProtection="1">
      <alignment horizontal="left" vertical="center" wrapText="1"/>
      <protection hidden="1"/>
    </xf>
    <xf numFmtId="2" fontId="11" fillId="4" borderId="66" xfId="4" applyNumberFormat="1" applyFont="1" applyFill="1" applyBorder="1" applyProtection="1"/>
    <xf numFmtId="2" fontId="11" fillId="0" borderId="66" xfId="4" applyNumberFormat="1" applyFont="1" applyBorder="1" applyProtection="1"/>
    <xf numFmtId="2" fontId="11" fillId="4" borderId="0" xfId="4" applyNumberFormat="1" applyFont="1" applyFill="1" applyBorder="1" applyProtection="1"/>
    <xf numFmtId="2" fontId="24" fillId="0" borderId="44" xfId="4" applyNumberFormat="1" applyFont="1" applyBorder="1" applyProtection="1"/>
    <xf numFmtId="2" fontId="24" fillId="0" borderId="22" xfId="4" applyNumberFormat="1" applyFont="1" applyBorder="1" applyProtection="1"/>
    <xf numFmtId="2" fontId="25" fillId="4" borderId="23" xfId="7" applyNumberFormat="1" applyFont="1" applyFill="1" applyBorder="1" applyProtection="1"/>
    <xf numFmtId="2" fontId="3" fillId="5" borderId="68" xfId="4" applyNumberFormat="1" applyFont="1" applyFill="1" applyBorder="1" applyAlignment="1" applyProtection="1">
      <alignment horizontal="left"/>
    </xf>
    <xf numFmtId="2" fontId="3" fillId="5" borderId="69" xfId="5" applyNumberFormat="1" applyFont="1" applyFill="1" applyBorder="1" applyProtection="1"/>
    <xf numFmtId="2" fontId="25" fillId="2" borderId="45" xfId="5" applyNumberFormat="1" applyFont="1" applyFill="1" applyBorder="1" applyProtection="1">
      <protection locked="0"/>
    </xf>
    <xf numFmtId="0" fontId="0" fillId="0" borderId="0" xfId="0" applyProtection="1"/>
    <xf numFmtId="0" fontId="3" fillId="0" borderId="0" xfId="0" applyFont="1" applyAlignment="1" applyProtection="1"/>
    <xf numFmtId="0" fontId="29" fillId="0" borderId="1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vertical="center"/>
    </xf>
    <xf numFmtId="0" fontId="30" fillId="0" borderId="6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horizontal="center" vertical="center" wrapText="1"/>
    </xf>
    <xf numFmtId="0" fontId="30" fillId="0" borderId="5" xfId="0" applyFont="1" applyBorder="1" applyAlignment="1" applyProtection="1">
      <alignment vertical="center" wrapText="1"/>
    </xf>
    <xf numFmtId="0" fontId="30" fillId="0" borderId="4" xfId="0" applyFont="1" applyBorder="1" applyAlignment="1" applyProtection="1">
      <alignment vertical="center" wrapText="1"/>
    </xf>
    <xf numFmtId="0" fontId="30" fillId="0" borderId="6" xfId="0" applyFont="1" applyBorder="1" applyAlignment="1" applyProtection="1">
      <alignment vertical="center" wrapText="1"/>
    </xf>
    <xf numFmtId="0" fontId="3" fillId="0" borderId="0" xfId="0" applyFont="1" applyAlignment="1" applyProtection="1">
      <alignment vertical="center"/>
    </xf>
    <xf numFmtId="0" fontId="17" fillId="0" borderId="7" xfId="0" applyFont="1" applyBorder="1" applyAlignment="1" applyProtection="1">
      <alignment horizontal="center"/>
    </xf>
    <xf numFmtId="0" fontId="7" fillId="0" borderId="12" xfId="0" applyFont="1" applyBorder="1" applyProtection="1"/>
    <xf numFmtId="0" fontId="7" fillId="0" borderId="12" xfId="0" applyFont="1" applyBorder="1" applyAlignment="1" applyProtection="1">
      <alignment horizontal="center"/>
    </xf>
    <xf numFmtId="165" fontId="7" fillId="8" borderId="12" xfId="0" applyNumberFormat="1" applyFont="1" applyFill="1" applyBorder="1" applyProtection="1"/>
    <xf numFmtId="165" fontId="7" fillId="0" borderId="8" xfId="0" applyNumberFormat="1" applyFont="1" applyBorder="1" applyProtection="1"/>
    <xf numFmtId="0" fontId="17" fillId="0" borderId="22" xfId="0" applyFont="1" applyBorder="1" applyAlignment="1" applyProtection="1">
      <alignment horizontal="center"/>
    </xf>
    <xf numFmtId="0" fontId="7" fillId="0" borderId="26" xfId="0" applyFont="1" applyBorder="1" applyProtection="1"/>
    <xf numFmtId="0" fontId="7" fillId="0" borderId="26" xfId="0" applyFont="1" applyBorder="1" applyAlignment="1" applyProtection="1">
      <alignment horizontal="center"/>
    </xf>
    <xf numFmtId="165" fontId="7" fillId="8" borderId="26" xfId="0" applyNumberFormat="1" applyFont="1" applyFill="1" applyBorder="1" applyProtection="1"/>
    <xf numFmtId="165" fontId="7" fillId="0" borderId="23" xfId="0" applyNumberFormat="1" applyFont="1" applyBorder="1" applyProtection="1"/>
    <xf numFmtId="0" fontId="7" fillId="0" borderId="26" xfId="4" applyFont="1" applyBorder="1" applyProtection="1"/>
    <xf numFmtId="0" fontId="7" fillId="0" borderId="26" xfId="0" applyFont="1" applyFill="1" applyBorder="1" applyAlignment="1" applyProtection="1">
      <alignment horizontal="center"/>
    </xf>
    <xf numFmtId="0" fontId="17" fillId="0" borderId="34" xfId="0" applyFont="1" applyBorder="1" applyAlignment="1" applyProtection="1">
      <alignment horizontal="center"/>
    </xf>
    <xf numFmtId="0" fontId="7" fillId="0" borderId="38" xfId="0" applyFont="1" applyBorder="1" applyProtection="1"/>
    <xf numFmtId="0" fontId="7" fillId="0" borderId="38" xfId="0" applyFont="1" applyBorder="1" applyAlignment="1" applyProtection="1">
      <alignment horizontal="center"/>
    </xf>
    <xf numFmtId="165" fontId="7" fillId="8" borderId="38" xfId="0" applyNumberFormat="1" applyFont="1" applyFill="1" applyBorder="1" applyProtection="1"/>
    <xf numFmtId="165" fontId="7" fillId="0" borderId="35" xfId="0" applyNumberFormat="1" applyFont="1" applyBorder="1" applyProtection="1"/>
    <xf numFmtId="0" fontId="3" fillId="0" borderId="14" xfId="0" applyFont="1" applyBorder="1" applyProtection="1"/>
    <xf numFmtId="0" fontId="3" fillId="0" borderId="18" xfId="0" applyFont="1" applyBorder="1" applyProtection="1"/>
    <xf numFmtId="0" fontId="0" fillId="0" borderId="18" xfId="0" applyBorder="1" applyProtection="1"/>
    <xf numFmtId="165" fontId="27" fillId="3" borderId="4" xfId="0" applyNumberFormat="1" applyFont="1" applyFill="1" applyBorder="1" applyProtection="1"/>
    <xf numFmtId="166" fontId="0" fillId="0" borderId="0" xfId="0" applyNumberFormat="1" applyProtection="1"/>
    <xf numFmtId="0" fontId="7" fillId="2" borderId="12" xfId="0" applyFont="1" applyFill="1" applyBorder="1" applyProtection="1">
      <protection locked="0"/>
    </xf>
    <xf numFmtId="0" fontId="7" fillId="2" borderId="26" xfId="0" applyFont="1" applyFill="1" applyBorder="1" applyProtection="1">
      <protection locked="0"/>
    </xf>
    <xf numFmtId="0" fontId="3" fillId="0" borderId="2" xfId="0" applyFont="1" applyBorder="1" applyAlignment="1" applyProtection="1">
      <alignment horizontal="center" vertical="center" wrapText="1"/>
    </xf>
    <xf numFmtId="0" fontId="5" fillId="0" borderId="0" xfId="0" applyFont="1" applyFill="1" applyProtection="1"/>
    <xf numFmtId="0" fontId="6" fillId="0" borderId="0" xfId="0" applyFont="1" applyFill="1" applyProtection="1"/>
    <xf numFmtId="0" fontId="7" fillId="0" borderId="0" xfId="0" applyFont="1" applyFill="1" applyProtection="1"/>
    <xf numFmtId="0" fontId="7" fillId="0" borderId="0" xfId="6" applyFont="1" applyBorder="1" applyAlignment="1" applyProtection="1">
      <alignment horizontal="right"/>
    </xf>
    <xf numFmtId="0" fontId="19" fillId="0" borderId="1" xfId="0" applyFont="1" applyFill="1" applyBorder="1" applyAlignment="1" applyProtection="1">
      <alignment vertical="center" wrapText="1"/>
    </xf>
    <xf numFmtId="0" fontId="19" fillId="0" borderId="5" xfId="0" applyFont="1" applyFill="1" applyBorder="1" applyAlignment="1" applyProtection="1">
      <alignment vertical="center" wrapText="1"/>
    </xf>
    <xf numFmtId="0" fontId="6" fillId="0" borderId="0" xfId="0" applyFont="1" applyFill="1" applyAlignment="1" applyProtection="1">
      <alignment wrapText="1"/>
    </xf>
    <xf numFmtId="0" fontId="4" fillId="4" borderId="44" xfId="0" applyFont="1" applyFill="1" applyBorder="1" applyAlignment="1" applyProtection="1">
      <alignment horizontal="center" vertical="center"/>
    </xf>
    <xf numFmtId="0" fontId="6" fillId="0" borderId="48" xfId="0" applyFont="1" applyFill="1" applyBorder="1" applyAlignment="1" applyProtection="1">
      <alignment horizontal="center" vertical="center"/>
    </xf>
    <xf numFmtId="0" fontId="4" fillId="4" borderId="22" xfId="0" applyFont="1" applyFill="1" applyBorder="1" applyAlignment="1" applyProtection="1">
      <alignment horizontal="center" vertical="center"/>
    </xf>
    <xf numFmtId="0" fontId="6" fillId="0" borderId="26" xfId="0" applyFont="1" applyFill="1" applyBorder="1" applyAlignment="1" applyProtection="1">
      <alignment horizontal="center" vertical="center"/>
    </xf>
    <xf numFmtId="0" fontId="4" fillId="4" borderId="28" xfId="0" applyFont="1" applyFill="1" applyBorder="1" applyAlignment="1" applyProtection="1">
      <alignment horizontal="center" vertical="center"/>
    </xf>
    <xf numFmtId="0" fontId="6" fillId="0" borderId="30" xfId="0" applyFont="1" applyFill="1" applyBorder="1" applyAlignment="1" applyProtection="1">
      <alignment horizontal="center" vertical="center"/>
    </xf>
    <xf numFmtId="0" fontId="6" fillId="0" borderId="26" xfId="0" applyFont="1" applyFill="1" applyBorder="1" applyAlignment="1" applyProtection="1">
      <alignment horizontal="center" vertical="center" wrapText="1"/>
    </xf>
    <xf numFmtId="0" fontId="4" fillId="4" borderId="34" xfId="0" applyFont="1" applyFill="1" applyBorder="1" applyAlignment="1" applyProtection="1">
      <alignment horizontal="center" vertical="center"/>
    </xf>
    <xf numFmtId="0" fontId="6" fillId="0" borderId="38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9" fillId="0" borderId="2" xfId="0" applyFont="1" applyBorder="1" applyAlignment="1" applyProtection="1">
      <alignment horizontal="center" vertical="center" wrapText="1"/>
    </xf>
    <xf numFmtId="0" fontId="6" fillId="0" borderId="7" xfId="0" applyFont="1" applyFill="1" applyBorder="1" applyProtection="1"/>
    <xf numFmtId="0" fontId="6" fillId="0" borderId="12" xfId="0" applyFont="1" applyFill="1" applyBorder="1" applyProtection="1"/>
    <xf numFmtId="0" fontId="4" fillId="0" borderId="0" xfId="0" applyFont="1" applyFill="1" applyBorder="1" applyAlignment="1" applyProtection="1"/>
    <xf numFmtId="44" fontId="7" fillId="0" borderId="8" xfId="0" applyNumberFormat="1" applyFont="1" applyFill="1" applyBorder="1" applyProtection="1"/>
    <xf numFmtId="0" fontId="6" fillId="0" borderId="22" xfId="0" applyFont="1" applyFill="1" applyBorder="1" applyProtection="1"/>
    <xf numFmtId="0" fontId="6" fillId="0" borderId="26" xfId="0" applyFont="1" applyFill="1" applyBorder="1" applyProtection="1"/>
    <xf numFmtId="44" fontId="7" fillId="0" borderId="23" xfId="0" applyNumberFormat="1" applyFont="1" applyFill="1" applyBorder="1" applyProtection="1"/>
    <xf numFmtId="0" fontId="6" fillId="0" borderId="34" xfId="0" applyFont="1" applyFill="1" applyBorder="1" applyProtection="1"/>
    <xf numFmtId="0" fontId="6" fillId="0" borderId="38" xfId="0" applyFont="1" applyFill="1" applyBorder="1" applyProtection="1"/>
    <xf numFmtId="44" fontId="7" fillId="0" borderId="29" xfId="0" applyNumberFormat="1" applyFont="1" applyFill="1" applyBorder="1" applyProtection="1"/>
    <xf numFmtId="44" fontId="28" fillId="0" borderId="2" xfId="0" applyNumberFormat="1" applyFont="1" applyFill="1" applyBorder="1" applyAlignment="1" applyProtection="1">
      <alignment vertical="center"/>
    </xf>
    <xf numFmtId="0" fontId="9" fillId="0" borderId="0" xfId="0" applyFont="1" applyFill="1" applyProtection="1"/>
    <xf numFmtId="0" fontId="10" fillId="0" borderId="0" xfId="0" applyFont="1" applyFill="1" applyProtection="1"/>
    <xf numFmtId="0" fontId="6" fillId="0" borderId="22" xfId="0" applyFont="1" applyFill="1" applyBorder="1" applyAlignment="1" applyProtection="1">
      <alignment horizontal="center" vertical="center" textRotation="90"/>
    </xf>
    <xf numFmtId="0" fontId="6" fillId="0" borderId="26" xfId="0" applyFont="1" applyFill="1" applyBorder="1" applyAlignment="1" applyProtection="1">
      <alignment horizontal="center" vertical="center" textRotation="90"/>
    </xf>
    <xf numFmtId="0" fontId="6" fillId="0" borderId="23" xfId="0" applyFont="1" applyFill="1" applyBorder="1" applyAlignment="1" applyProtection="1">
      <alignment horizontal="center" vertical="center" textRotation="90"/>
    </xf>
    <xf numFmtId="0" fontId="5" fillId="0" borderId="24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  <xf numFmtId="0" fontId="5" fillId="0" borderId="25" xfId="0" applyFont="1" applyFill="1" applyBorder="1" applyAlignment="1" applyProtection="1">
      <alignment horizontal="center" vertical="center" wrapText="1"/>
    </xf>
    <xf numFmtId="0" fontId="6" fillId="0" borderId="33" xfId="0" applyFont="1" applyFill="1" applyBorder="1" applyAlignment="1" applyProtection="1">
      <alignment horizontal="center" vertical="center"/>
    </xf>
    <xf numFmtId="0" fontId="7" fillId="0" borderId="34" xfId="0" applyFont="1" applyFill="1" applyBorder="1" applyAlignment="1" applyProtection="1">
      <alignment horizontal="center" vertical="center"/>
    </xf>
    <xf numFmtId="0" fontId="7" fillId="0" borderId="38" xfId="0" applyFont="1" applyFill="1" applyBorder="1" applyAlignment="1" applyProtection="1">
      <alignment horizontal="center" vertical="center"/>
    </xf>
    <xf numFmtId="0" fontId="7" fillId="0" borderId="35" xfId="0" applyFont="1" applyFill="1" applyBorder="1" applyAlignment="1" applyProtection="1">
      <alignment horizontal="center" vertical="center"/>
    </xf>
    <xf numFmtId="0" fontId="6" fillId="0" borderId="43" xfId="0" applyFont="1" applyFill="1" applyBorder="1" applyAlignment="1" applyProtection="1">
      <alignment horizontal="center" vertical="center"/>
    </xf>
    <xf numFmtId="0" fontId="7" fillId="0" borderId="44" xfId="0" applyFont="1" applyFill="1" applyBorder="1" applyAlignment="1" applyProtection="1">
      <alignment horizontal="center" vertical="center"/>
    </xf>
    <xf numFmtId="0" fontId="7" fillId="0" borderId="48" xfId="0" applyFont="1" applyFill="1" applyBorder="1" applyAlignment="1" applyProtection="1">
      <alignment horizontal="center" vertical="center"/>
    </xf>
    <xf numFmtId="0" fontId="7" fillId="0" borderId="45" xfId="0" applyFont="1" applyFill="1" applyBorder="1" applyAlignment="1" applyProtection="1">
      <alignment horizontal="center" vertical="center"/>
    </xf>
    <xf numFmtId="44" fontId="6" fillId="0" borderId="46" xfId="1" applyFont="1" applyFill="1" applyBorder="1" applyProtection="1"/>
    <xf numFmtId="44" fontId="6" fillId="0" borderId="48" xfId="1" applyFont="1" applyFill="1" applyBorder="1" applyProtection="1"/>
    <xf numFmtId="44" fontId="6" fillId="0" borderId="47" xfId="1" applyFont="1" applyFill="1" applyBorder="1" applyProtection="1"/>
    <xf numFmtId="44" fontId="6" fillId="0" borderId="43" xfId="1" applyFont="1" applyFill="1" applyBorder="1" applyProtection="1"/>
    <xf numFmtId="0" fontId="7" fillId="0" borderId="7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49" fontId="7" fillId="7" borderId="54" xfId="0" applyNumberFormat="1" applyFont="1" applyFill="1" applyBorder="1" applyAlignment="1" applyProtection="1">
      <alignment horizontal="center" vertical="center"/>
    </xf>
    <xf numFmtId="0" fontId="7" fillId="0" borderId="16" xfId="0" applyFont="1" applyFill="1" applyBorder="1" applyAlignment="1" applyProtection="1">
      <alignment horizontal="center" vertical="center"/>
    </xf>
    <xf numFmtId="44" fontId="7" fillId="0" borderId="15" xfId="0" applyNumberFormat="1" applyFont="1" applyFill="1" applyBorder="1" applyProtection="1"/>
    <xf numFmtId="0" fontId="6" fillId="0" borderId="19" xfId="0" applyFont="1" applyFill="1" applyBorder="1" applyAlignment="1" applyProtection="1">
      <alignment horizontal="center" vertical="center"/>
    </xf>
    <xf numFmtId="0" fontId="7" fillId="0" borderId="22" xfId="0" applyFont="1" applyFill="1" applyBorder="1" applyAlignment="1" applyProtection="1">
      <alignment horizontal="center" vertical="center"/>
    </xf>
    <xf numFmtId="0" fontId="7" fillId="0" borderId="26" xfId="0" applyFont="1" applyFill="1" applyBorder="1" applyAlignment="1" applyProtection="1">
      <alignment horizontal="center" vertical="center"/>
    </xf>
    <xf numFmtId="0" fontId="7" fillId="0" borderId="23" xfId="0" applyFont="1" applyFill="1" applyBorder="1" applyAlignment="1" applyProtection="1">
      <alignment horizontal="center" vertical="center"/>
    </xf>
    <xf numFmtId="44" fontId="6" fillId="0" borderId="24" xfId="1" applyFont="1" applyFill="1" applyBorder="1" applyProtection="1"/>
    <xf numFmtId="44" fontId="6" fillId="0" borderId="26" xfId="1" applyFont="1" applyFill="1" applyBorder="1" applyProtection="1"/>
    <xf numFmtId="44" fontId="6" fillId="0" borderId="25" xfId="1" applyFont="1" applyFill="1" applyBorder="1" applyProtection="1"/>
    <xf numFmtId="44" fontId="6" fillId="0" borderId="19" xfId="1" applyFont="1" applyFill="1" applyBorder="1" applyProtection="1"/>
    <xf numFmtId="0" fontId="7" fillId="0" borderId="25" xfId="0" applyFont="1" applyFill="1" applyBorder="1" applyAlignment="1" applyProtection="1">
      <alignment horizontal="center" vertical="center"/>
    </xf>
    <xf numFmtId="49" fontId="7" fillId="7" borderId="20" xfId="0" applyNumberFormat="1" applyFont="1" applyFill="1" applyBorder="1" applyAlignment="1" applyProtection="1">
      <alignment horizontal="center" vertical="center"/>
    </xf>
    <xf numFmtId="0" fontId="7" fillId="0" borderId="21" xfId="0" applyFont="1" applyFill="1" applyBorder="1" applyAlignment="1" applyProtection="1">
      <alignment horizontal="center" vertical="center"/>
    </xf>
    <xf numFmtId="44" fontId="7" fillId="0" borderId="20" xfId="0" applyNumberFormat="1" applyFont="1" applyFill="1" applyBorder="1" applyProtection="1"/>
    <xf numFmtId="14" fontId="7" fillId="0" borderId="22" xfId="0" applyNumberFormat="1" applyFont="1" applyFill="1" applyBorder="1" applyAlignment="1" applyProtection="1">
      <alignment horizontal="center" vertical="center"/>
    </xf>
    <xf numFmtId="14" fontId="7" fillId="0" borderId="26" xfId="0" applyNumberFormat="1" applyFont="1" applyFill="1" applyBorder="1" applyAlignment="1" applyProtection="1">
      <alignment horizontal="center" vertical="center"/>
    </xf>
    <xf numFmtId="14" fontId="7" fillId="0" borderId="25" xfId="0" applyNumberFormat="1" applyFont="1" applyFill="1" applyBorder="1" applyAlignment="1" applyProtection="1">
      <alignment horizontal="center" vertical="center"/>
    </xf>
    <xf numFmtId="0" fontId="6" fillId="0" borderId="31" xfId="0" applyFont="1" applyFill="1" applyBorder="1" applyAlignment="1" applyProtection="1">
      <alignment horizontal="center" vertical="center"/>
    </xf>
    <xf numFmtId="44" fontId="6" fillId="0" borderId="36" xfId="1" applyFont="1" applyFill="1" applyBorder="1" applyProtection="1"/>
    <xf numFmtId="44" fontId="6" fillId="0" borderId="38" xfId="1" applyFont="1" applyFill="1" applyBorder="1" applyProtection="1"/>
    <xf numFmtId="44" fontId="6" fillId="0" borderId="37" xfId="1" applyFont="1" applyFill="1" applyBorder="1" applyProtection="1"/>
    <xf numFmtId="44" fontId="6" fillId="0" borderId="20" xfId="1" applyFont="1" applyFill="1" applyBorder="1" applyProtection="1"/>
    <xf numFmtId="44" fontId="6" fillId="0" borderId="9" xfId="1" applyFont="1" applyFill="1" applyBorder="1" applyProtection="1"/>
    <xf numFmtId="44" fontId="6" fillId="0" borderId="12" xfId="1" applyFont="1" applyFill="1" applyBorder="1" applyProtection="1"/>
    <xf numFmtId="44" fontId="6" fillId="0" borderId="10" xfId="1" applyFont="1" applyFill="1" applyBorder="1" applyAlignment="1" applyProtection="1">
      <alignment horizontal="right"/>
    </xf>
    <xf numFmtId="44" fontId="6" fillId="0" borderId="50" xfId="1" applyFont="1" applyFill="1" applyBorder="1" applyProtection="1"/>
    <xf numFmtId="14" fontId="7" fillId="0" borderId="61" xfId="0" applyNumberFormat="1" applyFont="1" applyFill="1" applyBorder="1" applyAlignment="1" applyProtection="1">
      <alignment horizontal="center" vertical="center"/>
    </xf>
    <xf numFmtId="14" fontId="7" fillId="0" borderId="60" xfId="0" applyNumberFormat="1" applyFont="1" applyFill="1" applyBorder="1" applyAlignment="1" applyProtection="1">
      <alignment horizontal="center" vertical="center"/>
    </xf>
    <xf numFmtId="14" fontId="7" fillId="0" borderId="70" xfId="0" applyNumberFormat="1" applyFont="1" applyFill="1" applyBorder="1" applyAlignment="1" applyProtection="1">
      <alignment horizontal="center" vertical="center"/>
    </xf>
    <xf numFmtId="14" fontId="7" fillId="3" borderId="4" xfId="0" applyNumberFormat="1" applyFont="1" applyFill="1" applyBorder="1" applyAlignment="1" applyProtection="1">
      <alignment horizontal="center" vertical="center"/>
    </xf>
    <xf numFmtId="0" fontId="7" fillId="0" borderId="52" xfId="0" applyFont="1" applyFill="1" applyBorder="1" applyAlignment="1" applyProtection="1">
      <alignment horizontal="center" vertical="center"/>
    </xf>
    <xf numFmtId="44" fontId="7" fillId="0" borderId="51" xfId="0" applyNumberFormat="1" applyFont="1" applyFill="1" applyBorder="1" applyProtection="1"/>
    <xf numFmtId="44" fontId="6" fillId="0" borderId="37" xfId="1" applyFont="1" applyFill="1" applyBorder="1" applyAlignment="1" applyProtection="1">
      <alignment horizontal="right"/>
    </xf>
    <xf numFmtId="44" fontId="6" fillId="0" borderId="4" xfId="1" applyFont="1" applyFill="1" applyBorder="1" applyProtection="1"/>
    <xf numFmtId="44" fontId="8" fillId="3" borderId="58" xfId="0" applyNumberFormat="1" applyFont="1" applyFill="1" applyBorder="1" applyProtection="1"/>
    <xf numFmtId="0" fontId="5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44" fontId="6" fillId="0" borderId="0" xfId="1" applyFont="1" applyFill="1" applyBorder="1" applyProtection="1"/>
    <xf numFmtId="14" fontId="7" fillId="0" borderId="0" xfId="0" applyNumberFormat="1" applyFont="1" applyFill="1" applyBorder="1" applyAlignment="1" applyProtection="1">
      <alignment horizontal="center" vertical="center"/>
    </xf>
    <xf numFmtId="1" fontId="7" fillId="0" borderId="0" xfId="0" applyNumberFormat="1" applyFont="1" applyFill="1" applyBorder="1" applyAlignment="1" applyProtection="1">
      <alignment horizontal="center" vertical="center"/>
    </xf>
    <xf numFmtId="44" fontId="7" fillId="0" borderId="0" xfId="0" applyNumberFormat="1" applyFont="1" applyFill="1" applyBorder="1" applyProtection="1"/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44" fontId="6" fillId="0" borderId="44" xfId="1" applyFont="1" applyFill="1" applyBorder="1" applyProtection="1"/>
    <xf numFmtId="44" fontId="6" fillId="0" borderId="45" xfId="1" applyFont="1" applyFill="1" applyBorder="1" applyProtection="1"/>
    <xf numFmtId="44" fontId="6" fillId="0" borderId="16" xfId="1" applyFont="1" applyFill="1" applyBorder="1" applyProtection="1"/>
    <xf numFmtId="44" fontId="6" fillId="0" borderId="22" xfId="1" applyFont="1" applyFill="1" applyBorder="1" applyProtection="1"/>
    <xf numFmtId="44" fontId="6" fillId="0" borderId="23" xfId="1" applyFont="1" applyFill="1" applyBorder="1" applyProtection="1"/>
    <xf numFmtId="44" fontId="6" fillId="0" borderId="21" xfId="1" applyFont="1" applyFill="1" applyBorder="1" applyProtection="1"/>
    <xf numFmtId="44" fontId="6" fillId="0" borderId="34" xfId="1" applyFont="1" applyFill="1" applyBorder="1" applyProtection="1"/>
    <xf numFmtId="44" fontId="6" fillId="0" borderId="35" xfId="1" applyFont="1" applyFill="1" applyBorder="1" applyProtection="1"/>
    <xf numFmtId="44" fontId="6" fillId="0" borderId="7" xfId="1" applyFont="1" applyFill="1" applyBorder="1" applyProtection="1"/>
    <xf numFmtId="0" fontId="5" fillId="0" borderId="8" xfId="0" applyFont="1" applyFill="1" applyBorder="1" applyProtection="1"/>
    <xf numFmtId="44" fontId="6" fillId="0" borderId="51" xfId="1" applyFont="1" applyFill="1" applyBorder="1" applyProtection="1"/>
    <xf numFmtId="0" fontId="7" fillId="0" borderId="53" xfId="0" applyFont="1" applyFill="1" applyBorder="1" applyAlignment="1" applyProtection="1">
      <alignment horizontal="center" vertical="center"/>
    </xf>
    <xf numFmtId="0" fontId="5" fillId="0" borderId="34" xfId="0" applyFont="1" applyFill="1" applyBorder="1" applyAlignment="1" applyProtection="1">
      <alignment horizontal="center" vertical="center"/>
    </xf>
    <xf numFmtId="0" fontId="5" fillId="0" borderId="38" xfId="0" applyFont="1" applyFill="1" applyBorder="1" applyProtection="1"/>
    <xf numFmtId="0" fontId="5" fillId="0" borderId="35" xfId="0" applyFont="1" applyFill="1" applyBorder="1" applyProtection="1"/>
    <xf numFmtId="44" fontId="6" fillId="0" borderId="62" xfId="1" applyFont="1" applyFill="1" applyBorder="1" applyProtection="1"/>
    <xf numFmtId="0" fontId="5" fillId="0" borderId="0" xfId="0" applyFont="1" applyFill="1" applyBorder="1" applyAlignment="1" applyProtection="1">
      <alignment horizontal="center" vertical="center" textRotation="90"/>
    </xf>
    <xf numFmtId="44" fontId="6" fillId="0" borderId="0" xfId="1" applyFont="1" applyFill="1" applyBorder="1" applyAlignment="1" applyProtection="1">
      <alignment horizontal="right"/>
    </xf>
    <xf numFmtId="0" fontId="5" fillId="0" borderId="0" xfId="0" applyFont="1" applyFill="1" applyBorder="1" applyProtection="1"/>
    <xf numFmtId="0" fontId="7" fillId="4" borderId="0" xfId="0" applyFont="1" applyFill="1" applyProtection="1"/>
    <xf numFmtId="0" fontId="5" fillId="4" borderId="0" xfId="0" applyFont="1" applyFill="1" applyProtection="1"/>
    <xf numFmtId="0" fontId="5" fillId="0" borderId="44" xfId="0" applyFont="1" applyFill="1" applyBorder="1" applyAlignment="1" applyProtection="1">
      <alignment horizontal="center" vertical="center"/>
    </xf>
    <xf numFmtId="0" fontId="6" fillId="0" borderId="45" xfId="0" applyFont="1" applyFill="1" applyBorder="1" applyAlignment="1" applyProtection="1">
      <alignment horizontal="center" vertical="center"/>
    </xf>
    <xf numFmtId="14" fontId="7" fillId="0" borderId="44" xfId="0" applyNumberFormat="1" applyFont="1" applyFill="1" applyBorder="1" applyAlignment="1" applyProtection="1">
      <alignment horizontal="center" vertical="center"/>
    </xf>
    <xf numFmtId="14" fontId="7" fillId="0" borderId="48" xfId="0" applyNumberFormat="1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 applyProtection="1">
      <alignment horizontal="center" vertical="center"/>
    </xf>
    <xf numFmtId="0" fontId="6" fillId="0" borderId="35" xfId="0" applyFont="1" applyFill="1" applyBorder="1" applyAlignment="1" applyProtection="1">
      <alignment horizontal="center" vertical="center"/>
    </xf>
    <xf numFmtId="0" fontId="7" fillId="4" borderId="0" xfId="0" applyFont="1" applyFill="1" applyBorder="1" applyProtection="1"/>
    <xf numFmtId="0" fontId="5" fillId="4" borderId="0" xfId="0" applyFont="1" applyFill="1" applyBorder="1" applyProtection="1"/>
    <xf numFmtId="0" fontId="6" fillId="0" borderId="13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44" fontId="6" fillId="0" borderId="8" xfId="1" applyFont="1" applyFill="1" applyBorder="1" applyProtection="1"/>
    <xf numFmtId="44" fontId="6" fillId="0" borderId="11" xfId="1" applyFont="1" applyFill="1" applyBorder="1" applyProtection="1"/>
    <xf numFmtId="0" fontId="7" fillId="0" borderId="8" xfId="0" applyFont="1" applyFill="1" applyBorder="1" applyAlignment="1" applyProtection="1">
      <alignment horizontal="center" vertical="center"/>
    </xf>
    <xf numFmtId="44" fontId="7" fillId="0" borderId="11" xfId="0" applyNumberFormat="1" applyFont="1" applyFill="1" applyBorder="1" applyProtection="1"/>
    <xf numFmtId="0" fontId="6" fillId="0" borderId="21" xfId="0" applyFont="1" applyFill="1" applyBorder="1" applyAlignment="1" applyProtection="1">
      <alignment horizontal="center" vertical="center"/>
    </xf>
    <xf numFmtId="0" fontId="6" fillId="0" borderId="27" xfId="0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horizontal="center" vertical="center"/>
    </xf>
    <xf numFmtId="0" fontId="6" fillId="0" borderId="29" xfId="0" applyFont="1" applyFill="1" applyBorder="1" applyAlignment="1" applyProtection="1">
      <alignment horizontal="center" vertical="center"/>
    </xf>
    <xf numFmtId="14" fontId="7" fillId="0" borderId="34" xfId="0" applyNumberFormat="1" applyFont="1" applyFill="1" applyBorder="1" applyAlignment="1" applyProtection="1">
      <alignment horizontal="center" vertical="center"/>
    </xf>
    <xf numFmtId="14" fontId="7" fillId="0" borderId="38" xfId="0" applyNumberFormat="1" applyFont="1" applyFill="1" applyBorder="1" applyAlignment="1" applyProtection="1">
      <alignment horizontal="center" vertical="center"/>
    </xf>
    <xf numFmtId="14" fontId="7" fillId="0" borderId="37" xfId="0" applyNumberFormat="1" applyFont="1" applyFill="1" applyBorder="1" applyAlignment="1" applyProtection="1">
      <alignment horizontal="center" vertical="center"/>
    </xf>
    <xf numFmtId="0" fontId="7" fillId="0" borderId="39" xfId="0" applyFont="1" applyFill="1" applyBorder="1" applyAlignment="1" applyProtection="1">
      <alignment horizontal="center" vertical="center"/>
    </xf>
    <xf numFmtId="44" fontId="7" fillId="0" borderId="32" xfId="0" applyNumberFormat="1" applyFont="1" applyFill="1" applyBorder="1" applyProtection="1"/>
    <xf numFmtId="0" fontId="6" fillId="0" borderId="32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20" xfId="0" applyFont="1" applyFill="1" applyBorder="1" applyAlignment="1" applyProtection="1">
      <alignment horizontal="center" vertical="center"/>
    </xf>
    <xf numFmtId="49" fontId="7" fillId="7" borderId="32" xfId="0" applyNumberFormat="1" applyFont="1" applyFill="1" applyBorder="1" applyAlignment="1" applyProtection="1">
      <alignment horizontal="center" vertical="center"/>
    </xf>
    <xf numFmtId="0" fontId="6" fillId="0" borderId="25" xfId="0" applyFont="1" applyFill="1" applyBorder="1" applyAlignment="1" applyProtection="1">
      <alignment horizontal="center" vertical="center" textRotation="90"/>
    </xf>
    <xf numFmtId="0" fontId="7" fillId="0" borderId="37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25" xfId="0" applyFont="1" applyFill="1" applyBorder="1" applyAlignment="1" applyProtection="1">
      <alignment horizontal="center" vertical="center"/>
    </xf>
    <xf numFmtId="0" fontId="6" fillId="0" borderId="37" xfId="0" applyFont="1" applyFill="1" applyBorder="1" applyAlignment="1" applyProtection="1">
      <alignment horizontal="center" vertical="center"/>
    </xf>
    <xf numFmtId="44" fontId="6" fillId="0" borderId="32" xfId="1" applyFont="1" applyFill="1" applyBorder="1" applyProtection="1"/>
    <xf numFmtId="0" fontId="6" fillId="0" borderId="15" xfId="0" applyFont="1" applyFill="1" applyBorder="1" applyAlignment="1" applyProtection="1">
      <alignment horizontal="center" vertical="center"/>
    </xf>
    <xf numFmtId="44" fontId="6" fillId="0" borderId="15" xfId="1" applyFont="1" applyFill="1" applyBorder="1" applyProtection="1"/>
    <xf numFmtId="44" fontId="6" fillId="0" borderId="25" xfId="1" applyFont="1" applyFill="1" applyBorder="1" applyAlignment="1" applyProtection="1">
      <alignment horizontal="right"/>
    </xf>
    <xf numFmtId="44" fontId="8" fillId="3" borderId="35" xfId="0" applyNumberFormat="1" applyFont="1" applyFill="1" applyBorder="1" applyProtection="1"/>
    <xf numFmtId="0" fontId="9" fillId="0" borderId="0" xfId="0" applyFont="1" applyFill="1" applyBorder="1" applyProtection="1"/>
    <xf numFmtId="0" fontId="6" fillId="0" borderId="0" xfId="0" applyFont="1" applyFill="1" applyBorder="1" applyProtection="1"/>
    <xf numFmtId="0" fontId="5" fillId="0" borderId="12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14" fontId="7" fillId="0" borderId="7" xfId="0" applyNumberFormat="1" applyFont="1" applyFill="1" applyBorder="1" applyAlignment="1" applyProtection="1">
      <alignment horizontal="center" vertical="center"/>
    </xf>
    <xf numFmtId="14" fontId="7" fillId="0" borderId="12" xfId="0" applyNumberFormat="1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44" fontId="6" fillId="0" borderId="23" xfId="1" applyFont="1" applyFill="1" applyBorder="1" applyAlignment="1" applyProtection="1">
      <alignment horizontal="right"/>
    </xf>
    <xf numFmtId="44" fontId="6" fillId="0" borderId="35" xfId="1" applyFont="1" applyFill="1" applyBorder="1" applyAlignment="1" applyProtection="1">
      <alignment horizontal="right"/>
    </xf>
    <xf numFmtId="0" fontId="5" fillId="0" borderId="34" xfId="0" applyFont="1" applyFill="1" applyBorder="1" applyProtection="1"/>
    <xf numFmtId="0" fontId="5" fillId="0" borderId="7" xfId="0" applyFont="1" applyFill="1" applyBorder="1" applyProtection="1"/>
    <xf numFmtId="0" fontId="5" fillId="0" borderId="12" xfId="0" applyFont="1" applyFill="1" applyBorder="1" applyProtection="1"/>
    <xf numFmtId="44" fontId="6" fillId="0" borderId="8" xfId="1" applyFont="1" applyFill="1" applyBorder="1" applyAlignment="1" applyProtection="1">
      <alignment horizontal="right"/>
    </xf>
    <xf numFmtId="0" fontId="28" fillId="0" borderId="3" xfId="0" applyFont="1" applyFill="1" applyBorder="1" applyAlignment="1" applyProtection="1">
      <alignment vertical="center"/>
    </xf>
    <xf numFmtId="0" fontId="28" fillId="0" borderId="5" xfId="0" applyFont="1" applyFill="1" applyBorder="1" applyAlignment="1" applyProtection="1">
      <alignment vertical="center"/>
    </xf>
    <xf numFmtId="0" fontId="29" fillId="0" borderId="5" xfId="0" applyFont="1" applyBorder="1" applyAlignment="1" applyProtection="1">
      <alignment horizontal="center" vertical="center" wrapText="1"/>
    </xf>
    <xf numFmtId="0" fontId="29" fillId="0" borderId="2" xfId="0" applyFont="1" applyBorder="1" applyAlignment="1" applyProtection="1">
      <alignment vertical="center" wrapText="1"/>
    </xf>
    <xf numFmtId="0" fontId="5" fillId="0" borderId="9" xfId="0" applyFont="1" applyFill="1" applyBorder="1" applyProtection="1"/>
    <xf numFmtId="44" fontId="5" fillId="0" borderId="12" xfId="1" applyFont="1" applyFill="1" applyBorder="1" applyAlignment="1" applyProtection="1">
      <alignment vertical="center"/>
    </xf>
    <xf numFmtId="44" fontId="7" fillId="0" borderId="8" xfId="1" applyFont="1" applyFill="1" applyBorder="1" applyAlignment="1" applyProtection="1">
      <alignment horizontal="center" vertical="center"/>
    </xf>
    <xf numFmtId="0" fontId="5" fillId="0" borderId="36" xfId="0" applyFont="1" applyFill="1" applyBorder="1" applyProtection="1"/>
    <xf numFmtId="44" fontId="5" fillId="0" borderId="38" xfId="1" applyFont="1" applyFill="1" applyBorder="1" applyAlignment="1" applyProtection="1">
      <alignment vertical="center"/>
    </xf>
    <xf numFmtId="44" fontId="7" fillId="0" borderId="35" xfId="1" applyFont="1" applyFill="1" applyBorder="1" applyAlignment="1" applyProtection="1">
      <alignment horizontal="center" vertical="center"/>
    </xf>
    <xf numFmtId="44" fontId="8" fillId="3" borderId="0" xfId="1" applyFont="1" applyFill="1" applyAlignment="1" applyProtection="1">
      <alignment horizontal="right" vertical="center"/>
    </xf>
    <xf numFmtId="0" fontId="11" fillId="0" borderId="0" xfId="4" applyFont="1" applyProtection="1"/>
    <xf numFmtId="0" fontId="12" fillId="0" borderId="0" xfId="4" applyFont="1" applyAlignment="1" applyProtection="1">
      <alignment horizontal="right"/>
    </xf>
    <xf numFmtId="0" fontId="12" fillId="0" borderId="0" xfId="4" applyFont="1" applyAlignment="1" applyProtection="1"/>
    <xf numFmtId="0" fontId="13" fillId="0" borderId="0" xfId="4" applyFont="1" applyAlignment="1" applyProtection="1">
      <alignment horizontal="center" vertical="center"/>
    </xf>
    <xf numFmtId="2" fontId="7" fillId="2" borderId="12" xfId="0" applyNumberFormat="1" applyFont="1" applyFill="1" applyBorder="1" applyAlignment="1" applyProtection="1">
      <alignment horizontal="center"/>
      <protection locked="0"/>
    </xf>
    <xf numFmtId="2" fontId="7" fillId="2" borderId="26" xfId="0" applyNumberFormat="1" applyFont="1" applyFill="1" applyBorder="1" applyAlignment="1" applyProtection="1">
      <alignment horizontal="center"/>
      <protection locked="0"/>
    </xf>
    <xf numFmtId="0" fontId="19" fillId="0" borderId="2" xfId="0" applyFont="1" applyFill="1" applyBorder="1" applyAlignment="1" applyProtection="1">
      <alignment horizontal="center" vertical="center" wrapText="1"/>
    </xf>
    <xf numFmtId="0" fontId="13" fillId="0" borderId="0" xfId="4" applyFont="1" applyAlignment="1" applyProtection="1">
      <alignment horizontal="center" vertical="center" wrapText="1"/>
    </xf>
    <xf numFmtId="0" fontId="13" fillId="4" borderId="0" xfId="4" applyFont="1" applyFill="1" applyAlignment="1" applyProtection="1">
      <alignment horizontal="center" wrapText="1"/>
      <protection hidden="1"/>
    </xf>
    <xf numFmtId="0" fontId="3" fillId="0" borderId="52" xfId="4" applyFont="1" applyFill="1" applyBorder="1" applyAlignment="1" applyProtection="1">
      <alignment horizontal="center"/>
      <protection hidden="1"/>
    </xf>
    <xf numFmtId="0" fontId="5" fillId="0" borderId="14" xfId="0" applyFont="1" applyFill="1" applyBorder="1" applyAlignment="1" applyProtection="1">
      <alignment horizontal="left"/>
    </xf>
    <xf numFmtId="0" fontId="5" fillId="0" borderId="18" xfId="0" applyFont="1" applyFill="1" applyBorder="1" applyAlignment="1" applyProtection="1">
      <alignment horizontal="left"/>
    </xf>
    <xf numFmtId="0" fontId="5" fillId="0" borderId="6" xfId="0" applyFont="1" applyFill="1" applyBorder="1" applyAlignment="1" applyProtection="1">
      <alignment horizontal="left"/>
    </xf>
    <xf numFmtId="0" fontId="3" fillId="0" borderId="14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4" fillId="0" borderId="47" xfId="0" applyFont="1" applyFill="1" applyBorder="1" applyAlignment="1" applyProtection="1">
      <alignment horizontal="left" wrapText="1"/>
    </xf>
    <xf numFmtId="0" fontId="4" fillId="0" borderId="16" xfId="0" applyFont="1" applyFill="1" applyBorder="1" applyAlignment="1" applyProtection="1">
      <alignment horizontal="left" wrapText="1"/>
    </xf>
    <xf numFmtId="0" fontId="4" fillId="0" borderId="46" xfId="0" applyFont="1" applyFill="1" applyBorder="1" applyAlignment="1" applyProtection="1">
      <alignment horizontal="left" wrapText="1"/>
    </xf>
    <xf numFmtId="0" fontId="4" fillId="0" borderId="37" xfId="0" applyFont="1" applyFill="1" applyBorder="1" applyAlignment="1" applyProtection="1">
      <alignment horizontal="left" wrapText="1"/>
    </xf>
    <xf numFmtId="0" fontId="4" fillId="0" borderId="33" xfId="0" applyFont="1" applyFill="1" applyBorder="1" applyAlignment="1" applyProtection="1">
      <alignment horizontal="left" wrapText="1"/>
    </xf>
    <xf numFmtId="0" fontId="4" fillId="0" borderId="36" xfId="0" applyFont="1" applyFill="1" applyBorder="1" applyAlignment="1" applyProtection="1">
      <alignment horizontal="left" wrapText="1"/>
    </xf>
    <xf numFmtId="0" fontId="4" fillId="0" borderId="25" xfId="0" applyFont="1" applyFill="1" applyBorder="1" applyAlignment="1" applyProtection="1">
      <alignment horizontal="left" wrapText="1"/>
    </xf>
    <xf numFmtId="0" fontId="4" fillId="0" borderId="21" xfId="0" applyFont="1" applyFill="1" applyBorder="1" applyAlignment="1" applyProtection="1">
      <alignment horizontal="left" wrapText="1"/>
    </xf>
    <xf numFmtId="0" fontId="4" fillId="0" borderId="24" xfId="0" applyFont="1" applyFill="1" applyBorder="1" applyAlignment="1" applyProtection="1">
      <alignment horizontal="left" wrapText="1"/>
    </xf>
    <xf numFmtId="0" fontId="19" fillId="0" borderId="5" xfId="0" applyFont="1" applyFill="1" applyBorder="1" applyAlignment="1" applyProtection="1">
      <alignment horizontal="left" vertical="center" wrapText="1"/>
    </xf>
    <xf numFmtId="0" fontId="4" fillId="0" borderId="26" xfId="0" applyFont="1" applyBorder="1" applyAlignment="1" applyProtection="1">
      <alignment horizontal="left"/>
    </xf>
    <xf numFmtId="0" fontId="4" fillId="0" borderId="26" xfId="0" applyFont="1" applyFill="1" applyBorder="1" applyAlignment="1" applyProtection="1">
      <alignment horizontal="left"/>
    </xf>
    <xf numFmtId="0" fontId="4" fillId="0" borderId="48" xfId="0" applyFont="1" applyBorder="1" applyAlignment="1" applyProtection="1">
      <alignment horizontal="left" wrapText="1"/>
    </xf>
    <xf numFmtId="0" fontId="4" fillId="0" borderId="30" xfId="0" applyFont="1" applyFill="1" applyBorder="1" applyAlignment="1" applyProtection="1">
      <alignment horizontal="left" wrapText="1"/>
    </xf>
    <xf numFmtId="0" fontId="4" fillId="0" borderId="26" xfId="0" applyFont="1" applyFill="1" applyBorder="1" applyAlignment="1" applyProtection="1">
      <alignment horizontal="left" wrapText="1"/>
    </xf>
    <xf numFmtId="0" fontId="28" fillId="0" borderId="1" xfId="0" applyFont="1" applyFill="1" applyBorder="1" applyAlignment="1" applyProtection="1">
      <alignment horizontal="left" wrapText="1"/>
    </xf>
    <xf numFmtId="0" fontId="28" fillId="0" borderId="5" xfId="0" applyFont="1" applyFill="1" applyBorder="1" applyAlignment="1" applyProtection="1">
      <alignment horizontal="left" wrapText="1"/>
    </xf>
    <xf numFmtId="0" fontId="29" fillId="0" borderId="1" xfId="0" applyFont="1" applyBorder="1" applyAlignment="1" applyProtection="1">
      <alignment horizontal="center" wrapText="1"/>
    </xf>
    <xf numFmtId="0" fontId="29" fillId="0" borderId="5" xfId="0" applyFont="1" applyBorder="1" applyAlignment="1" applyProtection="1">
      <alignment horizontal="center" wrapText="1"/>
    </xf>
    <xf numFmtId="0" fontId="6" fillId="0" borderId="28" xfId="0" applyFont="1" applyFill="1" applyBorder="1" applyAlignment="1" applyProtection="1">
      <alignment horizontal="left"/>
    </xf>
    <xf numFmtId="0" fontId="6" fillId="0" borderId="30" xfId="0" applyFont="1" applyFill="1" applyBorder="1" applyAlignment="1" applyProtection="1">
      <alignment horizontal="left"/>
    </xf>
    <xf numFmtId="0" fontId="6" fillId="0" borderId="22" xfId="0" applyFont="1" applyFill="1" applyBorder="1" applyAlignment="1" applyProtection="1">
      <alignment horizontal="left"/>
    </xf>
    <xf numFmtId="0" fontId="6" fillId="0" borderId="26" xfId="0" applyFont="1" applyFill="1" applyBorder="1" applyAlignment="1" applyProtection="1">
      <alignment horizontal="left"/>
    </xf>
    <xf numFmtId="0" fontId="6" fillId="0" borderId="7" xfId="0" applyFont="1" applyFill="1" applyBorder="1" applyAlignment="1" applyProtection="1">
      <alignment horizontal="left"/>
    </xf>
    <xf numFmtId="0" fontId="6" fillId="0" borderId="12" xfId="0" applyFont="1" applyFill="1" applyBorder="1" applyAlignment="1" applyProtection="1">
      <alignment horizontal="left"/>
    </xf>
    <xf numFmtId="0" fontId="4" fillId="0" borderId="26" xfId="0" applyFont="1" applyFill="1" applyBorder="1" applyAlignment="1" applyProtection="1">
      <alignment horizontal="center"/>
    </xf>
    <xf numFmtId="0" fontId="4" fillId="0" borderId="12" xfId="0" applyFont="1" applyFill="1" applyBorder="1" applyAlignment="1" applyProtection="1">
      <alignment horizontal="center"/>
    </xf>
    <xf numFmtId="0" fontId="4" fillId="0" borderId="30" xfId="0" applyFont="1" applyFill="1" applyBorder="1" applyAlignment="1" applyProtection="1">
      <alignment horizontal="center"/>
    </xf>
    <xf numFmtId="0" fontId="6" fillId="0" borderId="55" xfId="0" applyFont="1" applyFill="1" applyBorder="1" applyAlignment="1" applyProtection="1">
      <alignment horizontal="center"/>
    </xf>
    <xf numFmtId="0" fontId="6" fillId="0" borderId="56" xfId="0" applyFont="1" applyFill="1" applyBorder="1" applyAlignment="1" applyProtection="1">
      <alignment horizontal="center"/>
    </xf>
    <xf numFmtId="0" fontId="6" fillId="0" borderId="57" xfId="0" applyFont="1" applyFill="1" applyBorder="1" applyAlignment="1" applyProtection="1">
      <alignment horizontal="center"/>
    </xf>
    <xf numFmtId="0" fontId="18" fillId="3" borderId="62" xfId="0" applyFont="1" applyFill="1" applyBorder="1" applyAlignment="1" applyProtection="1">
      <alignment horizontal="right" vertical="center" wrapText="1"/>
    </xf>
    <xf numFmtId="0" fontId="18" fillId="3" borderId="60" xfId="0" applyFont="1" applyFill="1" applyBorder="1" applyAlignment="1" applyProtection="1">
      <alignment horizontal="right" vertical="center" wrapText="1"/>
    </xf>
    <xf numFmtId="0" fontId="18" fillId="3" borderId="62" xfId="0" applyFont="1" applyFill="1" applyBorder="1" applyAlignment="1" applyProtection="1">
      <alignment horizontal="right" vertical="center"/>
    </xf>
    <xf numFmtId="0" fontId="18" fillId="3" borderId="60" xfId="0" applyFont="1" applyFill="1" applyBorder="1" applyAlignment="1" applyProtection="1">
      <alignment horizontal="right" vertical="center"/>
    </xf>
    <xf numFmtId="0" fontId="5" fillId="0" borderId="44" xfId="0" applyFont="1" applyFill="1" applyBorder="1" applyAlignment="1" applyProtection="1">
      <alignment horizontal="center"/>
    </xf>
    <xf numFmtId="0" fontId="5" fillId="0" borderId="48" xfId="0" applyFont="1" applyFill="1" applyBorder="1" applyAlignment="1" applyProtection="1">
      <alignment horizontal="center"/>
    </xf>
    <xf numFmtId="0" fontId="5" fillId="0" borderId="45" xfId="0" applyFont="1" applyFill="1" applyBorder="1" applyAlignment="1" applyProtection="1">
      <alignment horizontal="center"/>
    </xf>
    <xf numFmtId="0" fontId="5" fillId="0" borderId="31" xfId="0" applyFont="1" applyFill="1" applyBorder="1" applyAlignment="1" applyProtection="1">
      <alignment horizontal="center" vertical="center"/>
    </xf>
    <xf numFmtId="0" fontId="5" fillId="0" borderId="33" xfId="0" applyFont="1" applyFill="1" applyBorder="1" applyAlignment="1" applyProtection="1">
      <alignment horizontal="center" vertical="center"/>
    </xf>
    <xf numFmtId="0" fontId="5" fillId="0" borderId="39" xfId="0" applyFont="1" applyFill="1" applyBorder="1" applyAlignment="1" applyProtection="1">
      <alignment horizontal="center" vertical="center"/>
    </xf>
    <xf numFmtId="0" fontId="5" fillId="0" borderId="54" xfId="0" applyFont="1" applyFill="1" applyBorder="1" applyAlignment="1" applyProtection="1">
      <alignment horizontal="center" vertical="center" textRotation="90"/>
    </xf>
    <xf numFmtId="0" fontId="5" fillId="0" borderId="41" xfId="0" applyFont="1" applyFill="1" applyBorder="1" applyAlignment="1" applyProtection="1">
      <alignment horizontal="center" vertical="center" textRotation="90"/>
    </xf>
    <xf numFmtId="0" fontId="5" fillId="0" borderId="51" xfId="0" applyFont="1" applyFill="1" applyBorder="1" applyAlignment="1" applyProtection="1">
      <alignment horizontal="center" vertical="center" textRotation="90"/>
    </xf>
    <xf numFmtId="0" fontId="7" fillId="0" borderId="26" xfId="0" applyFont="1" applyFill="1" applyBorder="1" applyAlignment="1" applyProtection="1">
      <alignment horizontal="center" vertical="center" textRotation="90" wrapText="1"/>
    </xf>
    <xf numFmtId="0" fontId="7" fillId="0" borderId="38" xfId="0" applyFont="1" applyFill="1" applyBorder="1" applyAlignment="1" applyProtection="1">
      <alignment horizontal="center" vertical="center" textRotation="90" wrapText="1"/>
    </xf>
    <xf numFmtId="0" fontId="5" fillId="0" borderId="34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35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 textRotation="90"/>
    </xf>
    <xf numFmtId="0" fontId="5" fillId="0" borderId="20" xfId="0" applyFont="1" applyFill="1" applyBorder="1" applyAlignment="1" applyProtection="1">
      <alignment horizontal="center" vertical="center" textRotation="90"/>
    </xf>
    <xf numFmtId="0" fontId="5" fillId="0" borderId="32" xfId="0" applyFont="1" applyFill="1" applyBorder="1" applyAlignment="1" applyProtection="1">
      <alignment horizontal="center" vertical="center" textRotation="90"/>
    </xf>
    <xf numFmtId="0" fontId="6" fillId="0" borderId="16" xfId="0" applyFont="1" applyFill="1" applyBorder="1" applyAlignment="1" applyProtection="1">
      <alignment horizontal="center" vertical="center" wrapText="1"/>
    </xf>
    <xf numFmtId="0" fontId="6" fillId="0" borderId="21" xfId="0" applyFont="1" applyFill="1" applyBorder="1" applyAlignment="1" applyProtection="1">
      <alignment horizontal="center" vertical="center" wrapText="1"/>
    </xf>
    <xf numFmtId="0" fontId="7" fillId="0" borderId="16" xfId="0" applyFont="1" applyFill="1" applyBorder="1" applyAlignment="1" applyProtection="1">
      <alignment horizontal="center" vertical="center" wrapText="1"/>
    </xf>
    <xf numFmtId="0" fontId="7" fillId="0" borderId="21" xfId="0" applyFont="1" applyFill="1" applyBorder="1" applyAlignment="1" applyProtection="1">
      <alignment horizontal="center" vertical="center" wrapText="1"/>
    </xf>
    <xf numFmtId="0" fontId="7" fillId="0" borderId="33" xfId="0" applyFont="1" applyFill="1" applyBorder="1" applyAlignment="1" applyProtection="1">
      <alignment horizontal="center" vertical="center" wrapText="1"/>
    </xf>
    <xf numFmtId="0" fontId="7" fillId="0" borderId="54" xfId="0" applyFont="1" applyFill="1" applyBorder="1" applyAlignment="1" applyProtection="1">
      <alignment horizontal="center" vertical="center" wrapText="1"/>
    </xf>
    <xf numFmtId="0" fontId="7" fillId="0" borderId="40" xfId="0" applyFont="1" applyFill="1" applyBorder="1" applyAlignment="1" applyProtection="1">
      <alignment horizontal="center" vertical="center" wrapText="1"/>
    </xf>
    <xf numFmtId="0" fontId="7" fillId="0" borderId="50" xfId="0" applyFont="1" applyFill="1" applyBorder="1" applyAlignment="1" applyProtection="1">
      <alignment horizontal="center" vertical="center" wrapText="1"/>
    </xf>
    <xf numFmtId="0" fontId="7" fillId="0" borderId="54" xfId="0" applyFont="1" applyFill="1" applyBorder="1" applyAlignment="1" applyProtection="1">
      <alignment horizontal="center" vertical="center" textRotation="90" wrapText="1"/>
    </xf>
    <xf numFmtId="0" fontId="7" fillId="0" borderId="42" xfId="0" applyFont="1" applyFill="1" applyBorder="1" applyAlignment="1" applyProtection="1">
      <alignment horizontal="center" vertical="center" textRotation="90" wrapText="1"/>
    </xf>
    <xf numFmtId="0" fontId="7" fillId="0" borderId="53" xfId="0" applyFont="1" applyFill="1" applyBorder="1" applyAlignment="1" applyProtection="1">
      <alignment horizontal="center" vertical="center" textRotation="90" wrapText="1"/>
    </xf>
    <xf numFmtId="0" fontId="6" fillId="0" borderId="44" xfId="0" applyFont="1" applyFill="1" applyBorder="1" applyAlignment="1" applyProtection="1">
      <alignment horizontal="center"/>
    </xf>
    <xf numFmtId="0" fontId="6" fillId="0" borderId="48" xfId="0" applyFont="1" applyFill="1" applyBorder="1" applyAlignment="1" applyProtection="1">
      <alignment horizontal="center"/>
    </xf>
    <xf numFmtId="0" fontId="7" fillId="0" borderId="45" xfId="0" applyFont="1" applyFill="1" applyBorder="1" applyAlignment="1" applyProtection="1">
      <alignment horizontal="center" vertical="center" textRotation="90" wrapText="1"/>
    </xf>
    <xf numFmtId="0" fontId="7" fillId="0" borderId="23" xfId="0" applyFont="1" applyFill="1" applyBorder="1" applyAlignment="1" applyProtection="1">
      <alignment horizontal="center" vertical="center" textRotation="90" wrapText="1"/>
    </xf>
    <xf numFmtId="0" fontId="7" fillId="0" borderId="35" xfId="0" applyFont="1" applyFill="1" applyBorder="1" applyAlignment="1" applyProtection="1">
      <alignment horizontal="center" vertical="center" textRotation="90" wrapText="1"/>
    </xf>
    <xf numFmtId="44" fontId="6" fillId="0" borderId="50" xfId="1" applyFont="1" applyFill="1" applyBorder="1" applyAlignment="1" applyProtection="1">
      <alignment horizontal="right"/>
    </xf>
    <xf numFmtId="44" fontId="6" fillId="0" borderId="52" xfId="1" applyFont="1" applyFill="1" applyBorder="1" applyAlignment="1" applyProtection="1">
      <alignment horizontal="right"/>
    </xf>
    <xf numFmtId="44" fontId="6" fillId="0" borderId="53" xfId="1" applyFont="1" applyFill="1" applyBorder="1" applyAlignment="1" applyProtection="1">
      <alignment horizontal="right"/>
    </xf>
    <xf numFmtId="44" fontId="6" fillId="0" borderId="14" xfId="1" applyFont="1" applyFill="1" applyBorder="1" applyAlignment="1" applyProtection="1">
      <alignment horizontal="right"/>
    </xf>
    <xf numFmtId="44" fontId="6" fillId="0" borderId="18" xfId="1" applyFont="1" applyFill="1" applyBorder="1" applyAlignment="1" applyProtection="1">
      <alignment horizontal="right"/>
    </xf>
    <xf numFmtId="44" fontId="6" fillId="0" borderId="6" xfId="1" applyFont="1" applyFill="1" applyBorder="1" applyAlignment="1" applyProtection="1">
      <alignment horizontal="right"/>
    </xf>
    <xf numFmtId="0" fontId="7" fillId="0" borderId="41" xfId="0" applyFont="1" applyFill="1" applyBorder="1" applyAlignment="1" applyProtection="1">
      <alignment horizontal="center" vertical="center" wrapText="1"/>
    </xf>
    <xf numFmtId="0" fontId="7" fillId="0" borderId="51" xfId="0" applyFont="1" applyFill="1" applyBorder="1" applyAlignment="1" applyProtection="1">
      <alignment horizontal="center" vertical="center" wrapText="1"/>
    </xf>
    <xf numFmtId="0" fontId="7" fillId="0" borderId="48" xfId="0" applyFont="1" applyFill="1" applyBorder="1" applyAlignment="1" applyProtection="1">
      <alignment horizontal="center" vertical="center" textRotation="90" wrapText="1"/>
    </xf>
    <xf numFmtId="0" fontId="5" fillId="0" borderId="17" xfId="0" applyFont="1" applyFill="1" applyBorder="1" applyAlignment="1" applyProtection="1">
      <alignment horizontal="center" vertical="center" textRotation="90"/>
    </xf>
    <xf numFmtId="0" fontId="5" fillId="0" borderId="19" xfId="0" applyFont="1" applyFill="1" applyBorder="1" applyAlignment="1" applyProtection="1">
      <alignment horizontal="center" vertical="center" textRotation="90"/>
    </xf>
    <xf numFmtId="0" fontId="5" fillId="0" borderId="31" xfId="0" applyFont="1" applyFill="1" applyBorder="1" applyAlignment="1" applyProtection="1">
      <alignment horizontal="center" vertical="center" textRotation="90"/>
    </xf>
    <xf numFmtId="0" fontId="5" fillId="0" borderId="43" xfId="0" applyFont="1" applyFill="1" applyBorder="1" applyAlignment="1" applyProtection="1">
      <alignment horizontal="center"/>
    </xf>
    <xf numFmtId="0" fontId="5" fillId="0" borderId="16" xfId="0" applyFont="1" applyFill="1" applyBorder="1" applyAlignment="1" applyProtection="1">
      <alignment horizontal="center"/>
    </xf>
    <xf numFmtId="0" fontId="5" fillId="0" borderId="49" xfId="0" applyFont="1" applyFill="1" applyBorder="1" applyAlignment="1" applyProtection="1">
      <alignment horizontal="center"/>
    </xf>
    <xf numFmtId="0" fontId="6" fillId="0" borderId="59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7" fillId="0" borderId="44" xfId="0" applyFont="1" applyFill="1" applyBorder="1" applyAlignment="1" applyProtection="1">
      <alignment horizontal="center" vertical="center" textRotation="90" wrapText="1"/>
    </xf>
    <xf numFmtId="0" fontId="7" fillId="0" borderId="34" xfId="0" applyFont="1" applyFill="1" applyBorder="1" applyAlignment="1" applyProtection="1">
      <alignment horizontal="center" vertical="center" textRotation="90" wrapText="1"/>
    </xf>
    <xf numFmtId="0" fontId="18" fillId="3" borderId="36" xfId="0" applyFont="1" applyFill="1" applyBorder="1" applyAlignment="1" applyProtection="1">
      <alignment horizontal="right" vertical="center" wrapText="1"/>
    </xf>
    <xf numFmtId="0" fontId="18" fillId="3" borderId="38" xfId="0" applyFont="1" applyFill="1" applyBorder="1" applyAlignment="1" applyProtection="1">
      <alignment horizontal="right" vertical="center" wrapText="1"/>
    </xf>
    <xf numFmtId="44" fontId="6" fillId="0" borderId="1" xfId="1" applyFont="1" applyFill="1" applyBorder="1" applyAlignment="1" applyProtection="1">
      <alignment horizontal="right"/>
    </xf>
    <xf numFmtId="44" fontId="6" fillId="0" borderId="5" xfId="1" applyFont="1" applyFill="1" applyBorder="1" applyAlignment="1" applyProtection="1">
      <alignment horizontal="right"/>
    </xf>
    <xf numFmtId="44" fontId="6" fillId="0" borderId="2" xfId="1" applyFont="1" applyFill="1" applyBorder="1" applyAlignment="1" applyProtection="1">
      <alignment horizontal="right"/>
    </xf>
    <xf numFmtId="0" fontId="7" fillId="0" borderId="15" xfId="0" applyFont="1" applyFill="1" applyBorder="1" applyAlignment="1" applyProtection="1">
      <alignment horizontal="center" vertical="center" wrapText="1"/>
    </xf>
    <xf numFmtId="0" fontId="7" fillId="0" borderId="20" xfId="0" applyFont="1" applyFill="1" applyBorder="1" applyAlignment="1" applyProtection="1">
      <alignment horizontal="center" vertical="center" wrapText="1"/>
    </xf>
    <xf numFmtId="0" fontId="7" fillId="0" borderId="32" xfId="0" applyFont="1" applyFill="1" applyBorder="1" applyAlignment="1" applyProtection="1">
      <alignment horizontal="center" vertical="center" wrapText="1"/>
    </xf>
    <xf numFmtId="0" fontId="7" fillId="0" borderId="22" xfId="0" applyFont="1" applyFill="1" applyBorder="1" applyAlignment="1" applyProtection="1">
      <alignment horizontal="center" vertical="center" textRotation="90" wrapText="1"/>
    </xf>
    <xf numFmtId="44" fontId="6" fillId="0" borderId="62" xfId="1" applyFont="1" applyFill="1" applyBorder="1" applyAlignment="1" applyProtection="1">
      <alignment horizontal="right"/>
    </xf>
    <xf numFmtId="44" fontId="6" fillId="0" borderId="60" xfId="1" applyFont="1" applyFill="1" applyBorder="1" applyAlignment="1" applyProtection="1">
      <alignment horizontal="right"/>
    </xf>
    <xf numFmtId="0" fontId="6" fillId="0" borderId="15" xfId="0" applyFont="1" applyFill="1" applyBorder="1" applyAlignment="1" applyProtection="1">
      <alignment horizontal="center" vertical="center" wrapText="1"/>
    </xf>
    <xf numFmtId="0" fontId="6" fillId="0" borderId="20" xfId="0" applyFont="1" applyFill="1" applyBorder="1" applyAlignment="1" applyProtection="1">
      <alignment horizontal="center" vertical="center" wrapText="1"/>
    </xf>
    <xf numFmtId="0" fontId="5" fillId="0" borderId="47" xfId="0" applyFont="1" applyFill="1" applyBorder="1" applyAlignment="1" applyProtection="1">
      <alignment horizontal="center"/>
    </xf>
    <xf numFmtId="0" fontId="5" fillId="0" borderId="11" xfId="0" applyFont="1" applyFill="1" applyBorder="1" applyAlignment="1" applyProtection="1">
      <alignment horizontal="center" vertical="center" textRotation="90"/>
    </xf>
    <xf numFmtId="44" fontId="6" fillId="0" borderId="58" xfId="1" applyFont="1" applyFill="1" applyBorder="1" applyAlignment="1" applyProtection="1">
      <alignment horizontal="right"/>
    </xf>
    <xf numFmtId="44" fontId="6" fillId="0" borderId="3" xfId="1" applyFont="1" applyFill="1" applyBorder="1" applyAlignment="1" applyProtection="1">
      <alignment horizontal="right"/>
    </xf>
    <xf numFmtId="0" fontId="7" fillId="7" borderId="54" xfId="0" applyFont="1" applyFill="1" applyBorder="1" applyAlignment="1" applyProtection="1">
      <alignment horizontal="center" textRotation="90"/>
    </xf>
    <xf numFmtId="0" fontId="7" fillId="7" borderId="41" xfId="0" applyFont="1" applyFill="1" applyBorder="1" applyAlignment="1" applyProtection="1">
      <alignment horizontal="center" textRotation="90"/>
    </xf>
    <xf numFmtId="0" fontId="7" fillId="7" borderId="51" xfId="0" applyFont="1" applyFill="1" applyBorder="1" applyAlignment="1" applyProtection="1">
      <alignment horizontal="center" textRotation="90"/>
    </xf>
    <xf numFmtId="0" fontId="8" fillId="3" borderId="0" xfId="0" applyFont="1" applyFill="1" applyAlignment="1" applyProtection="1">
      <alignment horizontal="right" wrapText="1"/>
    </xf>
    <xf numFmtId="0" fontId="4" fillId="0" borderId="38" xfId="0" applyFont="1" applyFill="1" applyBorder="1" applyAlignment="1" applyProtection="1">
      <alignment horizontal="left" vertical="center" wrapText="1"/>
    </xf>
    <xf numFmtId="0" fontId="4" fillId="0" borderId="26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wrapText="1"/>
    </xf>
    <xf numFmtId="0" fontId="5" fillId="0" borderId="12" xfId="0" applyFont="1" applyFill="1" applyBorder="1" applyAlignment="1" applyProtection="1">
      <alignment horizontal="left"/>
    </xf>
    <xf numFmtId="0" fontId="5" fillId="0" borderId="8" xfId="0" applyFont="1" applyFill="1" applyBorder="1" applyAlignment="1" applyProtection="1">
      <alignment horizontal="left"/>
    </xf>
    <xf numFmtId="0" fontId="28" fillId="0" borderId="1" xfId="0" applyFont="1" applyFill="1" applyBorder="1" applyAlignment="1" applyProtection="1">
      <alignment horizontal="left" vertical="center"/>
    </xf>
    <xf numFmtId="0" fontId="28" fillId="0" borderId="5" xfId="0" applyFont="1" applyFill="1" applyBorder="1" applyAlignment="1" applyProtection="1">
      <alignment horizontal="left" vertical="center"/>
    </xf>
    <xf numFmtId="0" fontId="28" fillId="0" borderId="2" xfId="0" applyFont="1" applyFill="1" applyBorder="1" applyAlignment="1" applyProtection="1">
      <alignment horizontal="left" vertical="center"/>
    </xf>
    <xf numFmtId="0" fontId="28" fillId="0" borderId="5" xfId="0" applyFont="1" applyFill="1" applyBorder="1" applyAlignment="1" applyProtection="1">
      <alignment horizontal="center" vertical="center" wrapText="1"/>
    </xf>
    <xf numFmtId="0" fontId="5" fillId="0" borderId="34" xfId="0" applyFont="1" applyFill="1" applyBorder="1" applyAlignment="1" applyProtection="1">
      <alignment horizontal="left" vertical="center"/>
    </xf>
    <xf numFmtId="0" fontId="5" fillId="0" borderId="38" xfId="0" applyFont="1" applyFill="1" applyBorder="1" applyAlignment="1" applyProtection="1">
      <alignment horizontal="left" vertical="center"/>
    </xf>
    <xf numFmtId="0" fontId="5" fillId="0" borderId="35" xfId="0" applyFont="1" applyFill="1" applyBorder="1" applyAlignment="1" applyProtection="1">
      <alignment horizontal="left" vertical="center"/>
    </xf>
    <xf numFmtId="0" fontId="7" fillId="0" borderId="38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20" fillId="4" borderId="0" xfId="4" applyFont="1" applyFill="1" applyAlignment="1" applyProtection="1">
      <alignment horizontal="right" wrapText="1"/>
    </xf>
    <xf numFmtId="0" fontId="21" fillId="4" borderId="0" xfId="4" applyFont="1" applyFill="1" applyAlignment="1" applyProtection="1">
      <alignment horizontal="center" vertical="center" wrapText="1"/>
    </xf>
    <xf numFmtId="0" fontId="21" fillId="4" borderId="66" xfId="4" applyFont="1" applyFill="1" applyBorder="1" applyAlignment="1" applyProtection="1">
      <alignment horizontal="center" vertical="center" wrapText="1"/>
    </xf>
    <xf numFmtId="0" fontId="3" fillId="6" borderId="1" xfId="4" applyFont="1" applyFill="1" applyBorder="1" applyAlignment="1">
      <alignment horizontal="left"/>
    </xf>
    <xf numFmtId="0" fontId="3" fillId="6" borderId="2" xfId="4" applyFont="1" applyFill="1" applyBorder="1" applyAlignment="1">
      <alignment horizontal="left"/>
    </xf>
    <xf numFmtId="0" fontId="3" fillId="0" borderId="0" xfId="0" applyFont="1" applyBorder="1" applyAlignment="1" applyProtection="1">
      <alignment horizontal="left"/>
    </xf>
    <xf numFmtId="2" fontId="7" fillId="0" borderId="0" xfId="6" applyNumberFormat="1" applyFont="1" applyFill="1" applyAlignment="1" applyProtection="1">
      <alignment horizontal="left" wrapText="1"/>
    </xf>
    <xf numFmtId="2" fontId="13" fillId="4" borderId="0" xfId="4" applyNumberFormat="1" applyFont="1" applyFill="1" applyBorder="1" applyAlignment="1" applyProtection="1">
      <alignment horizontal="left" vertical="center" wrapText="1"/>
      <protection hidden="1"/>
    </xf>
    <xf numFmtId="2" fontId="13" fillId="4" borderId="0" xfId="4" applyNumberFormat="1" applyFont="1" applyFill="1" applyBorder="1" applyAlignment="1" applyProtection="1">
      <alignment horizontal="left" wrapText="1"/>
    </xf>
    <xf numFmtId="0" fontId="4" fillId="0" borderId="26" xfId="0" applyFont="1" applyBorder="1" applyAlignment="1" applyProtection="1">
      <alignment horizontal="left" wrapText="1"/>
    </xf>
  </cellXfs>
  <cellStyles count="8">
    <cellStyle name="Čiarka 2" xfId="7" xr:uid="{00000000-0005-0000-0000-000000000000}"/>
    <cellStyle name="Mena" xfId="1" builtinId="4"/>
    <cellStyle name="Mena 2" xfId="5" xr:uid="{00000000-0005-0000-0000-000002000000}"/>
    <cellStyle name="Normálna" xfId="0" builtinId="0"/>
    <cellStyle name="Normálna 2" xfId="4" xr:uid="{00000000-0005-0000-0000-000004000000}"/>
    <cellStyle name="Normálna 2 2" xfId="6" xr:uid="{00000000-0005-0000-0000-000005000000}"/>
    <cellStyle name="normálne 2" xfId="2" xr:uid="{00000000-0005-0000-0000-000006000000}"/>
    <cellStyle name="normálne 6" xfId="3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C27"/>
  <sheetViews>
    <sheetView tabSelected="1" view="pageLayout" zoomScaleNormal="100" workbookViewId="0">
      <selection activeCell="B13" sqref="B13"/>
    </sheetView>
  </sheetViews>
  <sheetFormatPr defaultColWidth="9.140625" defaultRowHeight="15" x14ac:dyDescent="0.25"/>
  <cols>
    <col min="1" max="1" width="55.7109375" style="275" customWidth="1"/>
    <col min="2" max="2" width="35.7109375" style="275" customWidth="1"/>
    <col min="3" max="16384" width="9.140625" style="275"/>
  </cols>
  <sheetData>
    <row r="1" spans="1:3" x14ac:dyDescent="0.25">
      <c r="B1" s="276"/>
      <c r="C1" s="277"/>
    </row>
    <row r="4" spans="1:3" ht="15.75" customHeight="1" x14ac:dyDescent="0.25">
      <c r="A4" s="282" t="s">
        <v>236</v>
      </c>
      <c r="B4" s="282"/>
    </row>
    <row r="5" spans="1:3" ht="15.75" customHeight="1" x14ac:dyDescent="0.25">
      <c r="A5" s="282"/>
      <c r="B5" s="282"/>
    </row>
    <row r="6" spans="1:3" ht="15.75" customHeight="1" x14ac:dyDescent="0.25">
      <c r="A6" s="278"/>
      <c r="B6" s="278"/>
    </row>
    <row r="7" spans="1:3" x14ac:dyDescent="0.25">
      <c r="A7" s="283"/>
      <c r="B7" s="283"/>
    </row>
    <row r="8" spans="1:3" x14ac:dyDescent="0.25">
      <c r="A8" s="283"/>
      <c r="B8" s="283"/>
    </row>
    <row r="9" spans="1:3" ht="15.75" thickBot="1" x14ac:dyDescent="0.3">
      <c r="A9" s="1"/>
      <c r="B9" s="1"/>
    </row>
    <row r="10" spans="1:3" ht="15.75" thickTop="1" x14ac:dyDescent="0.25">
      <c r="A10" s="2"/>
      <c r="B10" s="2"/>
    </row>
    <row r="11" spans="1:3" ht="15.75" thickBot="1" x14ac:dyDescent="0.3">
      <c r="A11" s="284" t="s">
        <v>232</v>
      </c>
      <c r="B11" s="284"/>
    </row>
    <row r="12" spans="1:3" ht="15.75" thickBot="1" x14ac:dyDescent="0.3">
      <c r="A12" s="3" t="s">
        <v>233</v>
      </c>
      <c r="B12" s="4" t="s">
        <v>234</v>
      </c>
    </row>
    <row r="13" spans="1:3" ht="48" thickBot="1" x14ac:dyDescent="0.3">
      <c r="A13" s="5" t="s">
        <v>237</v>
      </c>
      <c r="B13" s="6">
        <f>'Príloha č. 2 k časti B.2 - Tech'!B32+'Príloha č. 3 k časti B.2 - Zozn'!I54+'Príloha č. 4 k časti B.2 - Cena'!B11</f>
        <v>0</v>
      </c>
    </row>
    <row r="14" spans="1:3" ht="16.5" thickTop="1" x14ac:dyDescent="0.25">
      <c r="A14" s="7"/>
      <c r="B14" s="8"/>
    </row>
    <row r="15" spans="1:3" x14ac:dyDescent="0.25">
      <c r="A15" s="9"/>
      <c r="B15" s="1"/>
    </row>
    <row r="16" spans="1:3" ht="15.75" thickBot="1" x14ac:dyDescent="0.3">
      <c r="A16" s="1"/>
      <c r="B16" s="1"/>
    </row>
    <row r="17" spans="1:2" ht="15.75" thickTop="1" x14ac:dyDescent="0.25">
      <c r="A17" s="10" t="s">
        <v>235</v>
      </c>
      <c r="B17" s="2"/>
    </row>
    <row r="18" spans="1:2" x14ac:dyDescent="0.25">
      <c r="A18" s="11"/>
      <c r="B18" s="12"/>
    </row>
    <row r="19" spans="1:2" x14ac:dyDescent="0.25">
      <c r="A19" s="11"/>
      <c r="B19" s="12"/>
    </row>
    <row r="20" spans="1:2" x14ac:dyDescent="0.25">
      <c r="A20" s="11"/>
      <c r="B20" s="12"/>
    </row>
    <row r="21" spans="1:2" x14ac:dyDescent="0.25">
      <c r="A21" s="12"/>
      <c r="B21" s="12"/>
    </row>
    <row r="22" spans="1:2" x14ac:dyDescent="0.25">
      <c r="A22" s="1"/>
      <c r="B22" s="1"/>
    </row>
    <row r="23" spans="1:2" x14ac:dyDescent="0.25">
      <c r="A23" s="1"/>
      <c r="B23" s="1"/>
    </row>
    <row r="24" spans="1:2" x14ac:dyDescent="0.25">
      <c r="A24" s="1"/>
      <c r="B24" s="13"/>
    </row>
    <row r="25" spans="1:2" x14ac:dyDescent="0.25">
      <c r="A25" s="1"/>
      <c r="B25" s="14"/>
    </row>
    <row r="26" spans="1:2" x14ac:dyDescent="0.25">
      <c r="A26" s="1"/>
      <c r="B26" s="1"/>
    </row>
    <row r="27" spans="1:2" x14ac:dyDescent="0.25">
      <c r="A27" s="1"/>
      <c r="B27" s="1"/>
    </row>
  </sheetData>
  <sheetProtection algorithmName="SHA-512" hashValue="njD3UdaNiTT3trI/bJInxr4U2QX7JTw08HN5eYsLZ5b3iPoUAvWgZvI+CxVqO6YlAAj2aFSQ9AiaJr0BnQCpbg==" saltValue="W8IilEOllWBqWnTKFgtIKA==" spinCount="100000" sheet="1" objects="1" scenarios="1"/>
  <mergeCells count="3">
    <mergeCell ref="A4:B5"/>
    <mergeCell ref="A7:B8"/>
    <mergeCell ref="A11:B11"/>
  </mergeCells>
  <pageMargins left="0.7" right="0.7" top="0.75" bottom="0.75" header="0.3" footer="0.3"/>
  <pageSetup paperSize="9" scale="95" fitToHeight="0" orientation="portrait" horizontalDpi="4294967295" verticalDpi="4294967295" r:id="rId1"/>
  <headerFooter>
    <oddHeader>&amp;C
Príloha č. 1 k časti A.2 - Návrh na plnenie kritéria (zároveň Príloha č. 1 k Rámcovej dohode)</oddHeader>
    <oddFooter xml:space="preserve">&amp;LV........................dňa..............................
&amp;CStrana &amp;P z &amp;N&amp;R...............................................
Pečiatka a podpis&amp;K00+000----------&amp;K01+000
oprávnenej osoby uchádzača&amp;K00+000--&amp;K01+000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Y305"/>
  <sheetViews>
    <sheetView topLeftCell="A13" zoomScaleNormal="100" workbookViewId="0">
      <selection activeCell="B26" sqref="B26"/>
    </sheetView>
  </sheetViews>
  <sheetFormatPr defaultColWidth="9.28515625" defaultRowHeight="15" x14ac:dyDescent="0.25"/>
  <cols>
    <col min="1" max="1" width="6.28515625" style="94" customWidth="1"/>
    <col min="2" max="2" width="16.7109375" style="95" customWidth="1"/>
    <col min="3" max="21" width="3.140625" style="94" customWidth="1"/>
    <col min="22" max="22" width="3.28515625" style="94" customWidth="1"/>
    <col min="23" max="41" width="7.42578125" style="94" hidden="1" customWidth="1"/>
    <col min="42" max="42" width="0.42578125" style="94" hidden="1" customWidth="1"/>
    <col min="43" max="43" width="10.7109375" style="94" customWidth="1"/>
    <col min="44" max="48" width="3.85546875" style="96" customWidth="1"/>
    <col min="49" max="49" width="5.140625" style="96" customWidth="1"/>
    <col min="50" max="50" width="16.85546875" style="96" customWidth="1"/>
    <col min="51" max="51" width="9.28515625" style="96"/>
    <col min="52" max="16384" width="9.28515625" style="94"/>
  </cols>
  <sheetData>
    <row r="1" spans="1:51" x14ac:dyDescent="0.25">
      <c r="AX1" s="97"/>
      <c r="AY1" s="96" t="s">
        <v>306</v>
      </c>
    </row>
    <row r="2" spans="1:51" ht="7.5" customHeight="1" thickBot="1" x14ac:dyDescent="0.3">
      <c r="AX2" s="97"/>
    </row>
    <row r="3" spans="1:51" ht="15.75" thickBot="1" x14ac:dyDescent="0.3">
      <c r="A3" s="285" t="s">
        <v>260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86"/>
      <c r="Z3" s="286"/>
      <c r="AA3" s="286"/>
      <c r="AB3" s="286"/>
      <c r="AC3" s="286"/>
      <c r="AD3" s="286"/>
      <c r="AE3" s="286"/>
      <c r="AF3" s="286"/>
      <c r="AG3" s="286"/>
      <c r="AH3" s="286"/>
      <c r="AI3" s="286"/>
      <c r="AJ3" s="286"/>
      <c r="AK3" s="286"/>
      <c r="AL3" s="286"/>
      <c r="AM3" s="286"/>
      <c r="AN3" s="286"/>
      <c r="AO3" s="286"/>
      <c r="AP3" s="286"/>
      <c r="AQ3" s="286"/>
      <c r="AR3" s="286"/>
      <c r="AS3" s="286"/>
      <c r="AT3" s="286"/>
      <c r="AU3" s="286"/>
      <c r="AV3" s="286"/>
      <c r="AW3" s="286"/>
      <c r="AX3" s="287"/>
    </row>
    <row r="4" spans="1:51" s="100" customFormat="1" ht="60.75" thickBot="1" x14ac:dyDescent="0.25">
      <c r="A4" s="98" t="s">
        <v>261</v>
      </c>
      <c r="B4" s="99" t="s">
        <v>262</v>
      </c>
      <c r="C4" s="300" t="s">
        <v>263</v>
      </c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0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  <c r="AT4" s="300"/>
      <c r="AU4" s="300"/>
      <c r="AV4" s="300"/>
      <c r="AW4" s="300"/>
      <c r="AX4" s="281" t="s">
        <v>368</v>
      </c>
    </row>
    <row r="5" spans="1:51" ht="23.25" customHeight="1" x14ac:dyDescent="0.25">
      <c r="A5" s="101" t="s">
        <v>163</v>
      </c>
      <c r="B5" s="102" t="s">
        <v>208</v>
      </c>
      <c r="C5" s="303" t="s">
        <v>181</v>
      </c>
      <c r="D5" s="303"/>
      <c r="E5" s="303"/>
      <c r="F5" s="303"/>
      <c r="G5" s="303"/>
      <c r="H5" s="303"/>
      <c r="I5" s="303"/>
      <c r="J5" s="303"/>
      <c r="K5" s="303"/>
      <c r="L5" s="303"/>
      <c r="M5" s="303"/>
      <c r="N5" s="303"/>
      <c r="O5" s="303"/>
      <c r="P5" s="303"/>
      <c r="Q5" s="303"/>
      <c r="R5" s="303"/>
      <c r="S5" s="303"/>
      <c r="T5" s="303"/>
      <c r="U5" s="303"/>
      <c r="V5" s="303"/>
      <c r="W5" s="303"/>
      <c r="X5" s="303"/>
      <c r="Y5" s="303"/>
      <c r="Z5" s="303"/>
      <c r="AA5" s="303"/>
      <c r="AB5" s="303"/>
      <c r="AC5" s="303"/>
      <c r="AD5" s="303"/>
      <c r="AE5" s="303"/>
      <c r="AF5" s="303"/>
      <c r="AG5" s="303"/>
      <c r="AH5" s="303"/>
      <c r="AI5" s="303"/>
      <c r="AJ5" s="303"/>
      <c r="AK5" s="303"/>
      <c r="AL5" s="303"/>
      <c r="AM5" s="303"/>
      <c r="AN5" s="303"/>
      <c r="AO5" s="303"/>
      <c r="AP5" s="303"/>
      <c r="AQ5" s="303"/>
      <c r="AR5" s="303"/>
      <c r="AS5" s="303"/>
      <c r="AT5" s="303"/>
      <c r="AU5" s="303"/>
      <c r="AV5" s="303"/>
      <c r="AW5" s="303"/>
      <c r="AX5" s="37"/>
    </row>
    <row r="6" spans="1:51" ht="12.95" customHeight="1" x14ac:dyDescent="0.25">
      <c r="A6" s="103" t="s">
        <v>164</v>
      </c>
      <c r="B6" s="104" t="s">
        <v>1</v>
      </c>
      <c r="C6" s="301" t="s">
        <v>182</v>
      </c>
      <c r="D6" s="301"/>
      <c r="E6" s="301"/>
      <c r="F6" s="301"/>
      <c r="G6" s="301"/>
      <c r="H6" s="301"/>
      <c r="I6" s="301"/>
      <c r="J6" s="301"/>
      <c r="K6" s="301"/>
      <c r="L6" s="301"/>
      <c r="M6" s="301"/>
      <c r="N6" s="301"/>
      <c r="O6" s="301"/>
      <c r="P6" s="301"/>
      <c r="Q6" s="301"/>
      <c r="R6" s="301"/>
      <c r="S6" s="301"/>
      <c r="T6" s="301"/>
      <c r="U6" s="301"/>
      <c r="V6" s="301"/>
      <c r="W6" s="301"/>
      <c r="X6" s="301"/>
      <c r="Y6" s="301"/>
      <c r="Z6" s="301"/>
      <c r="AA6" s="301"/>
      <c r="AB6" s="301"/>
      <c r="AC6" s="301"/>
      <c r="AD6" s="301"/>
      <c r="AE6" s="301"/>
      <c r="AF6" s="301"/>
      <c r="AG6" s="301"/>
      <c r="AH6" s="301"/>
      <c r="AI6" s="301"/>
      <c r="AJ6" s="301"/>
      <c r="AK6" s="301"/>
      <c r="AL6" s="301"/>
      <c r="AM6" s="301"/>
      <c r="AN6" s="301"/>
      <c r="AO6" s="301"/>
      <c r="AP6" s="301"/>
      <c r="AQ6" s="301"/>
      <c r="AR6" s="301"/>
      <c r="AS6" s="301"/>
      <c r="AT6" s="301"/>
      <c r="AU6" s="301"/>
      <c r="AV6" s="301"/>
      <c r="AW6" s="301"/>
      <c r="AX6" s="15"/>
    </row>
    <row r="7" spans="1:51" ht="12.95" customHeight="1" x14ac:dyDescent="0.25">
      <c r="A7" s="103" t="s">
        <v>165</v>
      </c>
      <c r="B7" s="104" t="s">
        <v>2</v>
      </c>
      <c r="C7" s="301" t="s">
        <v>188</v>
      </c>
      <c r="D7" s="301"/>
      <c r="E7" s="301"/>
      <c r="F7" s="301"/>
      <c r="G7" s="301"/>
      <c r="H7" s="301"/>
      <c r="I7" s="301"/>
      <c r="J7" s="301"/>
      <c r="K7" s="301"/>
      <c r="L7" s="301"/>
      <c r="M7" s="301"/>
      <c r="N7" s="301"/>
      <c r="O7" s="301"/>
      <c r="P7" s="301"/>
      <c r="Q7" s="301"/>
      <c r="R7" s="301"/>
      <c r="S7" s="301"/>
      <c r="T7" s="301"/>
      <c r="U7" s="301"/>
      <c r="V7" s="301"/>
      <c r="W7" s="301"/>
      <c r="X7" s="301"/>
      <c r="Y7" s="301"/>
      <c r="Z7" s="301"/>
      <c r="AA7" s="301"/>
      <c r="AB7" s="301"/>
      <c r="AC7" s="301"/>
      <c r="AD7" s="301"/>
      <c r="AE7" s="301"/>
      <c r="AF7" s="301"/>
      <c r="AG7" s="301"/>
      <c r="AH7" s="301"/>
      <c r="AI7" s="301"/>
      <c r="AJ7" s="301"/>
      <c r="AK7" s="301"/>
      <c r="AL7" s="301"/>
      <c r="AM7" s="301"/>
      <c r="AN7" s="301"/>
      <c r="AO7" s="301"/>
      <c r="AP7" s="301"/>
      <c r="AQ7" s="301"/>
      <c r="AR7" s="301"/>
      <c r="AS7" s="301"/>
      <c r="AT7" s="301"/>
      <c r="AU7" s="301"/>
      <c r="AV7" s="301"/>
      <c r="AW7" s="301"/>
      <c r="AX7" s="15"/>
    </row>
    <row r="8" spans="1:51" ht="12.95" customHeight="1" x14ac:dyDescent="0.25">
      <c r="A8" s="103" t="s">
        <v>166</v>
      </c>
      <c r="B8" s="104" t="s">
        <v>3</v>
      </c>
      <c r="C8" s="301" t="s">
        <v>187</v>
      </c>
      <c r="D8" s="301"/>
      <c r="E8" s="301"/>
      <c r="F8" s="301"/>
      <c r="G8" s="301"/>
      <c r="H8" s="301"/>
      <c r="I8" s="301"/>
      <c r="J8" s="301"/>
      <c r="K8" s="301"/>
      <c r="L8" s="301"/>
      <c r="M8" s="301"/>
      <c r="N8" s="301"/>
      <c r="O8" s="301"/>
      <c r="P8" s="301"/>
      <c r="Q8" s="301"/>
      <c r="R8" s="301"/>
      <c r="S8" s="301"/>
      <c r="T8" s="301"/>
      <c r="U8" s="301"/>
      <c r="V8" s="301"/>
      <c r="W8" s="301"/>
      <c r="X8" s="301"/>
      <c r="Y8" s="301"/>
      <c r="Z8" s="301"/>
      <c r="AA8" s="301"/>
      <c r="AB8" s="301"/>
      <c r="AC8" s="301"/>
      <c r="AD8" s="301"/>
      <c r="AE8" s="301"/>
      <c r="AF8" s="301"/>
      <c r="AG8" s="301"/>
      <c r="AH8" s="301"/>
      <c r="AI8" s="301"/>
      <c r="AJ8" s="301"/>
      <c r="AK8" s="301"/>
      <c r="AL8" s="301"/>
      <c r="AM8" s="301"/>
      <c r="AN8" s="301"/>
      <c r="AO8" s="301"/>
      <c r="AP8" s="301"/>
      <c r="AQ8" s="301"/>
      <c r="AR8" s="301"/>
      <c r="AS8" s="301"/>
      <c r="AT8" s="301"/>
      <c r="AU8" s="301"/>
      <c r="AV8" s="301"/>
      <c r="AW8" s="301"/>
      <c r="AX8" s="15"/>
    </row>
    <row r="9" spans="1:51" ht="12.95" customHeight="1" x14ac:dyDescent="0.25">
      <c r="A9" s="103" t="s">
        <v>167</v>
      </c>
      <c r="B9" s="104" t="s">
        <v>4</v>
      </c>
      <c r="C9" s="301" t="s">
        <v>186</v>
      </c>
      <c r="D9" s="301"/>
      <c r="E9" s="301"/>
      <c r="F9" s="301"/>
      <c r="G9" s="301"/>
      <c r="H9" s="301"/>
      <c r="I9" s="301"/>
      <c r="J9" s="301"/>
      <c r="K9" s="301"/>
      <c r="L9" s="301"/>
      <c r="M9" s="301"/>
      <c r="N9" s="301"/>
      <c r="O9" s="301"/>
      <c r="P9" s="301"/>
      <c r="Q9" s="301"/>
      <c r="R9" s="301"/>
      <c r="S9" s="301"/>
      <c r="T9" s="301"/>
      <c r="U9" s="301"/>
      <c r="V9" s="301"/>
      <c r="W9" s="301"/>
      <c r="X9" s="301"/>
      <c r="Y9" s="301"/>
      <c r="Z9" s="301"/>
      <c r="AA9" s="301"/>
      <c r="AB9" s="301"/>
      <c r="AC9" s="301"/>
      <c r="AD9" s="301"/>
      <c r="AE9" s="301"/>
      <c r="AF9" s="301"/>
      <c r="AG9" s="301"/>
      <c r="AH9" s="301"/>
      <c r="AI9" s="301"/>
      <c r="AJ9" s="301"/>
      <c r="AK9" s="301"/>
      <c r="AL9" s="301"/>
      <c r="AM9" s="301"/>
      <c r="AN9" s="301"/>
      <c r="AO9" s="301"/>
      <c r="AP9" s="301"/>
      <c r="AQ9" s="301"/>
      <c r="AR9" s="301"/>
      <c r="AS9" s="301"/>
      <c r="AT9" s="301"/>
      <c r="AU9" s="301"/>
      <c r="AV9" s="301"/>
      <c r="AW9" s="301"/>
      <c r="AX9" s="15"/>
    </row>
    <row r="10" spans="1:51" ht="12.95" customHeight="1" x14ac:dyDescent="0.25">
      <c r="A10" s="103" t="s">
        <v>168</v>
      </c>
      <c r="B10" s="104" t="s">
        <v>160</v>
      </c>
      <c r="C10" s="302" t="s">
        <v>200</v>
      </c>
      <c r="D10" s="302"/>
      <c r="E10" s="30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2"/>
      <c r="U10" s="302"/>
      <c r="V10" s="302"/>
      <c r="W10" s="302"/>
      <c r="X10" s="302"/>
      <c r="Y10" s="302"/>
      <c r="Z10" s="302"/>
      <c r="AA10" s="302"/>
      <c r="AB10" s="302"/>
      <c r="AC10" s="302"/>
      <c r="AD10" s="302"/>
      <c r="AE10" s="302"/>
      <c r="AF10" s="302"/>
      <c r="AG10" s="302"/>
      <c r="AH10" s="302"/>
      <c r="AI10" s="302"/>
      <c r="AJ10" s="302"/>
      <c r="AK10" s="302"/>
      <c r="AL10" s="302"/>
      <c r="AM10" s="302"/>
      <c r="AN10" s="302"/>
      <c r="AO10" s="302"/>
      <c r="AP10" s="302"/>
      <c r="AQ10" s="302"/>
      <c r="AR10" s="302"/>
      <c r="AS10" s="302"/>
      <c r="AT10" s="302"/>
      <c r="AU10" s="302"/>
      <c r="AV10" s="302"/>
      <c r="AW10" s="302"/>
      <c r="AX10" s="15"/>
    </row>
    <row r="11" spans="1:51" ht="12.95" customHeight="1" x14ac:dyDescent="0.25">
      <c r="A11" s="103" t="s">
        <v>169</v>
      </c>
      <c r="B11" s="104" t="s">
        <v>189</v>
      </c>
      <c r="C11" s="301" t="s">
        <v>190</v>
      </c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301"/>
      <c r="T11" s="301"/>
      <c r="U11" s="301"/>
      <c r="V11" s="301"/>
      <c r="W11" s="301"/>
      <c r="X11" s="301"/>
      <c r="Y11" s="301"/>
      <c r="Z11" s="301"/>
      <c r="AA11" s="301"/>
      <c r="AB11" s="301"/>
      <c r="AC11" s="301"/>
      <c r="AD11" s="301"/>
      <c r="AE11" s="301"/>
      <c r="AF11" s="301"/>
      <c r="AG11" s="301"/>
      <c r="AH11" s="301"/>
      <c r="AI11" s="301"/>
      <c r="AJ11" s="301"/>
      <c r="AK11" s="301"/>
      <c r="AL11" s="301"/>
      <c r="AM11" s="301"/>
      <c r="AN11" s="301"/>
      <c r="AO11" s="301"/>
      <c r="AP11" s="301"/>
      <c r="AQ11" s="301"/>
      <c r="AR11" s="301"/>
      <c r="AS11" s="301"/>
      <c r="AT11" s="301"/>
      <c r="AU11" s="301"/>
      <c r="AV11" s="301"/>
      <c r="AW11" s="301"/>
      <c r="AX11" s="15"/>
    </row>
    <row r="12" spans="1:51" ht="12.95" customHeight="1" x14ac:dyDescent="0.25">
      <c r="A12" s="103" t="s">
        <v>170</v>
      </c>
      <c r="B12" s="104" t="s">
        <v>5</v>
      </c>
      <c r="C12" s="301" t="s">
        <v>191</v>
      </c>
      <c r="D12" s="301"/>
      <c r="E12" s="301"/>
      <c r="F12" s="301"/>
      <c r="G12" s="301"/>
      <c r="H12" s="301"/>
      <c r="I12" s="301"/>
      <c r="J12" s="301"/>
      <c r="K12" s="301"/>
      <c r="L12" s="301"/>
      <c r="M12" s="301"/>
      <c r="N12" s="301"/>
      <c r="O12" s="301"/>
      <c r="P12" s="301"/>
      <c r="Q12" s="301"/>
      <c r="R12" s="301"/>
      <c r="S12" s="301"/>
      <c r="T12" s="301"/>
      <c r="U12" s="301"/>
      <c r="V12" s="301"/>
      <c r="W12" s="301"/>
      <c r="X12" s="301"/>
      <c r="Y12" s="301"/>
      <c r="Z12" s="301"/>
      <c r="AA12" s="301"/>
      <c r="AB12" s="301"/>
      <c r="AC12" s="301"/>
      <c r="AD12" s="301"/>
      <c r="AE12" s="301"/>
      <c r="AF12" s="301"/>
      <c r="AG12" s="301"/>
      <c r="AH12" s="301"/>
      <c r="AI12" s="301"/>
      <c r="AJ12" s="301"/>
      <c r="AK12" s="301"/>
      <c r="AL12" s="301"/>
      <c r="AM12" s="301"/>
      <c r="AN12" s="301"/>
      <c r="AO12" s="301"/>
      <c r="AP12" s="301"/>
      <c r="AQ12" s="301"/>
      <c r="AR12" s="301"/>
      <c r="AS12" s="301"/>
      <c r="AT12" s="301"/>
      <c r="AU12" s="301"/>
      <c r="AV12" s="301"/>
      <c r="AW12" s="301"/>
      <c r="AX12" s="15"/>
    </row>
    <row r="13" spans="1:51" ht="12.95" customHeight="1" x14ac:dyDescent="0.25">
      <c r="A13" s="103" t="s">
        <v>171</v>
      </c>
      <c r="B13" s="104" t="s">
        <v>6</v>
      </c>
      <c r="C13" s="301" t="s">
        <v>183</v>
      </c>
      <c r="D13" s="301"/>
      <c r="E13" s="301"/>
      <c r="F13" s="301"/>
      <c r="G13" s="301"/>
      <c r="H13" s="301"/>
      <c r="I13" s="301"/>
      <c r="J13" s="301"/>
      <c r="K13" s="301"/>
      <c r="L13" s="301"/>
      <c r="M13" s="301"/>
      <c r="N13" s="301"/>
      <c r="O13" s="301"/>
      <c r="P13" s="301"/>
      <c r="Q13" s="301"/>
      <c r="R13" s="301"/>
      <c r="S13" s="301"/>
      <c r="T13" s="301"/>
      <c r="U13" s="301"/>
      <c r="V13" s="301"/>
      <c r="W13" s="301"/>
      <c r="X13" s="301"/>
      <c r="Y13" s="301"/>
      <c r="Z13" s="301"/>
      <c r="AA13" s="301"/>
      <c r="AB13" s="301"/>
      <c r="AC13" s="301"/>
      <c r="AD13" s="301"/>
      <c r="AE13" s="301"/>
      <c r="AF13" s="301"/>
      <c r="AG13" s="301"/>
      <c r="AH13" s="301"/>
      <c r="AI13" s="301"/>
      <c r="AJ13" s="301"/>
      <c r="AK13" s="301"/>
      <c r="AL13" s="301"/>
      <c r="AM13" s="301"/>
      <c r="AN13" s="301"/>
      <c r="AO13" s="301"/>
      <c r="AP13" s="301"/>
      <c r="AQ13" s="301"/>
      <c r="AR13" s="301"/>
      <c r="AS13" s="301"/>
      <c r="AT13" s="301"/>
      <c r="AU13" s="301"/>
      <c r="AV13" s="301"/>
      <c r="AW13" s="301"/>
      <c r="AX13" s="15"/>
    </row>
    <row r="14" spans="1:51" ht="12.95" customHeight="1" x14ac:dyDescent="0.25">
      <c r="A14" s="103" t="s">
        <v>172</v>
      </c>
      <c r="B14" s="104" t="s">
        <v>7</v>
      </c>
      <c r="C14" s="301" t="s">
        <v>184</v>
      </c>
      <c r="D14" s="301"/>
      <c r="E14" s="301"/>
      <c r="F14" s="301"/>
      <c r="G14" s="301"/>
      <c r="H14" s="301"/>
      <c r="I14" s="301"/>
      <c r="J14" s="301"/>
      <c r="K14" s="301"/>
      <c r="L14" s="301"/>
      <c r="M14" s="301"/>
      <c r="N14" s="301"/>
      <c r="O14" s="301"/>
      <c r="P14" s="301"/>
      <c r="Q14" s="301"/>
      <c r="R14" s="301"/>
      <c r="S14" s="301"/>
      <c r="T14" s="301"/>
      <c r="U14" s="301"/>
      <c r="V14" s="301"/>
      <c r="W14" s="301"/>
      <c r="X14" s="301"/>
      <c r="Y14" s="301"/>
      <c r="Z14" s="301"/>
      <c r="AA14" s="301"/>
      <c r="AB14" s="301"/>
      <c r="AC14" s="301"/>
      <c r="AD14" s="301"/>
      <c r="AE14" s="301"/>
      <c r="AF14" s="301"/>
      <c r="AG14" s="301"/>
      <c r="AH14" s="301"/>
      <c r="AI14" s="301"/>
      <c r="AJ14" s="301"/>
      <c r="AK14" s="301"/>
      <c r="AL14" s="301"/>
      <c r="AM14" s="301"/>
      <c r="AN14" s="301"/>
      <c r="AO14" s="301"/>
      <c r="AP14" s="301"/>
      <c r="AQ14" s="301"/>
      <c r="AR14" s="301"/>
      <c r="AS14" s="301"/>
      <c r="AT14" s="301"/>
      <c r="AU14" s="301"/>
      <c r="AV14" s="301"/>
      <c r="AW14" s="301"/>
      <c r="AX14" s="15"/>
    </row>
    <row r="15" spans="1:51" ht="12.95" customHeight="1" x14ac:dyDescent="0.25">
      <c r="A15" s="103" t="s">
        <v>173</v>
      </c>
      <c r="B15" s="104" t="s">
        <v>8</v>
      </c>
      <c r="C15" s="301" t="s">
        <v>185</v>
      </c>
      <c r="D15" s="301"/>
      <c r="E15" s="301"/>
      <c r="F15" s="301"/>
      <c r="G15" s="301"/>
      <c r="H15" s="301"/>
      <c r="I15" s="301"/>
      <c r="J15" s="301"/>
      <c r="K15" s="301"/>
      <c r="L15" s="301"/>
      <c r="M15" s="301"/>
      <c r="N15" s="301"/>
      <c r="O15" s="301"/>
      <c r="P15" s="301"/>
      <c r="Q15" s="301"/>
      <c r="R15" s="301"/>
      <c r="S15" s="301"/>
      <c r="T15" s="301"/>
      <c r="U15" s="301"/>
      <c r="V15" s="301"/>
      <c r="W15" s="301"/>
      <c r="X15" s="301"/>
      <c r="Y15" s="301"/>
      <c r="Z15" s="301"/>
      <c r="AA15" s="301"/>
      <c r="AB15" s="301"/>
      <c r="AC15" s="301"/>
      <c r="AD15" s="301"/>
      <c r="AE15" s="301"/>
      <c r="AF15" s="301"/>
      <c r="AG15" s="301"/>
      <c r="AH15" s="301"/>
      <c r="AI15" s="301"/>
      <c r="AJ15" s="301"/>
      <c r="AK15" s="301"/>
      <c r="AL15" s="301"/>
      <c r="AM15" s="301"/>
      <c r="AN15" s="301"/>
      <c r="AO15" s="301"/>
      <c r="AP15" s="301"/>
      <c r="AQ15" s="301"/>
      <c r="AR15" s="301"/>
      <c r="AS15" s="301"/>
      <c r="AT15" s="301"/>
      <c r="AU15" s="301"/>
      <c r="AV15" s="301"/>
      <c r="AW15" s="301"/>
      <c r="AX15" s="15"/>
    </row>
    <row r="16" spans="1:51" ht="12.95" customHeight="1" x14ac:dyDescent="0.25">
      <c r="A16" s="103" t="s">
        <v>174</v>
      </c>
      <c r="B16" s="104" t="s">
        <v>9</v>
      </c>
      <c r="C16" s="301" t="s">
        <v>337</v>
      </c>
      <c r="D16" s="301"/>
      <c r="E16" s="301"/>
      <c r="F16" s="301"/>
      <c r="G16" s="301"/>
      <c r="H16" s="301"/>
      <c r="I16" s="301"/>
      <c r="J16" s="301"/>
      <c r="K16" s="301"/>
      <c r="L16" s="301"/>
      <c r="M16" s="301"/>
      <c r="N16" s="301"/>
      <c r="O16" s="301"/>
      <c r="P16" s="301"/>
      <c r="Q16" s="301"/>
      <c r="R16" s="301"/>
      <c r="S16" s="301"/>
      <c r="T16" s="301"/>
      <c r="U16" s="301"/>
      <c r="V16" s="301"/>
      <c r="W16" s="301"/>
      <c r="X16" s="301"/>
      <c r="Y16" s="301"/>
      <c r="Z16" s="301"/>
      <c r="AA16" s="301"/>
      <c r="AB16" s="301"/>
      <c r="AC16" s="301"/>
      <c r="AD16" s="301"/>
      <c r="AE16" s="301"/>
      <c r="AF16" s="301"/>
      <c r="AG16" s="301"/>
      <c r="AH16" s="301"/>
      <c r="AI16" s="301"/>
      <c r="AJ16" s="301"/>
      <c r="AK16" s="301"/>
      <c r="AL16" s="301"/>
      <c r="AM16" s="301"/>
      <c r="AN16" s="301"/>
      <c r="AO16" s="301"/>
      <c r="AP16" s="301"/>
      <c r="AQ16" s="301"/>
      <c r="AR16" s="301"/>
      <c r="AS16" s="301"/>
      <c r="AT16" s="301"/>
      <c r="AU16" s="301"/>
      <c r="AV16" s="301"/>
      <c r="AW16" s="301"/>
      <c r="AX16" s="15"/>
    </row>
    <row r="17" spans="1:50" ht="23.25" customHeight="1" x14ac:dyDescent="0.25">
      <c r="A17" s="103" t="s">
        <v>175</v>
      </c>
      <c r="B17" s="104" t="s">
        <v>10</v>
      </c>
      <c r="C17" s="422" t="s">
        <v>193</v>
      </c>
      <c r="D17" s="422"/>
      <c r="E17" s="422"/>
      <c r="F17" s="422"/>
      <c r="G17" s="422"/>
      <c r="H17" s="422"/>
      <c r="I17" s="422"/>
      <c r="J17" s="422"/>
      <c r="K17" s="422"/>
      <c r="L17" s="422"/>
      <c r="M17" s="422"/>
      <c r="N17" s="422"/>
      <c r="O17" s="422"/>
      <c r="P17" s="422"/>
      <c r="Q17" s="422"/>
      <c r="R17" s="422"/>
      <c r="S17" s="422"/>
      <c r="T17" s="422"/>
      <c r="U17" s="422"/>
      <c r="V17" s="422"/>
      <c r="W17" s="422"/>
      <c r="X17" s="422"/>
      <c r="Y17" s="422"/>
      <c r="Z17" s="422"/>
      <c r="AA17" s="422"/>
      <c r="AB17" s="422"/>
      <c r="AC17" s="422"/>
      <c r="AD17" s="422"/>
      <c r="AE17" s="422"/>
      <c r="AF17" s="422"/>
      <c r="AG17" s="422"/>
      <c r="AH17" s="422"/>
      <c r="AI17" s="422"/>
      <c r="AJ17" s="422"/>
      <c r="AK17" s="422"/>
      <c r="AL17" s="422"/>
      <c r="AM17" s="422"/>
      <c r="AN17" s="422"/>
      <c r="AO17" s="422"/>
      <c r="AP17" s="422"/>
      <c r="AQ17" s="422"/>
      <c r="AR17" s="422"/>
      <c r="AS17" s="422"/>
      <c r="AT17" s="422"/>
      <c r="AU17" s="422"/>
      <c r="AV17" s="422"/>
      <c r="AW17" s="422"/>
      <c r="AX17" s="15"/>
    </row>
    <row r="18" spans="1:50" ht="12.95" customHeight="1" x14ac:dyDescent="0.25">
      <c r="A18" s="103" t="s">
        <v>176</v>
      </c>
      <c r="B18" s="104" t="s">
        <v>11</v>
      </c>
      <c r="C18" s="302" t="s">
        <v>206</v>
      </c>
      <c r="D18" s="302"/>
      <c r="E18" s="302"/>
      <c r="F18" s="302"/>
      <c r="G18" s="302"/>
      <c r="H18" s="302"/>
      <c r="I18" s="302"/>
      <c r="J18" s="302"/>
      <c r="K18" s="302"/>
      <c r="L18" s="302"/>
      <c r="M18" s="302"/>
      <c r="N18" s="302"/>
      <c r="O18" s="302"/>
      <c r="P18" s="302"/>
      <c r="Q18" s="302"/>
      <c r="R18" s="302"/>
      <c r="S18" s="302"/>
      <c r="T18" s="302"/>
      <c r="U18" s="302"/>
      <c r="V18" s="302"/>
      <c r="W18" s="302"/>
      <c r="X18" s="302"/>
      <c r="Y18" s="302"/>
      <c r="Z18" s="302"/>
      <c r="AA18" s="302"/>
      <c r="AB18" s="302"/>
      <c r="AC18" s="302"/>
      <c r="AD18" s="302"/>
      <c r="AE18" s="302"/>
      <c r="AF18" s="302"/>
      <c r="AG18" s="302"/>
      <c r="AH18" s="302"/>
      <c r="AI18" s="302"/>
      <c r="AJ18" s="302"/>
      <c r="AK18" s="302"/>
      <c r="AL18" s="302"/>
      <c r="AM18" s="302"/>
      <c r="AN18" s="302"/>
      <c r="AO18" s="302"/>
      <c r="AP18" s="302"/>
      <c r="AQ18" s="302"/>
      <c r="AR18" s="302"/>
      <c r="AS18" s="302"/>
      <c r="AT18" s="302"/>
      <c r="AU18" s="302"/>
      <c r="AV18" s="302"/>
      <c r="AW18" s="302"/>
      <c r="AX18" s="15"/>
    </row>
    <row r="19" spans="1:50" ht="12.95" customHeight="1" x14ac:dyDescent="0.25">
      <c r="A19" s="103" t="s">
        <v>177</v>
      </c>
      <c r="B19" s="104" t="s">
        <v>161</v>
      </c>
      <c r="C19" s="302" t="s">
        <v>194</v>
      </c>
      <c r="D19" s="302"/>
      <c r="E19" s="302"/>
      <c r="F19" s="302"/>
      <c r="G19" s="302"/>
      <c r="H19" s="302"/>
      <c r="I19" s="302"/>
      <c r="J19" s="302"/>
      <c r="K19" s="302"/>
      <c r="L19" s="302"/>
      <c r="M19" s="302"/>
      <c r="N19" s="302"/>
      <c r="O19" s="302"/>
      <c r="P19" s="302"/>
      <c r="Q19" s="302"/>
      <c r="R19" s="302"/>
      <c r="S19" s="302"/>
      <c r="T19" s="302"/>
      <c r="U19" s="302"/>
      <c r="V19" s="302"/>
      <c r="W19" s="302"/>
      <c r="X19" s="302"/>
      <c r="Y19" s="302"/>
      <c r="Z19" s="302"/>
      <c r="AA19" s="302"/>
      <c r="AB19" s="302"/>
      <c r="AC19" s="302"/>
      <c r="AD19" s="302"/>
      <c r="AE19" s="302"/>
      <c r="AF19" s="302"/>
      <c r="AG19" s="302"/>
      <c r="AH19" s="302"/>
      <c r="AI19" s="302"/>
      <c r="AJ19" s="302"/>
      <c r="AK19" s="302"/>
      <c r="AL19" s="302"/>
      <c r="AM19" s="302"/>
      <c r="AN19" s="302"/>
      <c r="AO19" s="302"/>
      <c r="AP19" s="302"/>
      <c r="AQ19" s="302"/>
      <c r="AR19" s="302"/>
      <c r="AS19" s="302"/>
      <c r="AT19" s="302"/>
      <c r="AU19" s="302"/>
      <c r="AV19" s="302"/>
      <c r="AW19" s="302"/>
      <c r="AX19" s="15"/>
    </row>
    <row r="20" spans="1:50" ht="12.95" customHeight="1" x14ac:dyDescent="0.25">
      <c r="A20" s="103" t="s">
        <v>178</v>
      </c>
      <c r="B20" s="104" t="s">
        <v>158</v>
      </c>
      <c r="C20" s="302" t="s">
        <v>198</v>
      </c>
      <c r="D20" s="302"/>
      <c r="E20" s="302"/>
      <c r="F20" s="302"/>
      <c r="G20" s="302"/>
      <c r="H20" s="302"/>
      <c r="I20" s="302"/>
      <c r="J20" s="302"/>
      <c r="K20" s="302"/>
      <c r="L20" s="302"/>
      <c r="M20" s="302"/>
      <c r="N20" s="302"/>
      <c r="O20" s="302"/>
      <c r="P20" s="302"/>
      <c r="Q20" s="302"/>
      <c r="R20" s="302"/>
      <c r="S20" s="302"/>
      <c r="T20" s="302"/>
      <c r="U20" s="302"/>
      <c r="V20" s="302"/>
      <c r="W20" s="302"/>
      <c r="X20" s="302"/>
      <c r="Y20" s="302"/>
      <c r="Z20" s="302"/>
      <c r="AA20" s="302"/>
      <c r="AB20" s="302"/>
      <c r="AC20" s="302"/>
      <c r="AD20" s="302"/>
      <c r="AE20" s="302"/>
      <c r="AF20" s="302"/>
      <c r="AG20" s="302"/>
      <c r="AH20" s="302"/>
      <c r="AI20" s="302"/>
      <c r="AJ20" s="302"/>
      <c r="AK20" s="302"/>
      <c r="AL20" s="302"/>
      <c r="AM20" s="302"/>
      <c r="AN20" s="302"/>
      <c r="AO20" s="302"/>
      <c r="AP20" s="302"/>
      <c r="AQ20" s="302"/>
      <c r="AR20" s="302"/>
      <c r="AS20" s="302"/>
      <c r="AT20" s="302"/>
      <c r="AU20" s="302"/>
      <c r="AV20" s="302"/>
      <c r="AW20" s="302"/>
      <c r="AX20" s="15"/>
    </row>
    <row r="21" spans="1:50" ht="24.75" customHeight="1" x14ac:dyDescent="0.25">
      <c r="A21" s="103" t="s">
        <v>179</v>
      </c>
      <c r="B21" s="104" t="s">
        <v>162</v>
      </c>
      <c r="C21" s="305" t="s">
        <v>207</v>
      </c>
      <c r="D21" s="305"/>
      <c r="E21" s="305"/>
      <c r="F21" s="305"/>
      <c r="G21" s="305"/>
      <c r="H21" s="305"/>
      <c r="I21" s="305"/>
      <c r="J21" s="305"/>
      <c r="K21" s="305"/>
      <c r="L21" s="305"/>
      <c r="M21" s="305"/>
      <c r="N21" s="305"/>
      <c r="O21" s="305"/>
      <c r="P21" s="305"/>
      <c r="Q21" s="305"/>
      <c r="R21" s="305"/>
      <c r="S21" s="305"/>
      <c r="T21" s="305"/>
      <c r="U21" s="305"/>
      <c r="V21" s="305"/>
      <c r="W21" s="305"/>
      <c r="X21" s="305"/>
      <c r="Y21" s="305"/>
      <c r="Z21" s="305"/>
      <c r="AA21" s="305"/>
      <c r="AB21" s="305"/>
      <c r="AC21" s="305"/>
      <c r="AD21" s="305"/>
      <c r="AE21" s="305"/>
      <c r="AF21" s="305"/>
      <c r="AG21" s="305"/>
      <c r="AH21" s="305"/>
      <c r="AI21" s="305"/>
      <c r="AJ21" s="305"/>
      <c r="AK21" s="305"/>
      <c r="AL21" s="305"/>
      <c r="AM21" s="305"/>
      <c r="AN21" s="305"/>
      <c r="AO21" s="305"/>
      <c r="AP21" s="305"/>
      <c r="AQ21" s="305"/>
      <c r="AR21" s="305"/>
      <c r="AS21" s="305"/>
      <c r="AT21" s="305"/>
      <c r="AU21" s="305"/>
      <c r="AV21" s="305"/>
      <c r="AW21" s="305"/>
      <c r="AX21" s="15"/>
    </row>
    <row r="22" spans="1:50" ht="12.95" customHeight="1" x14ac:dyDescent="0.25">
      <c r="A22" s="103" t="s">
        <v>180</v>
      </c>
      <c r="B22" s="104" t="s">
        <v>12</v>
      </c>
      <c r="C22" s="301" t="s">
        <v>192</v>
      </c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  <c r="O22" s="301"/>
      <c r="P22" s="301"/>
      <c r="Q22" s="301"/>
      <c r="R22" s="301"/>
      <c r="S22" s="301"/>
      <c r="T22" s="301"/>
      <c r="U22" s="301"/>
      <c r="V22" s="301"/>
      <c r="W22" s="301"/>
      <c r="X22" s="301"/>
      <c r="Y22" s="301"/>
      <c r="Z22" s="301"/>
      <c r="AA22" s="301"/>
      <c r="AB22" s="301"/>
      <c r="AC22" s="301"/>
      <c r="AD22" s="301"/>
      <c r="AE22" s="301"/>
      <c r="AF22" s="301"/>
      <c r="AG22" s="301"/>
      <c r="AH22" s="301"/>
      <c r="AI22" s="301"/>
      <c r="AJ22" s="301"/>
      <c r="AK22" s="301"/>
      <c r="AL22" s="301"/>
      <c r="AM22" s="301"/>
      <c r="AN22" s="301"/>
      <c r="AO22" s="301"/>
      <c r="AP22" s="301"/>
      <c r="AQ22" s="301"/>
      <c r="AR22" s="301"/>
      <c r="AS22" s="301"/>
      <c r="AT22" s="301"/>
      <c r="AU22" s="301"/>
      <c r="AV22" s="301"/>
      <c r="AW22" s="301"/>
      <c r="AX22" s="15"/>
    </row>
    <row r="23" spans="1:50" ht="23.25" customHeight="1" x14ac:dyDescent="0.25">
      <c r="A23" s="103" t="s">
        <v>195</v>
      </c>
      <c r="B23" s="104" t="s">
        <v>209</v>
      </c>
      <c r="C23" s="305" t="s">
        <v>199</v>
      </c>
      <c r="D23" s="305"/>
      <c r="E23" s="305"/>
      <c r="F23" s="305"/>
      <c r="G23" s="305"/>
      <c r="H23" s="305"/>
      <c r="I23" s="305"/>
      <c r="J23" s="305"/>
      <c r="K23" s="305"/>
      <c r="L23" s="305"/>
      <c r="M23" s="305"/>
      <c r="N23" s="305"/>
      <c r="O23" s="305"/>
      <c r="P23" s="305"/>
      <c r="Q23" s="305"/>
      <c r="R23" s="305"/>
      <c r="S23" s="305"/>
      <c r="T23" s="305"/>
      <c r="U23" s="305"/>
      <c r="V23" s="305"/>
      <c r="W23" s="305"/>
      <c r="X23" s="305"/>
      <c r="Y23" s="305"/>
      <c r="Z23" s="305"/>
      <c r="AA23" s="305"/>
      <c r="AB23" s="305"/>
      <c r="AC23" s="305"/>
      <c r="AD23" s="305"/>
      <c r="AE23" s="305"/>
      <c r="AF23" s="305"/>
      <c r="AG23" s="305"/>
      <c r="AH23" s="305"/>
      <c r="AI23" s="305"/>
      <c r="AJ23" s="305"/>
      <c r="AK23" s="305"/>
      <c r="AL23" s="305"/>
      <c r="AM23" s="305"/>
      <c r="AN23" s="305"/>
      <c r="AO23" s="305"/>
      <c r="AP23" s="305"/>
      <c r="AQ23" s="305"/>
      <c r="AR23" s="305"/>
      <c r="AS23" s="305"/>
      <c r="AT23" s="305"/>
      <c r="AU23" s="305"/>
      <c r="AV23" s="305"/>
      <c r="AW23" s="305"/>
      <c r="AX23" s="15"/>
    </row>
    <row r="24" spans="1:50" ht="24" customHeight="1" x14ac:dyDescent="0.25">
      <c r="A24" s="105" t="s">
        <v>196</v>
      </c>
      <c r="B24" s="106" t="s">
        <v>197</v>
      </c>
      <c r="C24" s="304" t="s">
        <v>343</v>
      </c>
      <c r="D24" s="304"/>
      <c r="E24" s="304"/>
      <c r="F24" s="304"/>
      <c r="G24" s="304"/>
      <c r="H24" s="304"/>
      <c r="I24" s="304"/>
      <c r="J24" s="304"/>
      <c r="K24" s="304"/>
      <c r="L24" s="304"/>
      <c r="M24" s="304"/>
      <c r="N24" s="304"/>
      <c r="O24" s="304"/>
      <c r="P24" s="304"/>
      <c r="Q24" s="304"/>
      <c r="R24" s="304"/>
      <c r="S24" s="304"/>
      <c r="T24" s="304"/>
      <c r="U24" s="304"/>
      <c r="V24" s="304"/>
      <c r="W24" s="304"/>
      <c r="X24" s="304"/>
      <c r="Y24" s="304"/>
      <c r="Z24" s="304"/>
      <c r="AA24" s="304"/>
      <c r="AB24" s="304"/>
      <c r="AC24" s="304"/>
      <c r="AD24" s="304"/>
      <c r="AE24" s="304"/>
      <c r="AF24" s="304"/>
      <c r="AG24" s="304"/>
      <c r="AH24" s="304"/>
      <c r="AI24" s="304"/>
      <c r="AJ24" s="304"/>
      <c r="AK24" s="304"/>
      <c r="AL24" s="304"/>
      <c r="AM24" s="304"/>
      <c r="AN24" s="304"/>
      <c r="AO24" s="304"/>
      <c r="AP24" s="304"/>
      <c r="AQ24" s="304"/>
      <c r="AR24" s="304"/>
      <c r="AS24" s="304"/>
      <c r="AT24" s="304"/>
      <c r="AU24" s="304"/>
      <c r="AV24" s="304"/>
      <c r="AW24" s="304"/>
      <c r="AX24" s="15"/>
    </row>
    <row r="25" spans="1:50" ht="36" customHeight="1" x14ac:dyDescent="0.25">
      <c r="A25" s="103" t="s">
        <v>309</v>
      </c>
      <c r="B25" s="107" t="s">
        <v>379</v>
      </c>
      <c r="C25" s="400" t="s">
        <v>311</v>
      </c>
      <c r="D25" s="400"/>
      <c r="E25" s="400"/>
      <c r="F25" s="400"/>
      <c r="G25" s="400"/>
      <c r="H25" s="400"/>
      <c r="I25" s="400"/>
      <c r="J25" s="400"/>
      <c r="K25" s="400"/>
      <c r="L25" s="400"/>
      <c r="M25" s="400"/>
      <c r="N25" s="400"/>
      <c r="O25" s="400"/>
      <c r="P25" s="400"/>
      <c r="Q25" s="400"/>
      <c r="R25" s="400"/>
      <c r="S25" s="400"/>
      <c r="T25" s="400"/>
      <c r="U25" s="400"/>
      <c r="V25" s="400"/>
      <c r="W25" s="400"/>
      <c r="X25" s="400"/>
      <c r="Y25" s="400"/>
      <c r="Z25" s="400"/>
      <c r="AA25" s="400"/>
      <c r="AB25" s="400"/>
      <c r="AC25" s="400"/>
      <c r="AD25" s="400"/>
      <c r="AE25" s="400"/>
      <c r="AF25" s="400"/>
      <c r="AG25" s="400"/>
      <c r="AH25" s="400"/>
      <c r="AI25" s="400"/>
      <c r="AJ25" s="400"/>
      <c r="AK25" s="400"/>
      <c r="AL25" s="400"/>
      <c r="AM25" s="400"/>
      <c r="AN25" s="400"/>
      <c r="AO25" s="400"/>
      <c r="AP25" s="400"/>
      <c r="AQ25" s="400"/>
      <c r="AR25" s="400"/>
      <c r="AS25" s="400"/>
      <c r="AT25" s="400"/>
      <c r="AU25" s="400"/>
      <c r="AV25" s="400"/>
      <c r="AW25" s="400"/>
      <c r="AX25" s="15"/>
    </row>
    <row r="26" spans="1:50" ht="12.95" customHeight="1" thickBot="1" x14ac:dyDescent="0.3">
      <c r="A26" s="108" t="s">
        <v>310</v>
      </c>
      <c r="B26" s="109" t="s">
        <v>379</v>
      </c>
      <c r="C26" s="399" t="s">
        <v>308</v>
      </c>
      <c r="D26" s="399"/>
      <c r="E26" s="399"/>
      <c r="F26" s="399"/>
      <c r="G26" s="399"/>
      <c r="H26" s="399"/>
      <c r="I26" s="399"/>
      <c r="J26" s="399"/>
      <c r="K26" s="399"/>
      <c r="L26" s="399"/>
      <c r="M26" s="399"/>
      <c r="N26" s="399"/>
      <c r="O26" s="399"/>
      <c r="P26" s="399"/>
      <c r="Q26" s="399"/>
      <c r="R26" s="399"/>
      <c r="S26" s="399"/>
      <c r="T26" s="399"/>
      <c r="U26" s="399"/>
      <c r="V26" s="399"/>
      <c r="W26" s="399"/>
      <c r="X26" s="399"/>
      <c r="Y26" s="399"/>
      <c r="Z26" s="399"/>
      <c r="AA26" s="399"/>
      <c r="AB26" s="399"/>
      <c r="AC26" s="399"/>
      <c r="AD26" s="399"/>
      <c r="AE26" s="399"/>
      <c r="AF26" s="399"/>
      <c r="AG26" s="399"/>
      <c r="AH26" s="399"/>
      <c r="AI26" s="399"/>
      <c r="AJ26" s="399"/>
      <c r="AK26" s="399"/>
      <c r="AL26" s="399"/>
      <c r="AM26" s="399"/>
      <c r="AN26" s="399"/>
      <c r="AO26" s="399"/>
      <c r="AP26" s="399"/>
      <c r="AQ26" s="399"/>
      <c r="AR26" s="399"/>
      <c r="AS26" s="399"/>
      <c r="AT26" s="399"/>
      <c r="AU26" s="399"/>
      <c r="AV26" s="399"/>
      <c r="AW26" s="399"/>
      <c r="AX26" s="15"/>
    </row>
    <row r="27" spans="1:50" ht="9" customHeight="1" thickBot="1" x14ac:dyDescent="0.3"/>
    <row r="28" spans="1:50" ht="25.15" customHeight="1" thickBot="1" x14ac:dyDescent="0.3">
      <c r="A28" s="288" t="s">
        <v>367</v>
      </c>
      <c r="B28" s="289"/>
      <c r="C28" s="289"/>
      <c r="D28" s="289"/>
      <c r="E28" s="289"/>
      <c r="F28" s="289"/>
      <c r="G28" s="289"/>
      <c r="H28" s="289"/>
      <c r="I28" s="289"/>
      <c r="J28" s="289"/>
      <c r="K28" s="289"/>
      <c r="L28" s="289"/>
      <c r="M28" s="289"/>
      <c r="N28" s="289"/>
      <c r="O28" s="289"/>
      <c r="P28" s="289"/>
      <c r="Q28" s="289"/>
      <c r="R28" s="289"/>
      <c r="S28" s="289"/>
      <c r="T28" s="289"/>
      <c r="U28" s="289"/>
      <c r="V28" s="289"/>
      <c r="W28" s="289"/>
      <c r="X28" s="289"/>
      <c r="Y28" s="289"/>
      <c r="Z28" s="289"/>
      <c r="AA28" s="289"/>
      <c r="AB28" s="289"/>
      <c r="AC28" s="289"/>
      <c r="AD28" s="289"/>
      <c r="AE28" s="289"/>
      <c r="AF28" s="289"/>
      <c r="AG28" s="289"/>
      <c r="AH28" s="289"/>
      <c r="AI28" s="289"/>
      <c r="AJ28" s="289"/>
      <c r="AK28" s="289"/>
      <c r="AL28" s="289"/>
      <c r="AM28" s="289"/>
      <c r="AN28" s="289"/>
      <c r="AO28" s="289"/>
      <c r="AP28" s="289"/>
      <c r="AQ28" s="290"/>
      <c r="AR28" s="110"/>
      <c r="AS28" s="308" t="s">
        <v>369</v>
      </c>
      <c r="AT28" s="309"/>
      <c r="AU28" s="309"/>
      <c r="AV28" s="309"/>
      <c r="AW28" s="309"/>
      <c r="AX28" s="111" t="s">
        <v>349</v>
      </c>
    </row>
    <row r="29" spans="1:50" ht="25.5" customHeight="1" x14ac:dyDescent="0.25">
      <c r="A29" s="112" t="s">
        <v>238</v>
      </c>
      <c r="B29" s="113" t="s">
        <v>249</v>
      </c>
      <c r="C29" s="291" t="s">
        <v>313</v>
      </c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292"/>
      <c r="S29" s="292"/>
      <c r="T29" s="292"/>
      <c r="U29" s="292"/>
      <c r="V29" s="292"/>
      <c r="W29" s="292"/>
      <c r="X29" s="292"/>
      <c r="Y29" s="292"/>
      <c r="Z29" s="292"/>
      <c r="AA29" s="292"/>
      <c r="AB29" s="292"/>
      <c r="AC29" s="292"/>
      <c r="AD29" s="292"/>
      <c r="AE29" s="292"/>
      <c r="AF29" s="292"/>
      <c r="AG29" s="292"/>
      <c r="AH29" s="292"/>
      <c r="AI29" s="292"/>
      <c r="AJ29" s="292"/>
      <c r="AK29" s="292"/>
      <c r="AL29" s="292"/>
      <c r="AM29" s="292"/>
      <c r="AN29" s="292"/>
      <c r="AO29" s="292"/>
      <c r="AP29" s="293"/>
      <c r="AQ29" s="16"/>
      <c r="AR29" s="114"/>
      <c r="AS29" s="314" t="s">
        <v>238</v>
      </c>
      <c r="AT29" s="315"/>
      <c r="AU29" s="317">
        <v>18</v>
      </c>
      <c r="AV29" s="317"/>
      <c r="AW29" s="317"/>
      <c r="AX29" s="115">
        <f>AQ29*AU29</f>
        <v>0</v>
      </c>
    </row>
    <row r="30" spans="1:50" ht="30" customHeight="1" x14ac:dyDescent="0.25">
      <c r="A30" s="116" t="s">
        <v>239</v>
      </c>
      <c r="B30" s="117" t="s">
        <v>250</v>
      </c>
      <c r="C30" s="297" t="s">
        <v>314</v>
      </c>
      <c r="D30" s="298"/>
      <c r="E30" s="298"/>
      <c r="F30" s="298"/>
      <c r="G30" s="298"/>
      <c r="H30" s="298"/>
      <c r="I30" s="298"/>
      <c r="J30" s="298"/>
      <c r="K30" s="298"/>
      <c r="L30" s="298"/>
      <c r="M30" s="298"/>
      <c r="N30" s="298"/>
      <c r="O30" s="298"/>
      <c r="P30" s="298"/>
      <c r="Q30" s="298"/>
      <c r="R30" s="298"/>
      <c r="S30" s="298"/>
      <c r="T30" s="298"/>
      <c r="U30" s="298"/>
      <c r="V30" s="298"/>
      <c r="W30" s="298"/>
      <c r="X30" s="298"/>
      <c r="Y30" s="298"/>
      <c r="Z30" s="298"/>
      <c r="AA30" s="298"/>
      <c r="AB30" s="298"/>
      <c r="AC30" s="298"/>
      <c r="AD30" s="298"/>
      <c r="AE30" s="298"/>
      <c r="AF30" s="298"/>
      <c r="AG30" s="298"/>
      <c r="AH30" s="298"/>
      <c r="AI30" s="298"/>
      <c r="AJ30" s="298"/>
      <c r="AK30" s="298"/>
      <c r="AL30" s="298"/>
      <c r="AM30" s="298"/>
      <c r="AN30" s="298"/>
      <c r="AO30" s="298"/>
      <c r="AP30" s="299"/>
      <c r="AQ30" s="17"/>
      <c r="AR30" s="114"/>
      <c r="AS30" s="312" t="s">
        <v>239</v>
      </c>
      <c r="AT30" s="313"/>
      <c r="AU30" s="316">
        <v>30</v>
      </c>
      <c r="AV30" s="316"/>
      <c r="AW30" s="316"/>
      <c r="AX30" s="118">
        <f t="shared" ref="AX30:AX39" si="0">AQ30*AU30</f>
        <v>0</v>
      </c>
    </row>
    <row r="31" spans="1:50" ht="24.75" customHeight="1" x14ac:dyDescent="0.25">
      <c r="A31" s="116" t="s">
        <v>240</v>
      </c>
      <c r="B31" s="117" t="s">
        <v>251</v>
      </c>
      <c r="C31" s="297" t="s">
        <v>315</v>
      </c>
      <c r="D31" s="298"/>
      <c r="E31" s="298"/>
      <c r="F31" s="298"/>
      <c r="G31" s="298"/>
      <c r="H31" s="298"/>
      <c r="I31" s="298"/>
      <c r="J31" s="298"/>
      <c r="K31" s="298"/>
      <c r="L31" s="298"/>
      <c r="M31" s="298"/>
      <c r="N31" s="298"/>
      <c r="O31" s="298"/>
      <c r="P31" s="298"/>
      <c r="Q31" s="298"/>
      <c r="R31" s="298"/>
      <c r="S31" s="298"/>
      <c r="T31" s="298"/>
      <c r="U31" s="298"/>
      <c r="V31" s="298"/>
      <c r="W31" s="298"/>
      <c r="X31" s="298"/>
      <c r="Y31" s="298"/>
      <c r="Z31" s="298"/>
      <c r="AA31" s="298"/>
      <c r="AB31" s="298"/>
      <c r="AC31" s="298"/>
      <c r="AD31" s="298"/>
      <c r="AE31" s="298"/>
      <c r="AF31" s="298"/>
      <c r="AG31" s="298"/>
      <c r="AH31" s="298"/>
      <c r="AI31" s="298"/>
      <c r="AJ31" s="298"/>
      <c r="AK31" s="298"/>
      <c r="AL31" s="298"/>
      <c r="AM31" s="298"/>
      <c r="AN31" s="298"/>
      <c r="AO31" s="298"/>
      <c r="AP31" s="299"/>
      <c r="AQ31" s="17"/>
      <c r="AR31" s="114"/>
      <c r="AS31" s="312" t="s">
        <v>240</v>
      </c>
      <c r="AT31" s="313"/>
      <c r="AU31" s="316">
        <v>24</v>
      </c>
      <c r="AV31" s="316"/>
      <c r="AW31" s="316"/>
      <c r="AX31" s="118">
        <f t="shared" si="0"/>
        <v>0</v>
      </c>
    </row>
    <row r="32" spans="1:50" ht="27.75" customHeight="1" x14ac:dyDescent="0.25">
      <c r="A32" s="116" t="s">
        <v>241</v>
      </c>
      <c r="B32" s="117" t="s">
        <v>252</v>
      </c>
      <c r="C32" s="297" t="s">
        <v>316</v>
      </c>
      <c r="D32" s="298"/>
      <c r="E32" s="298"/>
      <c r="F32" s="298"/>
      <c r="G32" s="298"/>
      <c r="H32" s="298"/>
      <c r="I32" s="298"/>
      <c r="J32" s="298"/>
      <c r="K32" s="298"/>
      <c r="L32" s="298"/>
      <c r="M32" s="298"/>
      <c r="N32" s="298"/>
      <c r="O32" s="298"/>
      <c r="P32" s="298"/>
      <c r="Q32" s="298"/>
      <c r="R32" s="298"/>
      <c r="S32" s="298"/>
      <c r="T32" s="298"/>
      <c r="U32" s="298"/>
      <c r="V32" s="298"/>
      <c r="W32" s="298"/>
      <c r="X32" s="298"/>
      <c r="Y32" s="298"/>
      <c r="Z32" s="298"/>
      <c r="AA32" s="298"/>
      <c r="AB32" s="298"/>
      <c r="AC32" s="298"/>
      <c r="AD32" s="298"/>
      <c r="AE32" s="298"/>
      <c r="AF32" s="298"/>
      <c r="AG32" s="298"/>
      <c r="AH32" s="298"/>
      <c r="AI32" s="298"/>
      <c r="AJ32" s="298"/>
      <c r="AK32" s="298"/>
      <c r="AL32" s="298"/>
      <c r="AM32" s="298"/>
      <c r="AN32" s="298"/>
      <c r="AO32" s="298"/>
      <c r="AP32" s="299"/>
      <c r="AQ32" s="17"/>
      <c r="AR32" s="114"/>
      <c r="AS32" s="312" t="s">
        <v>241</v>
      </c>
      <c r="AT32" s="313"/>
      <c r="AU32" s="316">
        <v>25</v>
      </c>
      <c r="AV32" s="316"/>
      <c r="AW32" s="316"/>
      <c r="AX32" s="118">
        <f t="shared" si="0"/>
        <v>0</v>
      </c>
    </row>
    <row r="33" spans="1:50" ht="27.75" customHeight="1" x14ac:dyDescent="0.25">
      <c r="A33" s="116" t="s">
        <v>242</v>
      </c>
      <c r="B33" s="117" t="s">
        <v>253</v>
      </c>
      <c r="C33" s="297" t="s">
        <v>317</v>
      </c>
      <c r="D33" s="298"/>
      <c r="E33" s="298"/>
      <c r="F33" s="298"/>
      <c r="G33" s="298"/>
      <c r="H33" s="298"/>
      <c r="I33" s="298"/>
      <c r="J33" s="298"/>
      <c r="K33" s="298"/>
      <c r="L33" s="298"/>
      <c r="M33" s="298"/>
      <c r="N33" s="298"/>
      <c r="O33" s="298"/>
      <c r="P33" s="298"/>
      <c r="Q33" s="298"/>
      <c r="R33" s="298"/>
      <c r="S33" s="298"/>
      <c r="T33" s="298"/>
      <c r="U33" s="298"/>
      <c r="V33" s="298"/>
      <c r="W33" s="298"/>
      <c r="X33" s="298"/>
      <c r="Y33" s="298"/>
      <c r="Z33" s="298"/>
      <c r="AA33" s="298"/>
      <c r="AB33" s="298"/>
      <c r="AC33" s="298"/>
      <c r="AD33" s="298"/>
      <c r="AE33" s="298"/>
      <c r="AF33" s="298"/>
      <c r="AG33" s="298"/>
      <c r="AH33" s="298"/>
      <c r="AI33" s="298"/>
      <c r="AJ33" s="298"/>
      <c r="AK33" s="298"/>
      <c r="AL33" s="298"/>
      <c r="AM33" s="298"/>
      <c r="AN33" s="298"/>
      <c r="AO33" s="298"/>
      <c r="AP33" s="299"/>
      <c r="AQ33" s="17"/>
      <c r="AR33" s="114"/>
      <c r="AS33" s="312" t="s">
        <v>242</v>
      </c>
      <c r="AT33" s="313"/>
      <c r="AU33" s="316">
        <v>6</v>
      </c>
      <c r="AV33" s="316"/>
      <c r="AW33" s="316"/>
      <c r="AX33" s="118">
        <f t="shared" si="0"/>
        <v>0</v>
      </c>
    </row>
    <row r="34" spans="1:50" ht="30" customHeight="1" x14ac:dyDescent="0.25">
      <c r="A34" s="116" t="s">
        <v>243</v>
      </c>
      <c r="B34" s="117" t="s">
        <v>254</v>
      </c>
      <c r="C34" s="297" t="s">
        <v>318</v>
      </c>
      <c r="D34" s="298"/>
      <c r="E34" s="298"/>
      <c r="F34" s="298"/>
      <c r="G34" s="298"/>
      <c r="H34" s="298"/>
      <c r="I34" s="298"/>
      <c r="J34" s="298"/>
      <c r="K34" s="298"/>
      <c r="L34" s="298"/>
      <c r="M34" s="298"/>
      <c r="N34" s="298"/>
      <c r="O34" s="298"/>
      <c r="P34" s="298"/>
      <c r="Q34" s="298"/>
      <c r="R34" s="298"/>
      <c r="S34" s="298"/>
      <c r="T34" s="298"/>
      <c r="U34" s="298"/>
      <c r="V34" s="298"/>
      <c r="W34" s="298"/>
      <c r="X34" s="298"/>
      <c r="Y34" s="298"/>
      <c r="Z34" s="298"/>
      <c r="AA34" s="298"/>
      <c r="AB34" s="298"/>
      <c r="AC34" s="298"/>
      <c r="AD34" s="298"/>
      <c r="AE34" s="298"/>
      <c r="AF34" s="298"/>
      <c r="AG34" s="298"/>
      <c r="AH34" s="298"/>
      <c r="AI34" s="298"/>
      <c r="AJ34" s="298"/>
      <c r="AK34" s="298"/>
      <c r="AL34" s="298"/>
      <c r="AM34" s="298"/>
      <c r="AN34" s="298"/>
      <c r="AO34" s="298"/>
      <c r="AP34" s="299"/>
      <c r="AQ34" s="17"/>
      <c r="AR34" s="114"/>
      <c r="AS34" s="312" t="s">
        <v>243</v>
      </c>
      <c r="AT34" s="313"/>
      <c r="AU34" s="316">
        <v>28</v>
      </c>
      <c r="AV34" s="316"/>
      <c r="AW34" s="316"/>
      <c r="AX34" s="118">
        <f t="shared" si="0"/>
        <v>0</v>
      </c>
    </row>
    <row r="35" spans="1:50" ht="30" customHeight="1" x14ac:dyDescent="0.25">
      <c r="A35" s="116" t="s">
        <v>244</v>
      </c>
      <c r="B35" s="117" t="s">
        <v>255</v>
      </c>
      <c r="C35" s="297" t="s">
        <v>319</v>
      </c>
      <c r="D35" s="298"/>
      <c r="E35" s="298"/>
      <c r="F35" s="298"/>
      <c r="G35" s="298"/>
      <c r="H35" s="298"/>
      <c r="I35" s="298"/>
      <c r="J35" s="298"/>
      <c r="K35" s="298"/>
      <c r="L35" s="298"/>
      <c r="M35" s="298"/>
      <c r="N35" s="298"/>
      <c r="O35" s="298"/>
      <c r="P35" s="298"/>
      <c r="Q35" s="298"/>
      <c r="R35" s="298"/>
      <c r="S35" s="298"/>
      <c r="T35" s="298"/>
      <c r="U35" s="298"/>
      <c r="V35" s="298"/>
      <c r="W35" s="298"/>
      <c r="X35" s="298"/>
      <c r="Y35" s="298"/>
      <c r="Z35" s="298"/>
      <c r="AA35" s="298"/>
      <c r="AB35" s="298"/>
      <c r="AC35" s="298"/>
      <c r="AD35" s="298"/>
      <c r="AE35" s="298"/>
      <c r="AF35" s="298"/>
      <c r="AG35" s="298"/>
      <c r="AH35" s="298"/>
      <c r="AI35" s="298"/>
      <c r="AJ35" s="298"/>
      <c r="AK35" s="298"/>
      <c r="AL35" s="298"/>
      <c r="AM35" s="298"/>
      <c r="AN35" s="298"/>
      <c r="AO35" s="298"/>
      <c r="AP35" s="299"/>
      <c r="AQ35" s="17"/>
      <c r="AR35" s="114"/>
      <c r="AS35" s="312" t="s">
        <v>244</v>
      </c>
      <c r="AT35" s="313"/>
      <c r="AU35" s="316">
        <v>21</v>
      </c>
      <c r="AV35" s="316"/>
      <c r="AW35" s="316"/>
      <c r="AX35" s="118">
        <f t="shared" si="0"/>
        <v>0</v>
      </c>
    </row>
    <row r="36" spans="1:50" ht="30" customHeight="1" x14ac:dyDescent="0.25">
      <c r="A36" s="116" t="s">
        <v>245</v>
      </c>
      <c r="B36" s="117" t="s">
        <v>256</v>
      </c>
      <c r="C36" s="297" t="s">
        <v>320</v>
      </c>
      <c r="D36" s="298"/>
      <c r="E36" s="298"/>
      <c r="F36" s="298"/>
      <c r="G36" s="298"/>
      <c r="H36" s="298"/>
      <c r="I36" s="298"/>
      <c r="J36" s="298"/>
      <c r="K36" s="298"/>
      <c r="L36" s="298"/>
      <c r="M36" s="298"/>
      <c r="N36" s="298"/>
      <c r="O36" s="298"/>
      <c r="P36" s="298"/>
      <c r="Q36" s="298"/>
      <c r="R36" s="298"/>
      <c r="S36" s="298"/>
      <c r="T36" s="298"/>
      <c r="U36" s="298"/>
      <c r="V36" s="298"/>
      <c r="W36" s="298"/>
      <c r="X36" s="298"/>
      <c r="Y36" s="298"/>
      <c r="Z36" s="298"/>
      <c r="AA36" s="298"/>
      <c r="AB36" s="298"/>
      <c r="AC36" s="298"/>
      <c r="AD36" s="298"/>
      <c r="AE36" s="298"/>
      <c r="AF36" s="298"/>
      <c r="AG36" s="298"/>
      <c r="AH36" s="298"/>
      <c r="AI36" s="298"/>
      <c r="AJ36" s="298"/>
      <c r="AK36" s="298"/>
      <c r="AL36" s="298"/>
      <c r="AM36" s="298"/>
      <c r="AN36" s="298"/>
      <c r="AO36" s="298"/>
      <c r="AP36" s="299"/>
      <c r="AQ36" s="17"/>
      <c r="AR36" s="114"/>
      <c r="AS36" s="312" t="s">
        <v>245</v>
      </c>
      <c r="AT36" s="313"/>
      <c r="AU36" s="316">
        <v>12</v>
      </c>
      <c r="AV36" s="316"/>
      <c r="AW36" s="316"/>
      <c r="AX36" s="118">
        <f t="shared" si="0"/>
        <v>0</v>
      </c>
    </row>
    <row r="37" spans="1:50" ht="30" customHeight="1" x14ac:dyDescent="0.25">
      <c r="A37" s="116" t="s">
        <v>246</v>
      </c>
      <c r="B37" s="117" t="s">
        <v>257</v>
      </c>
      <c r="C37" s="297" t="s">
        <v>321</v>
      </c>
      <c r="D37" s="298"/>
      <c r="E37" s="298"/>
      <c r="F37" s="298"/>
      <c r="G37" s="298"/>
      <c r="H37" s="298"/>
      <c r="I37" s="298"/>
      <c r="J37" s="298"/>
      <c r="K37" s="298"/>
      <c r="L37" s="298"/>
      <c r="M37" s="298"/>
      <c r="N37" s="298"/>
      <c r="O37" s="298"/>
      <c r="P37" s="298"/>
      <c r="Q37" s="298"/>
      <c r="R37" s="298"/>
      <c r="S37" s="298"/>
      <c r="T37" s="298"/>
      <c r="U37" s="298"/>
      <c r="V37" s="298"/>
      <c r="W37" s="298"/>
      <c r="X37" s="298"/>
      <c r="Y37" s="298"/>
      <c r="Z37" s="298"/>
      <c r="AA37" s="298"/>
      <c r="AB37" s="298"/>
      <c r="AC37" s="298"/>
      <c r="AD37" s="298"/>
      <c r="AE37" s="298"/>
      <c r="AF37" s="298"/>
      <c r="AG37" s="298"/>
      <c r="AH37" s="298"/>
      <c r="AI37" s="298"/>
      <c r="AJ37" s="298"/>
      <c r="AK37" s="298"/>
      <c r="AL37" s="298"/>
      <c r="AM37" s="298"/>
      <c r="AN37" s="298"/>
      <c r="AO37" s="298"/>
      <c r="AP37" s="299"/>
      <c r="AQ37" s="17"/>
      <c r="AR37" s="114"/>
      <c r="AS37" s="312" t="s">
        <v>246</v>
      </c>
      <c r="AT37" s="313"/>
      <c r="AU37" s="316">
        <v>14</v>
      </c>
      <c r="AV37" s="316"/>
      <c r="AW37" s="316"/>
      <c r="AX37" s="118">
        <f t="shared" si="0"/>
        <v>0</v>
      </c>
    </row>
    <row r="38" spans="1:50" ht="30" customHeight="1" x14ac:dyDescent="0.25">
      <c r="A38" s="116" t="s">
        <v>247</v>
      </c>
      <c r="B38" s="117" t="s">
        <v>258</v>
      </c>
      <c r="C38" s="297" t="s">
        <v>322</v>
      </c>
      <c r="D38" s="298"/>
      <c r="E38" s="298"/>
      <c r="F38" s="298"/>
      <c r="G38" s="298"/>
      <c r="H38" s="298"/>
      <c r="I38" s="298"/>
      <c r="J38" s="298"/>
      <c r="K38" s="298"/>
      <c r="L38" s="298"/>
      <c r="M38" s="298"/>
      <c r="N38" s="298"/>
      <c r="O38" s="298"/>
      <c r="P38" s="298"/>
      <c r="Q38" s="298"/>
      <c r="R38" s="298"/>
      <c r="S38" s="298"/>
      <c r="T38" s="298"/>
      <c r="U38" s="298"/>
      <c r="V38" s="298"/>
      <c r="W38" s="298"/>
      <c r="X38" s="298"/>
      <c r="Y38" s="298"/>
      <c r="Z38" s="298"/>
      <c r="AA38" s="298"/>
      <c r="AB38" s="298"/>
      <c r="AC38" s="298"/>
      <c r="AD38" s="298"/>
      <c r="AE38" s="298"/>
      <c r="AF38" s="298"/>
      <c r="AG38" s="298"/>
      <c r="AH38" s="298"/>
      <c r="AI38" s="298"/>
      <c r="AJ38" s="298"/>
      <c r="AK38" s="298"/>
      <c r="AL38" s="298"/>
      <c r="AM38" s="298"/>
      <c r="AN38" s="298"/>
      <c r="AO38" s="298"/>
      <c r="AP38" s="299"/>
      <c r="AQ38" s="17"/>
      <c r="AR38" s="114"/>
      <c r="AS38" s="312" t="s">
        <v>247</v>
      </c>
      <c r="AT38" s="313"/>
      <c r="AU38" s="316">
        <v>15</v>
      </c>
      <c r="AV38" s="316"/>
      <c r="AW38" s="316"/>
      <c r="AX38" s="118">
        <f t="shared" si="0"/>
        <v>0</v>
      </c>
    </row>
    <row r="39" spans="1:50" ht="30" customHeight="1" thickBot="1" x14ac:dyDescent="0.3">
      <c r="A39" s="119" t="s">
        <v>248</v>
      </c>
      <c r="B39" s="120" t="s">
        <v>259</v>
      </c>
      <c r="C39" s="294" t="s">
        <v>323</v>
      </c>
      <c r="D39" s="295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6"/>
      <c r="AQ39" s="18"/>
      <c r="AR39" s="114"/>
      <c r="AS39" s="310" t="s">
        <v>248</v>
      </c>
      <c r="AT39" s="311"/>
      <c r="AU39" s="318">
        <v>24</v>
      </c>
      <c r="AV39" s="318"/>
      <c r="AW39" s="318"/>
      <c r="AX39" s="121">
        <f t="shared" si="0"/>
        <v>0</v>
      </c>
    </row>
    <row r="40" spans="1:50" ht="25.5" customHeight="1" thickBot="1" x14ac:dyDescent="0.3">
      <c r="AS40" s="306" t="s">
        <v>312</v>
      </c>
      <c r="AT40" s="307"/>
      <c r="AU40" s="307"/>
      <c r="AV40" s="307"/>
      <c r="AW40" s="307"/>
      <c r="AX40" s="122">
        <f>SUM(AX29:AX39)</f>
        <v>0</v>
      </c>
    </row>
    <row r="41" spans="1:50" s="124" customFormat="1" ht="16.5" thickBot="1" x14ac:dyDescent="0.3">
      <c r="A41" s="123" t="s">
        <v>213</v>
      </c>
      <c r="B41" s="95"/>
    </row>
    <row r="42" spans="1:50" ht="14.45" customHeight="1" thickBot="1" x14ac:dyDescent="0.3">
      <c r="A42" s="332" t="s">
        <v>0</v>
      </c>
      <c r="B42" s="374" t="s">
        <v>203</v>
      </c>
      <c r="C42" s="371" t="s">
        <v>212</v>
      </c>
      <c r="D42" s="372"/>
      <c r="E42" s="372"/>
      <c r="F42" s="372"/>
      <c r="G42" s="372"/>
      <c r="H42" s="372"/>
      <c r="I42" s="372"/>
      <c r="J42" s="372"/>
      <c r="K42" s="372"/>
      <c r="L42" s="372"/>
      <c r="M42" s="372"/>
      <c r="N42" s="372"/>
      <c r="O42" s="372"/>
      <c r="P42" s="372"/>
      <c r="Q42" s="372"/>
      <c r="R42" s="372"/>
      <c r="S42" s="372"/>
      <c r="T42" s="372"/>
      <c r="U42" s="372"/>
      <c r="V42" s="373"/>
      <c r="W42" s="371" t="s">
        <v>211</v>
      </c>
      <c r="X42" s="372"/>
      <c r="Y42" s="372"/>
      <c r="Z42" s="372"/>
      <c r="AA42" s="372"/>
      <c r="AB42" s="372"/>
      <c r="AC42" s="372"/>
      <c r="AD42" s="372"/>
      <c r="AE42" s="372"/>
      <c r="AF42" s="372"/>
      <c r="AG42" s="372"/>
      <c r="AH42" s="372"/>
      <c r="AI42" s="372"/>
      <c r="AJ42" s="372"/>
      <c r="AK42" s="372"/>
      <c r="AL42" s="372"/>
      <c r="AM42" s="372"/>
      <c r="AN42" s="372"/>
      <c r="AO42" s="372"/>
      <c r="AP42" s="373"/>
      <c r="AQ42" s="348" t="s">
        <v>348</v>
      </c>
      <c r="AR42" s="319" t="s">
        <v>202</v>
      </c>
      <c r="AS42" s="320"/>
      <c r="AT42" s="320"/>
      <c r="AU42" s="321"/>
      <c r="AV42" s="395" t="s">
        <v>304</v>
      </c>
      <c r="AW42" s="351" t="s">
        <v>370</v>
      </c>
      <c r="AX42" s="348" t="s">
        <v>350</v>
      </c>
    </row>
    <row r="43" spans="1:50" ht="60" x14ac:dyDescent="0.25">
      <c r="A43" s="333"/>
      <c r="B43" s="375"/>
      <c r="C43" s="125" t="s">
        <v>208</v>
      </c>
      <c r="D43" s="126" t="s">
        <v>1</v>
      </c>
      <c r="E43" s="126" t="s">
        <v>2</v>
      </c>
      <c r="F43" s="126" t="s">
        <v>3</v>
      </c>
      <c r="G43" s="126" t="s">
        <v>4</v>
      </c>
      <c r="H43" s="126" t="s">
        <v>160</v>
      </c>
      <c r="I43" s="126" t="s">
        <v>189</v>
      </c>
      <c r="J43" s="126" t="s">
        <v>5</v>
      </c>
      <c r="K43" s="126" t="s">
        <v>6</v>
      </c>
      <c r="L43" s="126" t="s">
        <v>7</v>
      </c>
      <c r="M43" s="126" t="s">
        <v>8</v>
      </c>
      <c r="N43" s="126" t="s">
        <v>9</v>
      </c>
      <c r="O43" s="126" t="s">
        <v>10</v>
      </c>
      <c r="P43" s="126" t="s">
        <v>11</v>
      </c>
      <c r="Q43" s="126" t="s">
        <v>161</v>
      </c>
      <c r="R43" s="126" t="s">
        <v>158</v>
      </c>
      <c r="S43" s="126" t="s">
        <v>162</v>
      </c>
      <c r="T43" s="126" t="s">
        <v>12</v>
      </c>
      <c r="U43" s="126" t="s">
        <v>209</v>
      </c>
      <c r="V43" s="127" t="s">
        <v>197</v>
      </c>
      <c r="W43" s="128" t="s">
        <v>163</v>
      </c>
      <c r="X43" s="129" t="s">
        <v>164</v>
      </c>
      <c r="Y43" s="129" t="s">
        <v>165</v>
      </c>
      <c r="Z43" s="129" t="s">
        <v>166</v>
      </c>
      <c r="AA43" s="129" t="s">
        <v>167</v>
      </c>
      <c r="AB43" s="129" t="s">
        <v>168</v>
      </c>
      <c r="AC43" s="129" t="s">
        <v>169</v>
      </c>
      <c r="AD43" s="129" t="s">
        <v>170</v>
      </c>
      <c r="AE43" s="129" t="s">
        <v>171</v>
      </c>
      <c r="AF43" s="129" t="s">
        <v>172</v>
      </c>
      <c r="AG43" s="129" t="s">
        <v>173</v>
      </c>
      <c r="AH43" s="129" t="s">
        <v>174</v>
      </c>
      <c r="AI43" s="129" t="s">
        <v>175</v>
      </c>
      <c r="AJ43" s="129" t="s">
        <v>176</v>
      </c>
      <c r="AK43" s="129" t="s">
        <v>177</v>
      </c>
      <c r="AL43" s="129" t="s">
        <v>178</v>
      </c>
      <c r="AM43" s="129" t="s">
        <v>179</v>
      </c>
      <c r="AN43" s="129" t="s">
        <v>180</v>
      </c>
      <c r="AO43" s="129" t="s">
        <v>195</v>
      </c>
      <c r="AP43" s="130" t="s">
        <v>196</v>
      </c>
      <c r="AQ43" s="349"/>
      <c r="AR43" s="376">
        <v>2025</v>
      </c>
      <c r="AS43" s="367">
        <v>2026</v>
      </c>
      <c r="AT43" s="367">
        <v>2027</v>
      </c>
      <c r="AU43" s="356">
        <v>2028</v>
      </c>
      <c r="AV43" s="396"/>
      <c r="AW43" s="352"/>
      <c r="AX43" s="365"/>
    </row>
    <row r="44" spans="1:50" ht="13.5" customHeight="1" thickBot="1" x14ac:dyDescent="0.3">
      <c r="A44" s="334"/>
      <c r="B44" s="131">
        <f>COUNTA(B45:B56)</f>
        <v>12</v>
      </c>
      <c r="C44" s="132">
        <f>COUNTA(C45:C57)</f>
        <v>12</v>
      </c>
      <c r="D44" s="133">
        <f t="shared" ref="D44:V44" si="1">COUNTA(D45:D57)</f>
        <v>5</v>
      </c>
      <c r="E44" s="133">
        <f t="shared" si="1"/>
        <v>4</v>
      </c>
      <c r="F44" s="133">
        <f t="shared" si="1"/>
        <v>0</v>
      </c>
      <c r="G44" s="133">
        <f t="shared" si="1"/>
        <v>12</v>
      </c>
      <c r="H44" s="133">
        <f t="shared" si="1"/>
        <v>0</v>
      </c>
      <c r="I44" s="133">
        <f t="shared" si="1"/>
        <v>0</v>
      </c>
      <c r="J44" s="133">
        <f t="shared" si="1"/>
        <v>4</v>
      </c>
      <c r="K44" s="133">
        <f t="shared" si="1"/>
        <v>5</v>
      </c>
      <c r="L44" s="133">
        <f t="shared" si="1"/>
        <v>2</v>
      </c>
      <c r="M44" s="133">
        <f t="shared" si="1"/>
        <v>5</v>
      </c>
      <c r="N44" s="133">
        <f t="shared" si="1"/>
        <v>12</v>
      </c>
      <c r="O44" s="133">
        <f t="shared" si="1"/>
        <v>1</v>
      </c>
      <c r="P44" s="133">
        <f t="shared" si="1"/>
        <v>0</v>
      </c>
      <c r="Q44" s="133">
        <f t="shared" si="1"/>
        <v>6</v>
      </c>
      <c r="R44" s="133">
        <f t="shared" si="1"/>
        <v>4</v>
      </c>
      <c r="S44" s="133">
        <f t="shared" si="1"/>
        <v>0</v>
      </c>
      <c r="T44" s="133">
        <f t="shared" si="1"/>
        <v>7</v>
      </c>
      <c r="U44" s="133">
        <f t="shared" si="1"/>
        <v>12</v>
      </c>
      <c r="V44" s="134">
        <f t="shared" si="1"/>
        <v>1</v>
      </c>
      <c r="W44" s="329"/>
      <c r="X44" s="330"/>
      <c r="Y44" s="330"/>
      <c r="Z44" s="330"/>
      <c r="AA44" s="330"/>
      <c r="AB44" s="330"/>
      <c r="AC44" s="330"/>
      <c r="AD44" s="330"/>
      <c r="AE44" s="330"/>
      <c r="AF44" s="330"/>
      <c r="AG44" s="330"/>
      <c r="AH44" s="330"/>
      <c r="AI44" s="330"/>
      <c r="AJ44" s="330"/>
      <c r="AK44" s="330"/>
      <c r="AL44" s="330"/>
      <c r="AM44" s="330"/>
      <c r="AN44" s="330"/>
      <c r="AO44" s="330"/>
      <c r="AP44" s="331"/>
      <c r="AQ44" s="350"/>
      <c r="AR44" s="377"/>
      <c r="AS44" s="336"/>
      <c r="AT44" s="336"/>
      <c r="AU44" s="358"/>
      <c r="AV44" s="397"/>
      <c r="AW44" s="353"/>
      <c r="AX44" s="366"/>
    </row>
    <row r="45" spans="1:50" ht="12.95" customHeight="1" x14ac:dyDescent="0.25">
      <c r="A45" s="368" t="s">
        <v>210</v>
      </c>
      <c r="B45" s="135" t="s">
        <v>98</v>
      </c>
      <c r="C45" s="136" t="s">
        <v>13</v>
      </c>
      <c r="D45" s="137" t="s">
        <v>13</v>
      </c>
      <c r="E45" s="137" t="s">
        <v>13</v>
      </c>
      <c r="F45" s="137"/>
      <c r="G45" s="137" t="s">
        <v>13</v>
      </c>
      <c r="H45" s="137"/>
      <c r="I45" s="137"/>
      <c r="J45" s="137"/>
      <c r="K45" s="137"/>
      <c r="L45" s="137"/>
      <c r="M45" s="137"/>
      <c r="N45" s="137" t="s">
        <v>13</v>
      </c>
      <c r="O45" s="137"/>
      <c r="P45" s="137"/>
      <c r="Q45" s="137"/>
      <c r="R45" s="137" t="s">
        <v>13</v>
      </c>
      <c r="S45" s="137"/>
      <c r="T45" s="137"/>
      <c r="U45" s="137" t="s">
        <v>13</v>
      </c>
      <c r="V45" s="138"/>
      <c r="W45" s="139">
        <f>IF(C45="x",'Príloha č. 1 k časti B.2 - Cena'!$AX$5,0)</f>
        <v>0</v>
      </c>
      <c r="X45" s="140">
        <f>IF(D45="x",'Príloha č. 1 k časti B.2 - Cena'!$AX$6,0)</f>
        <v>0</v>
      </c>
      <c r="Y45" s="140">
        <f>IF(E45="x",'Príloha č. 1 k časti B.2 - Cena'!$AX$7,0)</f>
        <v>0</v>
      </c>
      <c r="Z45" s="140">
        <f>IF(F45="x",'Príloha č. 1 k časti B.2 - Cena'!$AX$8,0)</f>
        <v>0</v>
      </c>
      <c r="AA45" s="140">
        <f>IF(G45="x",'Príloha č. 1 k časti B.2 - Cena'!$AX$9,0)</f>
        <v>0</v>
      </c>
      <c r="AB45" s="140">
        <f>IF(H45="x",'Príloha č. 1 k časti B.2 - Cena'!$AX$10,0)</f>
        <v>0</v>
      </c>
      <c r="AC45" s="140">
        <f>IF(I45="x",'Príloha č. 1 k časti B.2 - Cena'!$AX$11,0)</f>
        <v>0</v>
      </c>
      <c r="AD45" s="140">
        <f>IF(J45="x",'Príloha č. 1 k časti B.2 - Cena'!$AX$12,0)</f>
        <v>0</v>
      </c>
      <c r="AE45" s="140">
        <f>IF(K45="x",'Príloha č. 1 k časti B.2 - Cena'!$AX$13,0)</f>
        <v>0</v>
      </c>
      <c r="AF45" s="140">
        <f>IF(L45="x",'Príloha č. 1 k časti B.2 - Cena'!$AX$14,0)</f>
        <v>0</v>
      </c>
      <c r="AG45" s="140">
        <f>IF(M45="x",'Príloha č. 1 k časti B.2 - Cena'!$AX$15,0)</f>
        <v>0</v>
      </c>
      <c r="AH45" s="140">
        <f>IF(N45="x",'Príloha č. 1 k časti B.2 - Cena'!$AX$16,0)</f>
        <v>0</v>
      </c>
      <c r="AI45" s="140">
        <f>IF(O45="x",'Príloha č. 1 k časti B.2 - Cena'!$AX$17,0)</f>
        <v>0</v>
      </c>
      <c r="AJ45" s="140">
        <f>IF(P45="x",'Príloha č. 1 k časti B.2 - Cena'!$AX$18,0)</f>
        <v>0</v>
      </c>
      <c r="AK45" s="140">
        <f>IF(Q45="x",'Príloha č. 1 k časti B.2 - Cena'!$AX$19,0)</f>
        <v>0</v>
      </c>
      <c r="AL45" s="140">
        <f>IF(R45="x",'Príloha č. 1 k časti B.2 - Cena'!$AX$20,0)</f>
        <v>0</v>
      </c>
      <c r="AM45" s="140">
        <f>IF(S45="x",'Príloha č. 1 k časti B.2 - Cena'!$AX$21,0)</f>
        <v>0</v>
      </c>
      <c r="AN45" s="140">
        <f>IF(T45="x",'Príloha č. 1 k časti B.2 - Cena'!$AX$22,0)</f>
        <v>0</v>
      </c>
      <c r="AO45" s="140">
        <f>IF(U45="x",'Príloha č. 1 k časti B.2 - Cena'!$AX$23,0)</f>
        <v>0</v>
      </c>
      <c r="AP45" s="141">
        <f>IF(V45="x",'Príloha č. 1 k časti B.2 - Cena'!$AX$24,0)</f>
        <v>0</v>
      </c>
      <c r="AQ45" s="142">
        <f>SUM(W45:AP45)</f>
        <v>0</v>
      </c>
      <c r="AR45" s="143" t="s">
        <v>13</v>
      </c>
      <c r="AS45" s="144" t="s">
        <v>13</v>
      </c>
      <c r="AT45" s="144" t="s">
        <v>13</v>
      </c>
      <c r="AU45" s="145" t="s">
        <v>13</v>
      </c>
      <c r="AV45" s="146" t="s">
        <v>344</v>
      </c>
      <c r="AW45" s="147">
        <f>COUNTA(AR45:AU45)</f>
        <v>4</v>
      </c>
      <c r="AX45" s="148">
        <f t="shared" ref="AX45:AX58" si="2">AQ45*AW45</f>
        <v>0</v>
      </c>
    </row>
    <row r="46" spans="1:50" ht="12.95" customHeight="1" x14ac:dyDescent="0.25">
      <c r="A46" s="369"/>
      <c r="B46" s="149" t="s">
        <v>14</v>
      </c>
      <c r="C46" s="150" t="s">
        <v>13</v>
      </c>
      <c r="D46" s="151"/>
      <c r="E46" s="151"/>
      <c r="F46" s="151"/>
      <c r="G46" s="151" t="s">
        <v>13</v>
      </c>
      <c r="H46" s="151"/>
      <c r="I46" s="151"/>
      <c r="J46" s="151" t="s">
        <v>13</v>
      </c>
      <c r="K46" s="151"/>
      <c r="L46" s="151" t="s">
        <v>13</v>
      </c>
      <c r="M46" s="151" t="s">
        <v>13</v>
      </c>
      <c r="N46" s="151" t="s">
        <v>13</v>
      </c>
      <c r="O46" s="151"/>
      <c r="P46" s="151"/>
      <c r="Q46" s="151" t="s">
        <v>13</v>
      </c>
      <c r="R46" s="151"/>
      <c r="S46" s="151"/>
      <c r="T46" s="151" t="s">
        <v>13</v>
      </c>
      <c r="U46" s="151" t="s">
        <v>13</v>
      </c>
      <c r="V46" s="152"/>
      <c r="W46" s="153">
        <f>IF(C46="x",'Príloha č. 1 k časti B.2 - Cena'!$AX$5,0)</f>
        <v>0</v>
      </c>
      <c r="X46" s="154">
        <f>IF(D46="x",'Príloha č. 1 k časti B.2 - Cena'!$AX$6,0)</f>
        <v>0</v>
      </c>
      <c r="Y46" s="154">
        <f>IF(E46="x",'Príloha č. 1 k časti B.2 - Cena'!$AX$7,0)</f>
        <v>0</v>
      </c>
      <c r="Z46" s="154">
        <f>IF(F46="x",'Príloha č. 1 k časti B.2 - Cena'!$AX$8,0)</f>
        <v>0</v>
      </c>
      <c r="AA46" s="154">
        <f>IF(G46="x",'Príloha č. 1 k časti B.2 - Cena'!$AX$9,0)</f>
        <v>0</v>
      </c>
      <c r="AB46" s="154">
        <f>IF(H46="x",'Príloha č. 1 k časti B.2 - Cena'!$AX$10,0)</f>
        <v>0</v>
      </c>
      <c r="AC46" s="154">
        <f>IF(I46="x",'Príloha č. 1 k časti B.2 - Cena'!$AX$11,0)</f>
        <v>0</v>
      </c>
      <c r="AD46" s="154">
        <f>IF(J46="x",'Príloha č. 1 k časti B.2 - Cena'!$AX$12,0)</f>
        <v>0</v>
      </c>
      <c r="AE46" s="154">
        <f>IF(K46="x",'Príloha č. 1 k časti B.2 - Cena'!$AX$13,0)</f>
        <v>0</v>
      </c>
      <c r="AF46" s="154">
        <f>IF(L46="x",'Príloha č. 1 k časti B.2 - Cena'!$AX$14,0)</f>
        <v>0</v>
      </c>
      <c r="AG46" s="154">
        <f>IF(M46="x",'Príloha č. 1 k časti B.2 - Cena'!$AX$15,0)</f>
        <v>0</v>
      </c>
      <c r="AH46" s="154">
        <f>IF(N46="x",'Príloha č. 1 k časti B.2 - Cena'!$AX$16,0)</f>
        <v>0</v>
      </c>
      <c r="AI46" s="154">
        <f>IF(O46="x",'Príloha č. 1 k časti B.2 - Cena'!$AX$17,0)</f>
        <v>0</v>
      </c>
      <c r="AJ46" s="154">
        <f>IF(P46="x",'Príloha č. 1 k časti B.2 - Cena'!$AX$18,0)</f>
        <v>0</v>
      </c>
      <c r="AK46" s="154">
        <f>IF(Q46="x",'Príloha č. 1 k časti B.2 - Cena'!$AX$19,0)</f>
        <v>0</v>
      </c>
      <c r="AL46" s="154">
        <f>IF(R46="x",'Príloha č. 1 k časti B.2 - Cena'!$AX$20,0)</f>
        <v>0</v>
      </c>
      <c r="AM46" s="154">
        <f>IF(S46="x",'Príloha č. 1 k časti B.2 - Cena'!$AX$21,0)</f>
        <v>0</v>
      </c>
      <c r="AN46" s="154">
        <f>IF(T46="x",'Príloha č. 1 k časti B.2 - Cena'!$AX$22,0)</f>
        <v>0</v>
      </c>
      <c r="AO46" s="154">
        <f>IF(U46="x",'Príloha č. 1 k časti B.2 - Cena'!$AX$23,0)</f>
        <v>0</v>
      </c>
      <c r="AP46" s="155">
        <f>IF(V46="x",'Príloha č. 1 k časti B.2 - Cena'!$AX$24,0)</f>
        <v>0</v>
      </c>
      <c r="AQ46" s="156">
        <f t="shared" ref="AQ46:AQ57" si="3">SUM(W46:AP46)</f>
        <v>0</v>
      </c>
      <c r="AR46" s="150" t="s">
        <v>13</v>
      </c>
      <c r="AS46" s="151" t="s">
        <v>13</v>
      </c>
      <c r="AT46" s="151" t="s">
        <v>13</v>
      </c>
      <c r="AU46" s="157" t="s">
        <v>13</v>
      </c>
      <c r="AV46" s="158" t="s">
        <v>344</v>
      </c>
      <c r="AW46" s="159">
        <f t="shared" ref="AW46:AW58" si="4">COUNTA(AR46:AU46)</f>
        <v>4</v>
      </c>
      <c r="AX46" s="160">
        <f t="shared" si="2"/>
        <v>0</v>
      </c>
    </row>
    <row r="47" spans="1:50" ht="12.95" customHeight="1" x14ac:dyDescent="0.25">
      <c r="A47" s="369"/>
      <c r="B47" s="149" t="s">
        <v>15</v>
      </c>
      <c r="C47" s="150" t="s">
        <v>13</v>
      </c>
      <c r="D47" s="151"/>
      <c r="E47" s="151"/>
      <c r="F47" s="151"/>
      <c r="G47" s="151" t="s">
        <v>13</v>
      </c>
      <c r="H47" s="151"/>
      <c r="I47" s="151"/>
      <c r="J47" s="151" t="s">
        <v>13</v>
      </c>
      <c r="K47" s="151" t="s">
        <v>13</v>
      </c>
      <c r="L47" s="151"/>
      <c r="M47" s="151"/>
      <c r="N47" s="151" t="s">
        <v>13</v>
      </c>
      <c r="O47" s="151" t="s">
        <v>13</v>
      </c>
      <c r="P47" s="151"/>
      <c r="Q47" s="151"/>
      <c r="R47" s="151"/>
      <c r="S47" s="151"/>
      <c r="T47" s="151" t="s">
        <v>13</v>
      </c>
      <c r="U47" s="151" t="s">
        <v>13</v>
      </c>
      <c r="V47" s="152"/>
      <c r="W47" s="153">
        <f>IF(C47="x",'Príloha č. 1 k časti B.2 - Cena'!$AX$5,0)</f>
        <v>0</v>
      </c>
      <c r="X47" s="154">
        <f>IF(D47="x",'Príloha č. 1 k časti B.2 - Cena'!$AX$6,0)</f>
        <v>0</v>
      </c>
      <c r="Y47" s="154">
        <f>IF(E47="x",'Príloha č. 1 k časti B.2 - Cena'!$AX$7,0)</f>
        <v>0</v>
      </c>
      <c r="Z47" s="154">
        <f>IF(F47="x",'Príloha č. 1 k časti B.2 - Cena'!$AX$8,0)</f>
        <v>0</v>
      </c>
      <c r="AA47" s="154">
        <f>IF(G47="x",'Príloha č. 1 k časti B.2 - Cena'!$AX$9,0)</f>
        <v>0</v>
      </c>
      <c r="AB47" s="154">
        <f>IF(H47="x",'Príloha č. 1 k časti B.2 - Cena'!$AX$10,0)</f>
        <v>0</v>
      </c>
      <c r="AC47" s="154">
        <f>IF(I47="x",'Príloha č. 1 k časti B.2 - Cena'!$AX$11,0)</f>
        <v>0</v>
      </c>
      <c r="AD47" s="154">
        <f>IF(J47="x",'Príloha č. 1 k časti B.2 - Cena'!$AX$12,0)</f>
        <v>0</v>
      </c>
      <c r="AE47" s="154">
        <f>IF(K47="x",'Príloha č. 1 k časti B.2 - Cena'!$AX$13,0)</f>
        <v>0</v>
      </c>
      <c r="AF47" s="154">
        <f>IF(L47="x",'Príloha č. 1 k časti B.2 - Cena'!$AX$14,0)</f>
        <v>0</v>
      </c>
      <c r="AG47" s="154">
        <f>IF(M47="x",'Príloha č. 1 k časti B.2 - Cena'!$AX$15,0)</f>
        <v>0</v>
      </c>
      <c r="AH47" s="154">
        <f>IF(N47="x",'Príloha č. 1 k časti B.2 - Cena'!$AX$16,0)</f>
        <v>0</v>
      </c>
      <c r="AI47" s="154">
        <f>IF(O47="x",'Príloha č. 1 k časti B.2 - Cena'!$AX$17,0)</f>
        <v>0</v>
      </c>
      <c r="AJ47" s="154">
        <f>IF(P47="x",'Príloha č. 1 k časti B.2 - Cena'!$AX$18,0)</f>
        <v>0</v>
      </c>
      <c r="AK47" s="154">
        <f>IF(Q47="x",'Príloha č. 1 k časti B.2 - Cena'!$AX$19,0)</f>
        <v>0</v>
      </c>
      <c r="AL47" s="154">
        <f>IF(R47="x",'Príloha č. 1 k časti B.2 - Cena'!$AX$20,0)</f>
        <v>0</v>
      </c>
      <c r="AM47" s="154">
        <f>IF(S47="x",'Príloha č. 1 k časti B.2 - Cena'!$AX$21,0)</f>
        <v>0</v>
      </c>
      <c r="AN47" s="154">
        <f>IF(T47="x",'Príloha č. 1 k časti B.2 - Cena'!$AX$22,0)</f>
        <v>0</v>
      </c>
      <c r="AO47" s="154">
        <f>IF(U47="x",'Príloha č. 1 k časti B.2 - Cena'!$AX$23,0)</f>
        <v>0</v>
      </c>
      <c r="AP47" s="155">
        <f>IF(V47="x",'Príloha č. 1 k časti B.2 - Cena'!$AX$24,0)</f>
        <v>0</v>
      </c>
      <c r="AQ47" s="156">
        <f t="shared" si="3"/>
        <v>0</v>
      </c>
      <c r="AR47" s="150" t="s">
        <v>13</v>
      </c>
      <c r="AS47" s="151" t="s">
        <v>13</v>
      </c>
      <c r="AT47" s="151" t="s">
        <v>13</v>
      </c>
      <c r="AU47" s="157" t="s">
        <v>13</v>
      </c>
      <c r="AV47" s="158" t="s">
        <v>344</v>
      </c>
      <c r="AW47" s="159">
        <f t="shared" si="4"/>
        <v>4</v>
      </c>
      <c r="AX47" s="160">
        <f t="shared" si="2"/>
        <v>0</v>
      </c>
    </row>
    <row r="48" spans="1:50" ht="12.95" customHeight="1" x14ac:dyDescent="0.25">
      <c r="A48" s="369"/>
      <c r="B48" s="149" t="s">
        <v>16</v>
      </c>
      <c r="C48" s="150" t="s">
        <v>13</v>
      </c>
      <c r="D48" s="151"/>
      <c r="E48" s="151"/>
      <c r="F48" s="151"/>
      <c r="G48" s="151" t="s">
        <v>13</v>
      </c>
      <c r="H48" s="151"/>
      <c r="I48" s="151"/>
      <c r="J48" s="151" t="s">
        <v>13</v>
      </c>
      <c r="K48" s="151" t="s">
        <v>13</v>
      </c>
      <c r="L48" s="151"/>
      <c r="M48" s="151"/>
      <c r="N48" s="151" t="s">
        <v>13</v>
      </c>
      <c r="O48" s="151"/>
      <c r="P48" s="151"/>
      <c r="Q48" s="151" t="s">
        <v>13</v>
      </c>
      <c r="R48" s="151"/>
      <c r="S48" s="151"/>
      <c r="T48" s="151" t="s">
        <v>13</v>
      </c>
      <c r="U48" s="151" t="s">
        <v>13</v>
      </c>
      <c r="V48" s="152"/>
      <c r="W48" s="153">
        <f>IF(C48="x",'Príloha č. 1 k časti B.2 - Cena'!$AX$5,0)</f>
        <v>0</v>
      </c>
      <c r="X48" s="154">
        <f>IF(D48="x",'Príloha č. 1 k časti B.2 - Cena'!$AX$6,0)</f>
        <v>0</v>
      </c>
      <c r="Y48" s="154">
        <f>IF(E48="x",'Príloha č. 1 k časti B.2 - Cena'!$AX$7,0)</f>
        <v>0</v>
      </c>
      <c r="Z48" s="154">
        <f>IF(F48="x",'Príloha č. 1 k časti B.2 - Cena'!$AX$8,0)</f>
        <v>0</v>
      </c>
      <c r="AA48" s="154">
        <f>IF(G48="x",'Príloha č. 1 k časti B.2 - Cena'!$AX$9,0)</f>
        <v>0</v>
      </c>
      <c r="AB48" s="154">
        <f>IF(H48="x",'Príloha č. 1 k časti B.2 - Cena'!$AX$10,0)</f>
        <v>0</v>
      </c>
      <c r="AC48" s="154">
        <f>IF(I48="x",'Príloha č. 1 k časti B.2 - Cena'!$AX$11,0)</f>
        <v>0</v>
      </c>
      <c r="AD48" s="154">
        <f>IF(J48="x",'Príloha č. 1 k časti B.2 - Cena'!$AX$12,0)</f>
        <v>0</v>
      </c>
      <c r="AE48" s="154">
        <f>IF(K48="x",'Príloha č. 1 k časti B.2 - Cena'!$AX$13,0)</f>
        <v>0</v>
      </c>
      <c r="AF48" s="154">
        <f>IF(L48="x",'Príloha č. 1 k časti B.2 - Cena'!$AX$14,0)</f>
        <v>0</v>
      </c>
      <c r="AG48" s="154">
        <f>IF(M48="x",'Príloha č. 1 k časti B.2 - Cena'!$AX$15,0)</f>
        <v>0</v>
      </c>
      <c r="AH48" s="154">
        <f>IF(N48="x",'Príloha č. 1 k časti B.2 - Cena'!$AX$16,0)</f>
        <v>0</v>
      </c>
      <c r="AI48" s="154">
        <f>IF(O48="x",'Príloha č. 1 k časti B.2 - Cena'!$AX$17,0)</f>
        <v>0</v>
      </c>
      <c r="AJ48" s="154">
        <f>IF(P48="x",'Príloha č. 1 k časti B.2 - Cena'!$AX$18,0)</f>
        <v>0</v>
      </c>
      <c r="AK48" s="154">
        <f>IF(Q48="x",'Príloha č. 1 k časti B.2 - Cena'!$AX$19,0)</f>
        <v>0</v>
      </c>
      <c r="AL48" s="154">
        <f>IF(R48="x",'Príloha č. 1 k časti B.2 - Cena'!$AX$20,0)</f>
        <v>0</v>
      </c>
      <c r="AM48" s="154">
        <f>IF(S48="x",'Príloha č. 1 k časti B.2 - Cena'!$AX$21,0)</f>
        <v>0</v>
      </c>
      <c r="AN48" s="154">
        <f>IF(T48="x",'Príloha č. 1 k časti B.2 - Cena'!$AX$22,0)</f>
        <v>0</v>
      </c>
      <c r="AO48" s="154">
        <f>IF(U48="x",'Príloha č. 1 k časti B.2 - Cena'!$AX$23,0)</f>
        <v>0</v>
      </c>
      <c r="AP48" s="155">
        <f>IF(V48="x",'Príloha č. 1 k časti B.2 - Cena'!$AX$24,0)</f>
        <v>0</v>
      </c>
      <c r="AQ48" s="156">
        <f t="shared" si="3"/>
        <v>0</v>
      </c>
      <c r="AR48" s="150" t="s">
        <v>13</v>
      </c>
      <c r="AS48" s="151" t="s">
        <v>13</v>
      </c>
      <c r="AT48" s="151" t="s">
        <v>13</v>
      </c>
      <c r="AU48" s="157" t="s">
        <v>13</v>
      </c>
      <c r="AV48" s="158" t="s">
        <v>344</v>
      </c>
      <c r="AW48" s="159">
        <f t="shared" si="4"/>
        <v>4</v>
      </c>
      <c r="AX48" s="160">
        <f t="shared" si="2"/>
        <v>0</v>
      </c>
    </row>
    <row r="49" spans="1:50" ht="12.95" customHeight="1" x14ac:dyDescent="0.25">
      <c r="A49" s="369"/>
      <c r="B49" s="149" t="s">
        <v>17</v>
      </c>
      <c r="C49" s="150" t="s">
        <v>13</v>
      </c>
      <c r="D49" s="151"/>
      <c r="E49" s="151"/>
      <c r="F49" s="151"/>
      <c r="G49" s="151" t="s">
        <v>13</v>
      </c>
      <c r="H49" s="151"/>
      <c r="I49" s="151"/>
      <c r="J49" s="151"/>
      <c r="K49" s="151" t="s">
        <v>13</v>
      </c>
      <c r="L49" s="151"/>
      <c r="M49" s="151" t="s">
        <v>13</v>
      </c>
      <c r="N49" s="151" t="s">
        <v>13</v>
      </c>
      <c r="O49" s="151"/>
      <c r="P49" s="151"/>
      <c r="Q49" s="151" t="s">
        <v>13</v>
      </c>
      <c r="R49" s="151"/>
      <c r="S49" s="151"/>
      <c r="T49" s="151" t="s">
        <v>13</v>
      </c>
      <c r="U49" s="151" t="s">
        <v>13</v>
      </c>
      <c r="V49" s="152"/>
      <c r="W49" s="153">
        <f>IF(C49="x",'Príloha č. 1 k časti B.2 - Cena'!$AX$5,0)</f>
        <v>0</v>
      </c>
      <c r="X49" s="154">
        <f>IF(D49="x",'Príloha č. 1 k časti B.2 - Cena'!$AX$6,0)</f>
        <v>0</v>
      </c>
      <c r="Y49" s="154">
        <f>IF(E49="x",'Príloha č. 1 k časti B.2 - Cena'!$AX$7,0)</f>
        <v>0</v>
      </c>
      <c r="Z49" s="154">
        <f>IF(F49="x",'Príloha č. 1 k časti B.2 - Cena'!$AX$8,0)</f>
        <v>0</v>
      </c>
      <c r="AA49" s="154">
        <f>IF(G49="x",'Príloha č. 1 k časti B.2 - Cena'!$AX$9,0)</f>
        <v>0</v>
      </c>
      <c r="AB49" s="154">
        <f>IF(H49="x",'Príloha č. 1 k časti B.2 - Cena'!$AX$10,0)</f>
        <v>0</v>
      </c>
      <c r="AC49" s="154">
        <f>IF(I49="x",'Príloha č. 1 k časti B.2 - Cena'!$AX$11,0)</f>
        <v>0</v>
      </c>
      <c r="AD49" s="154">
        <f>IF(J49="x",'Príloha č. 1 k časti B.2 - Cena'!$AX$12,0)</f>
        <v>0</v>
      </c>
      <c r="AE49" s="154">
        <f>IF(K49="x",'Príloha č. 1 k časti B.2 - Cena'!$AX$13,0)</f>
        <v>0</v>
      </c>
      <c r="AF49" s="154">
        <f>IF(L49="x",'Príloha č. 1 k časti B.2 - Cena'!$AX$14,0)</f>
        <v>0</v>
      </c>
      <c r="AG49" s="154">
        <f>IF(M49="x",'Príloha č. 1 k časti B.2 - Cena'!$AX$15,0)</f>
        <v>0</v>
      </c>
      <c r="AH49" s="154">
        <f>IF(N49="x",'Príloha č. 1 k časti B.2 - Cena'!$AX$16,0)</f>
        <v>0</v>
      </c>
      <c r="AI49" s="154">
        <f>IF(O49="x",'Príloha č. 1 k časti B.2 - Cena'!$AX$17,0)</f>
        <v>0</v>
      </c>
      <c r="AJ49" s="154">
        <f>IF(P49="x",'Príloha č. 1 k časti B.2 - Cena'!$AX$18,0)</f>
        <v>0</v>
      </c>
      <c r="AK49" s="154">
        <f>IF(Q49="x",'Príloha č. 1 k časti B.2 - Cena'!$AX$19,0)</f>
        <v>0</v>
      </c>
      <c r="AL49" s="154">
        <f>IF(R49="x",'Príloha č. 1 k časti B.2 - Cena'!$AX$20,0)</f>
        <v>0</v>
      </c>
      <c r="AM49" s="154">
        <f>IF(S49="x",'Príloha č. 1 k časti B.2 - Cena'!$AX$21,0)</f>
        <v>0</v>
      </c>
      <c r="AN49" s="154">
        <f>IF(T49="x",'Príloha č. 1 k časti B.2 - Cena'!$AX$22,0)</f>
        <v>0</v>
      </c>
      <c r="AO49" s="154">
        <f>IF(U49="x",'Príloha č. 1 k časti B.2 - Cena'!$AX$23,0)</f>
        <v>0</v>
      </c>
      <c r="AP49" s="155">
        <f>IF(V49="x",'Príloha č. 1 k časti B.2 - Cena'!$AX$24,0)</f>
        <v>0</v>
      </c>
      <c r="AQ49" s="156">
        <f t="shared" si="3"/>
        <v>0</v>
      </c>
      <c r="AR49" s="161" t="s">
        <v>13</v>
      </c>
      <c r="AS49" s="162" t="s">
        <v>13</v>
      </c>
      <c r="AT49" s="162" t="s">
        <v>13</v>
      </c>
      <c r="AU49" s="163" t="s">
        <v>13</v>
      </c>
      <c r="AV49" s="158" t="s">
        <v>344</v>
      </c>
      <c r="AW49" s="159">
        <f t="shared" si="4"/>
        <v>4</v>
      </c>
      <c r="AX49" s="160">
        <f t="shared" si="2"/>
        <v>0</v>
      </c>
    </row>
    <row r="50" spans="1:50" ht="12.95" customHeight="1" x14ac:dyDescent="0.25">
      <c r="A50" s="369"/>
      <c r="B50" s="149" t="s">
        <v>18</v>
      </c>
      <c r="C50" s="150" t="s">
        <v>13</v>
      </c>
      <c r="D50" s="151"/>
      <c r="E50" s="151"/>
      <c r="F50" s="151"/>
      <c r="G50" s="151" t="s">
        <v>13</v>
      </c>
      <c r="H50" s="151"/>
      <c r="I50" s="151"/>
      <c r="J50" s="151" t="s">
        <v>13</v>
      </c>
      <c r="K50" s="151"/>
      <c r="L50" s="151" t="s">
        <v>13</v>
      </c>
      <c r="M50" s="151" t="s">
        <v>13</v>
      </c>
      <c r="N50" s="151" t="s">
        <v>13</v>
      </c>
      <c r="O50" s="151"/>
      <c r="P50" s="151"/>
      <c r="Q50" s="151" t="s">
        <v>13</v>
      </c>
      <c r="R50" s="151"/>
      <c r="S50" s="151"/>
      <c r="T50" s="151" t="s">
        <v>13</v>
      </c>
      <c r="U50" s="151" t="s">
        <v>13</v>
      </c>
      <c r="V50" s="152"/>
      <c r="W50" s="153">
        <f>IF(C50="x",'Príloha č. 1 k časti B.2 - Cena'!$AX$5,0)</f>
        <v>0</v>
      </c>
      <c r="X50" s="154">
        <f>IF(D50="x",'Príloha č. 1 k časti B.2 - Cena'!$AX$6,0)</f>
        <v>0</v>
      </c>
      <c r="Y50" s="154">
        <f>IF(E50="x",'Príloha č. 1 k časti B.2 - Cena'!$AX$7,0)</f>
        <v>0</v>
      </c>
      <c r="Z50" s="154">
        <f>IF(F50="x",'Príloha č. 1 k časti B.2 - Cena'!$AX$8,0)</f>
        <v>0</v>
      </c>
      <c r="AA50" s="154">
        <f>IF(G50="x",'Príloha č. 1 k časti B.2 - Cena'!$AX$9,0)</f>
        <v>0</v>
      </c>
      <c r="AB50" s="154">
        <f>IF(H50="x",'Príloha č. 1 k časti B.2 - Cena'!$AX$10,0)</f>
        <v>0</v>
      </c>
      <c r="AC50" s="154">
        <f>IF(I50="x",'Príloha č. 1 k časti B.2 - Cena'!$AX$11,0)</f>
        <v>0</v>
      </c>
      <c r="AD50" s="154">
        <f>IF(J50="x",'Príloha č. 1 k časti B.2 - Cena'!$AX$12,0)</f>
        <v>0</v>
      </c>
      <c r="AE50" s="154">
        <f>IF(K50="x",'Príloha č. 1 k časti B.2 - Cena'!$AX$13,0)</f>
        <v>0</v>
      </c>
      <c r="AF50" s="154">
        <f>IF(L50="x",'Príloha č. 1 k časti B.2 - Cena'!$AX$14,0)</f>
        <v>0</v>
      </c>
      <c r="AG50" s="154">
        <f>IF(M50="x",'Príloha č. 1 k časti B.2 - Cena'!$AX$15,0)</f>
        <v>0</v>
      </c>
      <c r="AH50" s="154">
        <f>IF(N50="x",'Príloha č. 1 k časti B.2 - Cena'!$AX$16,0)</f>
        <v>0</v>
      </c>
      <c r="AI50" s="154">
        <f>IF(O50="x",'Príloha č. 1 k časti B.2 - Cena'!$AX$17,0)</f>
        <v>0</v>
      </c>
      <c r="AJ50" s="154">
        <f>IF(P50="x",'Príloha č. 1 k časti B.2 - Cena'!$AX$18,0)</f>
        <v>0</v>
      </c>
      <c r="AK50" s="154">
        <f>IF(Q50="x",'Príloha č. 1 k časti B.2 - Cena'!$AX$19,0)</f>
        <v>0</v>
      </c>
      <c r="AL50" s="154">
        <f>IF(R50="x",'Príloha č. 1 k časti B.2 - Cena'!$AX$20,0)</f>
        <v>0</v>
      </c>
      <c r="AM50" s="154">
        <f>IF(S50="x",'Príloha č. 1 k časti B.2 - Cena'!$AX$21,0)</f>
        <v>0</v>
      </c>
      <c r="AN50" s="154">
        <f>IF(T50="x",'Príloha č. 1 k časti B.2 - Cena'!$AX$22,0)</f>
        <v>0</v>
      </c>
      <c r="AO50" s="154">
        <f>IF(U50="x",'Príloha č. 1 k časti B.2 - Cena'!$AX$23,0)</f>
        <v>0</v>
      </c>
      <c r="AP50" s="155">
        <f>IF(V50="x",'Príloha č. 1 k časti B.2 - Cena'!$AX$24,0)</f>
        <v>0</v>
      </c>
      <c r="AQ50" s="156">
        <f t="shared" si="3"/>
        <v>0</v>
      </c>
      <c r="AR50" s="150" t="s">
        <v>13</v>
      </c>
      <c r="AS50" s="151" t="s">
        <v>13</v>
      </c>
      <c r="AT50" s="151" t="s">
        <v>13</v>
      </c>
      <c r="AU50" s="157" t="s">
        <v>13</v>
      </c>
      <c r="AV50" s="158" t="s">
        <v>344</v>
      </c>
      <c r="AW50" s="159">
        <f t="shared" si="4"/>
        <v>4</v>
      </c>
      <c r="AX50" s="160">
        <f t="shared" si="2"/>
        <v>0</v>
      </c>
    </row>
    <row r="51" spans="1:50" ht="12.95" customHeight="1" x14ac:dyDescent="0.25">
      <c r="A51" s="369"/>
      <c r="B51" s="149" t="s">
        <v>159</v>
      </c>
      <c r="C51" s="150" t="s">
        <v>13</v>
      </c>
      <c r="D51" s="151" t="s">
        <v>13</v>
      </c>
      <c r="E51" s="151" t="s">
        <v>13</v>
      </c>
      <c r="F51" s="151"/>
      <c r="G51" s="151" t="s">
        <v>13</v>
      </c>
      <c r="H51" s="151"/>
      <c r="I51" s="151"/>
      <c r="J51" s="151"/>
      <c r="K51" s="151"/>
      <c r="L51" s="151"/>
      <c r="M51" s="151"/>
      <c r="N51" s="151" t="s">
        <v>13</v>
      </c>
      <c r="O51" s="151"/>
      <c r="P51" s="151"/>
      <c r="Q51" s="151"/>
      <c r="R51" s="151"/>
      <c r="S51" s="151"/>
      <c r="T51" s="151"/>
      <c r="U51" s="151" t="s">
        <v>13</v>
      </c>
      <c r="V51" s="152"/>
      <c r="W51" s="153">
        <f>IF(C51="x",'Príloha č. 1 k časti B.2 - Cena'!$AX$5,0)</f>
        <v>0</v>
      </c>
      <c r="X51" s="154">
        <f>IF(D51="x",'Príloha č. 1 k časti B.2 - Cena'!$AX$6,0)</f>
        <v>0</v>
      </c>
      <c r="Y51" s="154">
        <f>IF(E51="x",'Príloha č. 1 k časti B.2 - Cena'!$AX$7,0)</f>
        <v>0</v>
      </c>
      <c r="Z51" s="154">
        <f>IF(F51="x",'Príloha č. 1 k časti B.2 - Cena'!$AX$8,0)</f>
        <v>0</v>
      </c>
      <c r="AA51" s="154">
        <f>IF(G51="x",'Príloha č. 1 k časti B.2 - Cena'!$AX$9,0)</f>
        <v>0</v>
      </c>
      <c r="AB51" s="154">
        <f>IF(H51="x",'Príloha č. 1 k časti B.2 - Cena'!$AX$10,0)</f>
        <v>0</v>
      </c>
      <c r="AC51" s="154">
        <f>IF(I51="x",'Príloha č. 1 k časti B.2 - Cena'!$AX$11,0)</f>
        <v>0</v>
      </c>
      <c r="AD51" s="154">
        <f>IF(J51="x",'Príloha č. 1 k časti B.2 - Cena'!$AX$12,0)</f>
        <v>0</v>
      </c>
      <c r="AE51" s="154">
        <f>IF(K51="x",'Príloha č. 1 k časti B.2 - Cena'!$AX$13,0)</f>
        <v>0</v>
      </c>
      <c r="AF51" s="154">
        <f>IF(L51="x",'Príloha č. 1 k časti B.2 - Cena'!$AX$14,0)</f>
        <v>0</v>
      </c>
      <c r="AG51" s="154">
        <f>IF(M51="x",'Príloha č. 1 k časti B.2 - Cena'!$AX$15,0)</f>
        <v>0</v>
      </c>
      <c r="AH51" s="154">
        <f>IF(N51="x",'Príloha č. 1 k časti B.2 - Cena'!$AX$16,0)</f>
        <v>0</v>
      </c>
      <c r="AI51" s="154">
        <f>IF(O51="x",'Príloha č. 1 k časti B.2 - Cena'!$AX$17,0)</f>
        <v>0</v>
      </c>
      <c r="AJ51" s="154">
        <f>IF(P51="x",'Príloha č. 1 k časti B.2 - Cena'!$AX$18,0)</f>
        <v>0</v>
      </c>
      <c r="AK51" s="154">
        <f>IF(Q51="x",'Príloha č. 1 k časti B.2 - Cena'!$AX$19,0)</f>
        <v>0</v>
      </c>
      <c r="AL51" s="154">
        <f>IF(R51="x",'Príloha č. 1 k časti B.2 - Cena'!$AX$20,0)</f>
        <v>0</v>
      </c>
      <c r="AM51" s="154">
        <f>IF(S51="x",'Príloha č. 1 k časti B.2 - Cena'!$AX$21,0)</f>
        <v>0</v>
      </c>
      <c r="AN51" s="154">
        <f>IF(T51="x",'Príloha č. 1 k časti B.2 - Cena'!$AX$22,0)</f>
        <v>0</v>
      </c>
      <c r="AO51" s="154">
        <f>IF(U51="x",'Príloha č. 1 k časti B.2 - Cena'!$AX$23,0)</f>
        <v>0</v>
      </c>
      <c r="AP51" s="155">
        <f>IF(V51="x",'Príloha č. 1 k časti B.2 - Cena'!$AX$24,0)</f>
        <v>0</v>
      </c>
      <c r="AQ51" s="156">
        <f t="shared" si="3"/>
        <v>0</v>
      </c>
      <c r="AR51" s="161" t="s">
        <v>13</v>
      </c>
      <c r="AS51" s="162" t="s">
        <v>13</v>
      </c>
      <c r="AT51" s="162" t="s">
        <v>13</v>
      </c>
      <c r="AU51" s="163" t="s">
        <v>13</v>
      </c>
      <c r="AV51" s="158" t="s">
        <v>344</v>
      </c>
      <c r="AW51" s="159">
        <f t="shared" si="4"/>
        <v>4</v>
      </c>
      <c r="AX51" s="160">
        <f t="shared" si="2"/>
        <v>0</v>
      </c>
    </row>
    <row r="52" spans="1:50" ht="12.95" customHeight="1" x14ac:dyDescent="0.25">
      <c r="A52" s="369"/>
      <c r="B52" s="149" t="s">
        <v>99</v>
      </c>
      <c r="C52" s="150" t="s">
        <v>13</v>
      </c>
      <c r="D52" s="151" t="s">
        <v>13</v>
      </c>
      <c r="E52" s="151" t="s">
        <v>13</v>
      </c>
      <c r="F52" s="151"/>
      <c r="G52" s="151" t="s">
        <v>13</v>
      </c>
      <c r="H52" s="151"/>
      <c r="I52" s="151"/>
      <c r="J52" s="151"/>
      <c r="K52" s="151"/>
      <c r="L52" s="151"/>
      <c r="M52" s="151"/>
      <c r="N52" s="151" t="s">
        <v>13</v>
      </c>
      <c r="O52" s="151"/>
      <c r="P52" s="151"/>
      <c r="Q52" s="151"/>
      <c r="R52" s="151" t="s">
        <v>13</v>
      </c>
      <c r="S52" s="151"/>
      <c r="T52" s="151"/>
      <c r="U52" s="151" t="s">
        <v>13</v>
      </c>
      <c r="V52" s="152"/>
      <c r="W52" s="153">
        <f>IF(C52="x",'Príloha č. 1 k časti B.2 - Cena'!$AX$5,0)</f>
        <v>0</v>
      </c>
      <c r="X52" s="154">
        <f>IF(D52="x",'Príloha č. 1 k časti B.2 - Cena'!$AX$6,0)</f>
        <v>0</v>
      </c>
      <c r="Y52" s="154">
        <f>IF(E52="x",'Príloha č. 1 k časti B.2 - Cena'!$AX$7,0)</f>
        <v>0</v>
      </c>
      <c r="Z52" s="154">
        <f>IF(F52="x",'Príloha č. 1 k časti B.2 - Cena'!$AX$8,0)</f>
        <v>0</v>
      </c>
      <c r="AA52" s="154">
        <f>IF(G52="x",'Príloha č. 1 k časti B.2 - Cena'!$AX$9,0)</f>
        <v>0</v>
      </c>
      <c r="AB52" s="154">
        <f>IF(H52="x",'Príloha č. 1 k časti B.2 - Cena'!$AX$10,0)</f>
        <v>0</v>
      </c>
      <c r="AC52" s="154">
        <f>IF(I52="x",'Príloha č. 1 k časti B.2 - Cena'!$AX$11,0)</f>
        <v>0</v>
      </c>
      <c r="AD52" s="154">
        <f>IF(J52="x",'Príloha č. 1 k časti B.2 - Cena'!$AX$12,0)</f>
        <v>0</v>
      </c>
      <c r="AE52" s="154">
        <f>IF(K52="x",'Príloha č. 1 k časti B.2 - Cena'!$AX$13,0)</f>
        <v>0</v>
      </c>
      <c r="AF52" s="154">
        <f>IF(L52="x",'Príloha č. 1 k časti B.2 - Cena'!$AX$14,0)</f>
        <v>0</v>
      </c>
      <c r="AG52" s="154">
        <f>IF(M52="x",'Príloha č. 1 k časti B.2 - Cena'!$AX$15,0)</f>
        <v>0</v>
      </c>
      <c r="AH52" s="154">
        <f>IF(N52="x",'Príloha č. 1 k časti B.2 - Cena'!$AX$16,0)</f>
        <v>0</v>
      </c>
      <c r="AI52" s="154">
        <f>IF(O52="x",'Príloha č. 1 k časti B.2 - Cena'!$AX$17,0)</f>
        <v>0</v>
      </c>
      <c r="AJ52" s="154">
        <f>IF(P52="x",'Príloha č. 1 k časti B.2 - Cena'!$AX$18,0)</f>
        <v>0</v>
      </c>
      <c r="AK52" s="154">
        <f>IF(Q52="x",'Príloha č. 1 k časti B.2 - Cena'!$AX$19,0)</f>
        <v>0</v>
      </c>
      <c r="AL52" s="154">
        <f>IF(R52="x",'Príloha č. 1 k časti B.2 - Cena'!$AX$20,0)</f>
        <v>0</v>
      </c>
      <c r="AM52" s="154">
        <f>IF(S52="x",'Príloha č. 1 k časti B.2 - Cena'!$AX$21,0)</f>
        <v>0</v>
      </c>
      <c r="AN52" s="154">
        <f>IF(T52="x",'Príloha č. 1 k časti B.2 - Cena'!$AX$22,0)</f>
        <v>0</v>
      </c>
      <c r="AO52" s="154">
        <f>IF(U52="x",'Príloha č. 1 k časti B.2 - Cena'!$AX$23,0)</f>
        <v>0</v>
      </c>
      <c r="AP52" s="155">
        <f>IF(V52="x",'Príloha č. 1 k časti B.2 - Cena'!$AX$24,0)</f>
        <v>0</v>
      </c>
      <c r="AQ52" s="156">
        <f t="shared" si="3"/>
        <v>0</v>
      </c>
      <c r="AR52" s="161" t="s">
        <v>13</v>
      </c>
      <c r="AS52" s="162" t="s">
        <v>13</v>
      </c>
      <c r="AT52" s="162" t="s">
        <v>13</v>
      </c>
      <c r="AU52" s="163" t="s">
        <v>13</v>
      </c>
      <c r="AV52" s="158" t="s">
        <v>344</v>
      </c>
      <c r="AW52" s="159">
        <f t="shared" si="4"/>
        <v>4</v>
      </c>
      <c r="AX52" s="160">
        <f t="shared" si="2"/>
        <v>0</v>
      </c>
    </row>
    <row r="53" spans="1:50" ht="12.95" customHeight="1" x14ac:dyDescent="0.25">
      <c r="A53" s="369"/>
      <c r="B53" s="149" t="s">
        <v>100</v>
      </c>
      <c r="C53" s="150" t="s">
        <v>13</v>
      </c>
      <c r="D53" s="151"/>
      <c r="E53" s="151"/>
      <c r="F53" s="151"/>
      <c r="G53" s="151" t="s">
        <v>13</v>
      </c>
      <c r="H53" s="151"/>
      <c r="I53" s="151"/>
      <c r="J53" s="151"/>
      <c r="K53" s="151" t="s">
        <v>13</v>
      </c>
      <c r="L53" s="151"/>
      <c r="M53" s="151" t="s">
        <v>13</v>
      </c>
      <c r="N53" s="151" t="s">
        <v>13</v>
      </c>
      <c r="O53" s="151"/>
      <c r="P53" s="151"/>
      <c r="Q53" s="151" t="s">
        <v>13</v>
      </c>
      <c r="R53" s="151"/>
      <c r="S53" s="151"/>
      <c r="T53" s="151" t="s">
        <v>13</v>
      </c>
      <c r="U53" s="151" t="s">
        <v>13</v>
      </c>
      <c r="V53" s="152"/>
      <c r="W53" s="153">
        <f>IF(C53="x",'Príloha č. 1 k časti B.2 - Cena'!$AX$5,0)</f>
        <v>0</v>
      </c>
      <c r="X53" s="154">
        <f>IF(D53="x",'Príloha č. 1 k časti B.2 - Cena'!$AX$6,0)</f>
        <v>0</v>
      </c>
      <c r="Y53" s="154">
        <f>IF(E53="x",'Príloha č. 1 k časti B.2 - Cena'!$AX$7,0)</f>
        <v>0</v>
      </c>
      <c r="Z53" s="154">
        <f>IF(F53="x",'Príloha č. 1 k časti B.2 - Cena'!$AX$8,0)</f>
        <v>0</v>
      </c>
      <c r="AA53" s="154">
        <f>IF(G53="x",'Príloha č. 1 k časti B.2 - Cena'!$AX$9,0)</f>
        <v>0</v>
      </c>
      <c r="AB53" s="154">
        <f>IF(H53="x",'Príloha č. 1 k časti B.2 - Cena'!$AX$10,0)</f>
        <v>0</v>
      </c>
      <c r="AC53" s="154">
        <f>IF(I53="x",'Príloha č. 1 k časti B.2 - Cena'!$AX$11,0)</f>
        <v>0</v>
      </c>
      <c r="AD53" s="154">
        <f>IF(J53="x",'Príloha č. 1 k časti B.2 - Cena'!$AX$12,0)</f>
        <v>0</v>
      </c>
      <c r="AE53" s="154">
        <f>IF(K53="x",'Príloha č. 1 k časti B.2 - Cena'!$AX$13,0)</f>
        <v>0</v>
      </c>
      <c r="AF53" s="154">
        <f>IF(L53="x",'Príloha č. 1 k časti B.2 - Cena'!$AX$14,0)</f>
        <v>0</v>
      </c>
      <c r="AG53" s="154">
        <f>IF(M53="x",'Príloha č. 1 k časti B.2 - Cena'!$AX$15,0)</f>
        <v>0</v>
      </c>
      <c r="AH53" s="154">
        <f>IF(N53="x",'Príloha č. 1 k časti B.2 - Cena'!$AX$16,0)</f>
        <v>0</v>
      </c>
      <c r="AI53" s="154">
        <f>IF(O53="x",'Príloha č. 1 k časti B.2 - Cena'!$AX$17,0)</f>
        <v>0</v>
      </c>
      <c r="AJ53" s="154">
        <f>IF(P53="x",'Príloha č. 1 k časti B.2 - Cena'!$AX$18,0)</f>
        <v>0</v>
      </c>
      <c r="AK53" s="154">
        <f>IF(Q53="x",'Príloha č. 1 k časti B.2 - Cena'!$AX$19,0)</f>
        <v>0</v>
      </c>
      <c r="AL53" s="154">
        <f>IF(R53="x",'Príloha č. 1 k časti B.2 - Cena'!$AX$20,0)</f>
        <v>0</v>
      </c>
      <c r="AM53" s="154">
        <f>IF(S53="x",'Príloha č. 1 k časti B.2 - Cena'!$AX$21,0)</f>
        <v>0</v>
      </c>
      <c r="AN53" s="154">
        <f>IF(T53="x",'Príloha č. 1 k časti B.2 - Cena'!$AX$22,0)</f>
        <v>0</v>
      </c>
      <c r="AO53" s="154">
        <f>IF(U53="x",'Príloha č. 1 k časti B.2 - Cena'!$AX$23,0)</f>
        <v>0</v>
      </c>
      <c r="AP53" s="155">
        <f>IF(V53="x",'Príloha č. 1 k časti B.2 - Cena'!$AX$24,0)</f>
        <v>0</v>
      </c>
      <c r="AQ53" s="156">
        <f t="shared" si="3"/>
        <v>0</v>
      </c>
      <c r="AR53" s="161" t="s">
        <v>13</v>
      </c>
      <c r="AS53" s="162" t="s">
        <v>13</v>
      </c>
      <c r="AT53" s="162" t="s">
        <v>13</v>
      </c>
      <c r="AU53" s="163" t="s">
        <v>13</v>
      </c>
      <c r="AV53" s="158" t="s">
        <v>344</v>
      </c>
      <c r="AW53" s="159">
        <f t="shared" si="4"/>
        <v>4</v>
      </c>
      <c r="AX53" s="160">
        <f t="shared" si="2"/>
        <v>0</v>
      </c>
    </row>
    <row r="54" spans="1:50" ht="12.95" customHeight="1" x14ac:dyDescent="0.25">
      <c r="A54" s="369"/>
      <c r="B54" s="149" t="s">
        <v>101</v>
      </c>
      <c r="C54" s="150" t="s">
        <v>13</v>
      </c>
      <c r="D54" s="151"/>
      <c r="E54" s="151"/>
      <c r="F54" s="151"/>
      <c r="G54" s="151" t="s">
        <v>13</v>
      </c>
      <c r="H54" s="151"/>
      <c r="I54" s="151"/>
      <c r="J54" s="151"/>
      <c r="K54" s="151" t="s">
        <v>13</v>
      </c>
      <c r="L54" s="151"/>
      <c r="M54" s="151" t="s">
        <v>13</v>
      </c>
      <c r="N54" s="151" t="s">
        <v>13</v>
      </c>
      <c r="O54" s="151"/>
      <c r="P54" s="151"/>
      <c r="Q54" s="151" t="s">
        <v>13</v>
      </c>
      <c r="R54" s="151"/>
      <c r="S54" s="151"/>
      <c r="T54" s="151" t="s">
        <v>13</v>
      </c>
      <c r="U54" s="151" t="s">
        <v>13</v>
      </c>
      <c r="V54" s="152"/>
      <c r="W54" s="153">
        <f>IF(C54="x",'Príloha č. 1 k časti B.2 - Cena'!$AX$5,0)</f>
        <v>0</v>
      </c>
      <c r="X54" s="154">
        <f>IF(D54="x",'Príloha č. 1 k časti B.2 - Cena'!$AX$6,0)</f>
        <v>0</v>
      </c>
      <c r="Y54" s="154">
        <f>IF(E54="x",'Príloha č. 1 k časti B.2 - Cena'!$AX$7,0)</f>
        <v>0</v>
      </c>
      <c r="Z54" s="154">
        <f>IF(F54="x",'Príloha č. 1 k časti B.2 - Cena'!$AX$8,0)</f>
        <v>0</v>
      </c>
      <c r="AA54" s="154">
        <f>IF(G54="x",'Príloha č. 1 k časti B.2 - Cena'!$AX$9,0)</f>
        <v>0</v>
      </c>
      <c r="AB54" s="154">
        <f>IF(H54="x",'Príloha č. 1 k časti B.2 - Cena'!$AX$10,0)</f>
        <v>0</v>
      </c>
      <c r="AC54" s="154">
        <f>IF(I54="x",'Príloha č. 1 k časti B.2 - Cena'!$AX$11,0)</f>
        <v>0</v>
      </c>
      <c r="AD54" s="154">
        <f>IF(J54="x",'Príloha č. 1 k časti B.2 - Cena'!$AX$12,0)</f>
        <v>0</v>
      </c>
      <c r="AE54" s="154">
        <f>IF(K54="x",'Príloha č. 1 k časti B.2 - Cena'!$AX$13,0)</f>
        <v>0</v>
      </c>
      <c r="AF54" s="154">
        <f>IF(L54="x",'Príloha č. 1 k časti B.2 - Cena'!$AX$14,0)</f>
        <v>0</v>
      </c>
      <c r="AG54" s="154">
        <f>IF(M54="x",'Príloha č. 1 k časti B.2 - Cena'!$AX$15,0)</f>
        <v>0</v>
      </c>
      <c r="AH54" s="154">
        <f>IF(N54="x",'Príloha č. 1 k časti B.2 - Cena'!$AX$16,0)</f>
        <v>0</v>
      </c>
      <c r="AI54" s="154">
        <f>IF(O54="x",'Príloha č. 1 k časti B.2 - Cena'!$AX$17,0)</f>
        <v>0</v>
      </c>
      <c r="AJ54" s="154">
        <f>IF(P54="x",'Príloha č. 1 k časti B.2 - Cena'!$AX$18,0)</f>
        <v>0</v>
      </c>
      <c r="AK54" s="154">
        <f>IF(Q54="x",'Príloha č. 1 k časti B.2 - Cena'!$AX$19,0)</f>
        <v>0</v>
      </c>
      <c r="AL54" s="154">
        <f>IF(R54="x",'Príloha č. 1 k časti B.2 - Cena'!$AX$20,0)</f>
        <v>0</v>
      </c>
      <c r="AM54" s="154">
        <f>IF(S54="x",'Príloha č. 1 k časti B.2 - Cena'!$AX$21,0)</f>
        <v>0</v>
      </c>
      <c r="AN54" s="154">
        <f>IF(T54="x",'Príloha č. 1 k časti B.2 - Cena'!$AX$22,0)</f>
        <v>0</v>
      </c>
      <c r="AO54" s="154">
        <f>IF(U54="x",'Príloha č. 1 k časti B.2 - Cena'!$AX$23,0)</f>
        <v>0</v>
      </c>
      <c r="AP54" s="155">
        <f>IF(V54="x",'Príloha č. 1 k časti B.2 - Cena'!$AX$24,0)</f>
        <v>0</v>
      </c>
      <c r="AQ54" s="156">
        <f t="shared" si="3"/>
        <v>0</v>
      </c>
      <c r="AR54" s="161" t="s">
        <v>13</v>
      </c>
      <c r="AS54" s="162" t="s">
        <v>13</v>
      </c>
      <c r="AT54" s="162" t="s">
        <v>13</v>
      </c>
      <c r="AU54" s="163" t="s">
        <v>13</v>
      </c>
      <c r="AV54" s="158" t="s">
        <v>344</v>
      </c>
      <c r="AW54" s="159">
        <f t="shared" si="4"/>
        <v>4</v>
      </c>
      <c r="AX54" s="160">
        <f t="shared" si="2"/>
        <v>0</v>
      </c>
    </row>
    <row r="55" spans="1:50" ht="12.95" customHeight="1" x14ac:dyDescent="0.25">
      <c r="A55" s="369"/>
      <c r="B55" s="149" t="s">
        <v>102</v>
      </c>
      <c r="C55" s="150" t="s">
        <v>13</v>
      </c>
      <c r="D55" s="151" t="s">
        <v>13</v>
      </c>
      <c r="E55" s="151"/>
      <c r="F55" s="151"/>
      <c r="G55" s="151" t="s">
        <v>13</v>
      </c>
      <c r="H55" s="151"/>
      <c r="I55" s="151"/>
      <c r="J55" s="151"/>
      <c r="K55" s="151"/>
      <c r="L55" s="151"/>
      <c r="M55" s="151"/>
      <c r="N55" s="151" t="s">
        <v>13</v>
      </c>
      <c r="O55" s="151"/>
      <c r="P55" s="151"/>
      <c r="Q55" s="151"/>
      <c r="R55" s="151" t="s">
        <v>13</v>
      </c>
      <c r="S55" s="151"/>
      <c r="T55" s="151"/>
      <c r="U55" s="151" t="s">
        <v>13</v>
      </c>
      <c r="V55" s="152"/>
      <c r="W55" s="153">
        <f>IF(C55="x",'Príloha č. 1 k časti B.2 - Cena'!$AX$5,0)</f>
        <v>0</v>
      </c>
      <c r="X55" s="154">
        <f>IF(D55="x",'Príloha č. 1 k časti B.2 - Cena'!$AX$6,0)</f>
        <v>0</v>
      </c>
      <c r="Y55" s="154">
        <f>IF(E55="x",'Príloha č. 1 k časti B.2 - Cena'!$AX$7,0)</f>
        <v>0</v>
      </c>
      <c r="Z55" s="154">
        <f>IF(F55="x",'Príloha č. 1 k časti B.2 - Cena'!$AX$8,0)</f>
        <v>0</v>
      </c>
      <c r="AA55" s="154">
        <f>IF(G55="x",'Príloha č. 1 k časti B.2 - Cena'!$AX$9,0)</f>
        <v>0</v>
      </c>
      <c r="AB55" s="154">
        <f>IF(H55="x",'Príloha č. 1 k časti B.2 - Cena'!$AX$10,0)</f>
        <v>0</v>
      </c>
      <c r="AC55" s="154">
        <f>IF(I55="x",'Príloha č. 1 k časti B.2 - Cena'!$AX$11,0)</f>
        <v>0</v>
      </c>
      <c r="AD55" s="154">
        <f>IF(J55="x",'Príloha č. 1 k časti B.2 - Cena'!$AX$12,0)</f>
        <v>0</v>
      </c>
      <c r="AE55" s="154">
        <f>IF(K55="x",'Príloha č. 1 k časti B.2 - Cena'!$AX$13,0)</f>
        <v>0</v>
      </c>
      <c r="AF55" s="154">
        <f>IF(L55="x",'Príloha č. 1 k časti B.2 - Cena'!$AX$14,0)</f>
        <v>0</v>
      </c>
      <c r="AG55" s="154">
        <f>IF(M55="x",'Príloha č. 1 k časti B.2 - Cena'!$AX$15,0)</f>
        <v>0</v>
      </c>
      <c r="AH55" s="154">
        <f>IF(N55="x",'Príloha č. 1 k časti B.2 - Cena'!$AX$16,0)</f>
        <v>0</v>
      </c>
      <c r="AI55" s="154">
        <f>IF(O55="x",'Príloha č. 1 k časti B.2 - Cena'!$AX$17,0)</f>
        <v>0</v>
      </c>
      <c r="AJ55" s="154">
        <f>IF(P55="x",'Príloha č. 1 k časti B.2 - Cena'!$AX$18,0)</f>
        <v>0</v>
      </c>
      <c r="AK55" s="154">
        <f>IF(Q55="x",'Príloha č. 1 k časti B.2 - Cena'!$AX$19,0)</f>
        <v>0</v>
      </c>
      <c r="AL55" s="154">
        <f>IF(R55="x",'Príloha č. 1 k časti B.2 - Cena'!$AX$20,0)</f>
        <v>0</v>
      </c>
      <c r="AM55" s="154">
        <f>IF(S55="x",'Príloha č. 1 k časti B.2 - Cena'!$AX$21,0)</f>
        <v>0</v>
      </c>
      <c r="AN55" s="154">
        <f>IF(T55="x",'Príloha č. 1 k časti B.2 - Cena'!$AX$22,0)</f>
        <v>0</v>
      </c>
      <c r="AO55" s="154">
        <f>IF(U55="x",'Príloha č. 1 k časti B.2 - Cena'!$AX$23,0)</f>
        <v>0</v>
      </c>
      <c r="AP55" s="155">
        <f>IF(V55="x",'Príloha č. 1 k časti B.2 - Cena'!$AX$24,0)</f>
        <v>0</v>
      </c>
      <c r="AQ55" s="156">
        <f t="shared" si="3"/>
        <v>0</v>
      </c>
      <c r="AR55" s="161" t="s">
        <v>13</v>
      </c>
      <c r="AS55" s="162" t="s">
        <v>13</v>
      </c>
      <c r="AT55" s="162" t="s">
        <v>13</v>
      </c>
      <c r="AU55" s="163" t="s">
        <v>13</v>
      </c>
      <c r="AV55" s="158" t="s">
        <v>344</v>
      </c>
      <c r="AW55" s="159">
        <f t="shared" si="4"/>
        <v>4</v>
      </c>
      <c r="AX55" s="160">
        <f t="shared" si="2"/>
        <v>0</v>
      </c>
    </row>
    <row r="56" spans="1:50" ht="12.95" customHeight="1" x14ac:dyDescent="0.25">
      <c r="A56" s="369"/>
      <c r="B56" s="149" t="s">
        <v>103</v>
      </c>
      <c r="C56" s="150" t="s">
        <v>13</v>
      </c>
      <c r="D56" s="151" t="s">
        <v>13</v>
      </c>
      <c r="E56" s="151" t="s">
        <v>13</v>
      </c>
      <c r="F56" s="151"/>
      <c r="G56" s="151" t="s">
        <v>13</v>
      </c>
      <c r="H56" s="151"/>
      <c r="I56" s="151"/>
      <c r="J56" s="151"/>
      <c r="K56" s="151"/>
      <c r="L56" s="151"/>
      <c r="M56" s="151"/>
      <c r="N56" s="151" t="s">
        <v>13</v>
      </c>
      <c r="O56" s="151"/>
      <c r="P56" s="151"/>
      <c r="Q56" s="151"/>
      <c r="R56" s="151" t="s">
        <v>13</v>
      </c>
      <c r="S56" s="151"/>
      <c r="T56" s="151"/>
      <c r="U56" s="151" t="s">
        <v>13</v>
      </c>
      <c r="V56" s="152"/>
      <c r="W56" s="153">
        <f>IF(C56="x",'Príloha č. 1 k časti B.2 - Cena'!$AX$5,0)</f>
        <v>0</v>
      </c>
      <c r="X56" s="154">
        <f>IF(D56="x",'Príloha č. 1 k časti B.2 - Cena'!$AX$6,0)</f>
        <v>0</v>
      </c>
      <c r="Y56" s="154">
        <f>IF(E56="x",'Príloha č. 1 k časti B.2 - Cena'!$AX$7,0)</f>
        <v>0</v>
      </c>
      <c r="Z56" s="154">
        <f>IF(F56="x",'Príloha č. 1 k časti B.2 - Cena'!$AX$8,0)</f>
        <v>0</v>
      </c>
      <c r="AA56" s="154">
        <f>IF(G56="x",'Príloha č. 1 k časti B.2 - Cena'!$AX$9,0)</f>
        <v>0</v>
      </c>
      <c r="AB56" s="154">
        <f>IF(H56="x",'Príloha č. 1 k časti B.2 - Cena'!$AX$10,0)</f>
        <v>0</v>
      </c>
      <c r="AC56" s="154">
        <f>IF(I56="x",'Príloha č. 1 k časti B.2 - Cena'!$AX$11,0)</f>
        <v>0</v>
      </c>
      <c r="AD56" s="154">
        <f>IF(J56="x",'Príloha č. 1 k časti B.2 - Cena'!$AX$12,0)</f>
        <v>0</v>
      </c>
      <c r="AE56" s="154">
        <f>IF(K56="x",'Príloha č. 1 k časti B.2 - Cena'!$AX$13,0)</f>
        <v>0</v>
      </c>
      <c r="AF56" s="154">
        <f>IF(L56="x",'Príloha č. 1 k časti B.2 - Cena'!$AX$14,0)</f>
        <v>0</v>
      </c>
      <c r="AG56" s="154">
        <f>IF(M56="x",'Príloha č. 1 k časti B.2 - Cena'!$AX$15,0)</f>
        <v>0</v>
      </c>
      <c r="AH56" s="154">
        <f>IF(N56="x",'Príloha č. 1 k časti B.2 - Cena'!$AX$16,0)</f>
        <v>0</v>
      </c>
      <c r="AI56" s="154">
        <f>IF(O56="x",'Príloha č. 1 k časti B.2 - Cena'!$AX$17,0)</f>
        <v>0</v>
      </c>
      <c r="AJ56" s="154">
        <f>IF(P56="x",'Príloha č. 1 k časti B.2 - Cena'!$AX$18,0)</f>
        <v>0</v>
      </c>
      <c r="AK56" s="154">
        <f>IF(Q56="x",'Príloha č. 1 k časti B.2 - Cena'!$AX$19,0)</f>
        <v>0</v>
      </c>
      <c r="AL56" s="154">
        <f>IF(R56="x",'Príloha č. 1 k časti B.2 - Cena'!$AX$20,0)</f>
        <v>0</v>
      </c>
      <c r="AM56" s="154">
        <f>IF(S56="x",'Príloha č. 1 k časti B.2 - Cena'!$AX$21,0)</f>
        <v>0</v>
      </c>
      <c r="AN56" s="154">
        <f>IF(T56="x",'Príloha č. 1 k časti B.2 - Cena'!$AX$22,0)</f>
        <v>0</v>
      </c>
      <c r="AO56" s="154">
        <f>IF(U56="x",'Príloha č. 1 k časti B.2 - Cena'!$AX$23,0)</f>
        <v>0</v>
      </c>
      <c r="AP56" s="155">
        <f>IF(V56="x",'Príloha č. 1 k časti B.2 - Cena'!$AX$24,0)</f>
        <v>0</v>
      </c>
      <c r="AQ56" s="156">
        <f t="shared" si="3"/>
        <v>0</v>
      </c>
      <c r="AR56" s="161" t="s">
        <v>13</v>
      </c>
      <c r="AS56" s="162" t="s">
        <v>13</v>
      </c>
      <c r="AT56" s="162" t="s">
        <v>13</v>
      </c>
      <c r="AU56" s="163" t="s">
        <v>13</v>
      </c>
      <c r="AV56" s="158" t="s">
        <v>344</v>
      </c>
      <c r="AW56" s="159">
        <f t="shared" si="4"/>
        <v>4</v>
      </c>
      <c r="AX56" s="160">
        <f t="shared" si="2"/>
        <v>0</v>
      </c>
    </row>
    <row r="57" spans="1:50" ht="12.95" customHeight="1" thickBot="1" x14ac:dyDescent="0.3">
      <c r="A57" s="369"/>
      <c r="B57" s="164" t="s">
        <v>201</v>
      </c>
      <c r="C57" s="132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4" t="s">
        <v>13</v>
      </c>
      <c r="W57" s="165">
        <f>IF(C57="x",'Príloha č. 1 k časti B.2 - Cena'!$AX$5,0)</f>
        <v>0</v>
      </c>
      <c r="X57" s="166">
        <f>IF(D57="x",'Príloha č. 1 k časti B.2 - Cena'!$AX$6,0)</f>
        <v>0</v>
      </c>
      <c r="Y57" s="166">
        <f>IF(E57="x",'Príloha č. 1 k časti B.2 - Cena'!$AX$7,0)</f>
        <v>0</v>
      </c>
      <c r="Z57" s="166">
        <f>IF(F57="x",'Príloha č. 1 k časti B.2 - Cena'!$AX$8,0)</f>
        <v>0</v>
      </c>
      <c r="AA57" s="166">
        <f>IF(G57="x",'Príloha č. 1 k časti B.2 - Cena'!$AX$9,0)</f>
        <v>0</v>
      </c>
      <c r="AB57" s="166">
        <f>IF(H57="x",'Príloha č. 1 k časti B.2 - Cena'!$AX$10,0)</f>
        <v>0</v>
      </c>
      <c r="AC57" s="166">
        <f>IF(I57="x",'Príloha č. 1 k časti B.2 - Cena'!$AX$11,0)</f>
        <v>0</v>
      </c>
      <c r="AD57" s="166">
        <f>IF(J57="x",'Príloha č. 1 k časti B.2 - Cena'!$AX$12,0)</f>
        <v>0</v>
      </c>
      <c r="AE57" s="166">
        <f>IF(K57="x",'Príloha č. 1 k časti B.2 - Cena'!$AX$13,0)</f>
        <v>0</v>
      </c>
      <c r="AF57" s="166">
        <f>IF(L57="x",'Príloha č. 1 k časti B.2 - Cena'!$AX$14,0)</f>
        <v>0</v>
      </c>
      <c r="AG57" s="166">
        <f>IF(M57="x",'Príloha č. 1 k časti B.2 - Cena'!$AX$15,0)</f>
        <v>0</v>
      </c>
      <c r="AH57" s="166">
        <f>IF(N57="x",'Príloha č. 1 k časti B.2 - Cena'!$AX$16,0)</f>
        <v>0</v>
      </c>
      <c r="AI57" s="166">
        <f>IF(O57="x",'Príloha č. 1 k časti B.2 - Cena'!$AX$17,0)</f>
        <v>0</v>
      </c>
      <c r="AJ57" s="166">
        <f>IF(P57="x",'Príloha č. 1 k časti B.2 - Cena'!$AX$18,0)</f>
        <v>0</v>
      </c>
      <c r="AK57" s="166">
        <f>IF(Q57="x",'Príloha č. 1 k časti B.2 - Cena'!$AX$19,0)</f>
        <v>0</v>
      </c>
      <c r="AL57" s="166">
        <f>IF(R57="x",'Príloha č. 1 k časti B.2 - Cena'!$AX$20,0)</f>
        <v>0</v>
      </c>
      <c r="AM57" s="166">
        <f>IF(S57="x",'Príloha č. 1 k časti B.2 - Cena'!$AX$21,0)</f>
        <v>0</v>
      </c>
      <c r="AN57" s="166">
        <f>IF(T57="x",'Príloha č. 1 k časti B.2 - Cena'!$AX$22,0)</f>
        <v>0</v>
      </c>
      <c r="AO57" s="166">
        <f>IF(U57="x",'Príloha č. 1 k časti B.2 - Cena'!$AX$23,0)</f>
        <v>0</v>
      </c>
      <c r="AP57" s="167">
        <f>IF(V57="x",'Príloha č. 1 k časti B.2 - Cena'!$AX$24,0)</f>
        <v>0</v>
      </c>
      <c r="AQ57" s="168">
        <f t="shared" si="3"/>
        <v>0</v>
      </c>
      <c r="AR57" s="161" t="s">
        <v>13</v>
      </c>
      <c r="AS57" s="162" t="s">
        <v>13</v>
      </c>
      <c r="AT57" s="162" t="s">
        <v>13</v>
      </c>
      <c r="AU57" s="163" t="s">
        <v>13</v>
      </c>
      <c r="AV57" s="158" t="s">
        <v>344</v>
      </c>
      <c r="AW57" s="159">
        <f t="shared" si="4"/>
        <v>4</v>
      </c>
      <c r="AX57" s="160">
        <f t="shared" si="2"/>
        <v>0</v>
      </c>
    </row>
    <row r="58" spans="1:50" ht="15.75" thickBot="1" x14ac:dyDescent="0.3">
      <c r="A58" s="369"/>
      <c r="B58" s="362" t="s">
        <v>204</v>
      </c>
      <c r="C58" s="363"/>
      <c r="D58" s="363"/>
      <c r="E58" s="363"/>
      <c r="F58" s="363"/>
      <c r="G58" s="363"/>
      <c r="H58" s="363"/>
      <c r="I58" s="363"/>
      <c r="J58" s="363"/>
      <c r="K58" s="363"/>
      <c r="L58" s="363"/>
      <c r="M58" s="363"/>
      <c r="N58" s="363"/>
      <c r="O58" s="363"/>
      <c r="P58" s="363"/>
      <c r="Q58" s="363"/>
      <c r="R58" s="363"/>
      <c r="S58" s="363"/>
      <c r="T58" s="363"/>
      <c r="U58" s="363"/>
      <c r="V58" s="364"/>
      <c r="W58" s="169"/>
      <c r="X58" s="170"/>
      <c r="Y58" s="170"/>
      <c r="Z58" s="170"/>
      <c r="AA58" s="170"/>
      <c r="AB58" s="170"/>
      <c r="AC58" s="170"/>
      <c r="AD58" s="170"/>
      <c r="AE58" s="170"/>
      <c r="AF58" s="170"/>
      <c r="AG58" s="170"/>
      <c r="AH58" s="170"/>
      <c r="AI58" s="170"/>
      <c r="AJ58" s="170"/>
      <c r="AK58" s="170"/>
      <c r="AL58" s="170"/>
      <c r="AM58" s="170"/>
      <c r="AN58" s="170"/>
      <c r="AO58" s="170"/>
      <c r="AP58" s="171"/>
      <c r="AQ58" s="172">
        <f>'Príloha č. 1 k časti B.2 - Cena'!AQ29</f>
        <v>0</v>
      </c>
      <c r="AR58" s="173" t="s">
        <v>13</v>
      </c>
      <c r="AS58" s="174" t="s">
        <v>13</v>
      </c>
      <c r="AT58" s="174" t="s">
        <v>13</v>
      </c>
      <c r="AU58" s="175" t="s">
        <v>13</v>
      </c>
      <c r="AV58" s="176"/>
      <c r="AW58" s="177">
        <f t="shared" si="4"/>
        <v>4</v>
      </c>
      <c r="AX58" s="178">
        <f t="shared" si="2"/>
        <v>0</v>
      </c>
    </row>
    <row r="59" spans="1:50" ht="15.75" thickBot="1" x14ac:dyDescent="0.3">
      <c r="A59" s="370"/>
      <c r="B59" s="359" t="s">
        <v>205</v>
      </c>
      <c r="C59" s="360"/>
      <c r="D59" s="360"/>
      <c r="E59" s="360"/>
      <c r="F59" s="360"/>
      <c r="G59" s="360"/>
      <c r="H59" s="360"/>
      <c r="I59" s="360"/>
      <c r="J59" s="360"/>
      <c r="K59" s="360"/>
      <c r="L59" s="360"/>
      <c r="M59" s="360"/>
      <c r="N59" s="360"/>
      <c r="O59" s="360"/>
      <c r="P59" s="360"/>
      <c r="Q59" s="360"/>
      <c r="R59" s="360"/>
      <c r="S59" s="360"/>
      <c r="T59" s="360"/>
      <c r="U59" s="360"/>
      <c r="V59" s="361"/>
      <c r="W59" s="165"/>
      <c r="X59" s="166"/>
      <c r="Y59" s="166"/>
      <c r="Z59" s="166"/>
      <c r="AA59" s="166"/>
      <c r="AB59" s="166"/>
      <c r="AC59" s="166"/>
      <c r="AD59" s="166"/>
      <c r="AE59" s="166"/>
      <c r="AF59" s="166"/>
      <c r="AG59" s="166"/>
      <c r="AH59" s="166"/>
      <c r="AI59" s="166"/>
      <c r="AJ59" s="166"/>
      <c r="AK59" s="166"/>
      <c r="AL59" s="166"/>
      <c r="AM59" s="166"/>
      <c r="AN59" s="166"/>
      <c r="AO59" s="166"/>
      <c r="AP59" s="179"/>
      <c r="AQ59" s="180">
        <f>SUM(AQ45:AQ58)</f>
        <v>0</v>
      </c>
      <c r="AR59" s="324" t="s">
        <v>371</v>
      </c>
      <c r="AS59" s="325"/>
      <c r="AT59" s="325"/>
      <c r="AU59" s="325"/>
      <c r="AV59" s="325"/>
      <c r="AW59" s="325"/>
      <c r="AX59" s="181">
        <f>SUM(AX45:AX58)</f>
        <v>0</v>
      </c>
    </row>
    <row r="60" spans="1:50" x14ac:dyDescent="0.25">
      <c r="A60" s="182"/>
      <c r="B60" s="183"/>
      <c r="C60" s="182"/>
      <c r="D60" s="183"/>
      <c r="E60" s="183"/>
      <c r="F60" s="183"/>
      <c r="G60" s="183"/>
      <c r="H60" s="183"/>
      <c r="I60" s="183"/>
      <c r="J60" s="183"/>
      <c r="K60" s="183"/>
      <c r="L60" s="183"/>
      <c r="M60" s="183"/>
      <c r="N60" s="183"/>
      <c r="O60" s="183"/>
      <c r="P60" s="183"/>
      <c r="Q60" s="183"/>
      <c r="R60" s="183"/>
      <c r="S60" s="183"/>
      <c r="T60" s="183"/>
      <c r="U60" s="183"/>
      <c r="V60" s="183"/>
      <c r="W60" s="184"/>
      <c r="X60" s="184"/>
      <c r="Y60" s="184"/>
      <c r="Z60" s="184"/>
      <c r="AA60" s="184"/>
      <c r="AB60" s="184"/>
      <c r="AC60" s="184"/>
      <c r="AD60" s="184"/>
      <c r="AE60" s="184"/>
      <c r="AF60" s="184"/>
      <c r="AG60" s="184"/>
      <c r="AH60" s="184"/>
      <c r="AI60" s="184"/>
      <c r="AJ60" s="184"/>
      <c r="AK60" s="184"/>
      <c r="AL60" s="184"/>
      <c r="AM60" s="184"/>
      <c r="AN60" s="184"/>
      <c r="AO60" s="184"/>
      <c r="AP60" s="184"/>
      <c r="AQ60" s="184"/>
      <c r="AR60" s="185"/>
      <c r="AS60" s="185"/>
      <c r="AT60" s="185"/>
      <c r="AU60" s="185"/>
      <c r="AV60" s="185"/>
      <c r="AW60" s="186"/>
      <c r="AX60" s="187"/>
    </row>
    <row r="61" spans="1:50" ht="14.45" customHeight="1" x14ac:dyDescent="0.25">
      <c r="AR61" s="94"/>
      <c r="AS61" s="94"/>
      <c r="AT61" s="94"/>
      <c r="AU61" s="94"/>
      <c r="AV61" s="94"/>
      <c r="AW61" s="94"/>
      <c r="AX61" s="94"/>
    </row>
    <row r="62" spans="1:50" ht="14.45" customHeight="1" x14ac:dyDescent="0.25">
      <c r="AR62" s="94"/>
      <c r="AS62" s="94"/>
      <c r="AT62" s="94"/>
      <c r="AU62" s="94"/>
      <c r="AV62" s="94"/>
      <c r="AW62" s="94"/>
      <c r="AX62" s="94"/>
    </row>
    <row r="63" spans="1:50" ht="14.45" customHeight="1" x14ac:dyDescent="0.25">
      <c r="AR63" s="94"/>
      <c r="AS63" s="94"/>
      <c r="AT63" s="94"/>
      <c r="AU63" s="94"/>
      <c r="AV63" s="94"/>
      <c r="AW63" s="94"/>
      <c r="AX63" s="94"/>
    </row>
    <row r="64" spans="1:50" ht="14.45" customHeight="1" x14ac:dyDescent="0.25">
      <c r="AR64" s="94"/>
      <c r="AS64" s="94"/>
      <c r="AT64" s="94"/>
      <c r="AU64" s="94"/>
      <c r="AV64" s="94"/>
      <c r="AW64" s="94"/>
      <c r="AX64" s="94"/>
    </row>
    <row r="65" spans="1:51" ht="14.45" customHeight="1" x14ac:dyDescent="0.25">
      <c r="AR65" s="94"/>
      <c r="AS65" s="94"/>
      <c r="AT65" s="94"/>
      <c r="AU65" s="94"/>
      <c r="AV65" s="94"/>
      <c r="AW65" s="94"/>
      <c r="AX65" s="94"/>
    </row>
    <row r="66" spans="1:51" ht="16.5" thickBot="1" x14ac:dyDescent="0.3">
      <c r="A66" s="123" t="s">
        <v>214</v>
      </c>
      <c r="C66" s="124"/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4"/>
      <c r="Z66" s="124"/>
      <c r="AA66" s="124"/>
      <c r="AB66" s="124"/>
      <c r="AC66" s="124"/>
      <c r="AD66" s="124"/>
      <c r="AE66" s="124"/>
      <c r="AF66" s="124"/>
      <c r="AG66" s="124"/>
      <c r="AH66" s="124"/>
      <c r="AI66" s="124"/>
      <c r="AJ66" s="124"/>
      <c r="AK66" s="124"/>
      <c r="AL66" s="124"/>
      <c r="AM66" s="124"/>
      <c r="AN66" s="124"/>
      <c r="AO66" s="124"/>
      <c r="AP66" s="124"/>
      <c r="AQ66" s="124"/>
      <c r="AR66" s="124"/>
      <c r="AS66" s="124"/>
      <c r="AT66" s="124"/>
      <c r="AU66" s="124"/>
      <c r="AV66" s="124"/>
      <c r="AW66" s="124"/>
      <c r="AX66" s="124"/>
      <c r="AY66" s="124"/>
    </row>
    <row r="67" spans="1:51" ht="14.45" customHeight="1" x14ac:dyDescent="0.25">
      <c r="A67" s="340" t="s">
        <v>0</v>
      </c>
      <c r="B67" s="343" t="s">
        <v>203</v>
      </c>
      <c r="C67" s="326" t="s">
        <v>212</v>
      </c>
      <c r="D67" s="327"/>
      <c r="E67" s="327"/>
      <c r="F67" s="327"/>
      <c r="G67" s="327"/>
      <c r="H67" s="327"/>
      <c r="I67" s="327"/>
      <c r="J67" s="327"/>
      <c r="K67" s="327"/>
      <c r="L67" s="327"/>
      <c r="M67" s="327"/>
      <c r="N67" s="327"/>
      <c r="O67" s="327"/>
      <c r="P67" s="327"/>
      <c r="Q67" s="327"/>
      <c r="R67" s="327"/>
      <c r="S67" s="327"/>
      <c r="T67" s="327"/>
      <c r="U67" s="327"/>
      <c r="V67" s="328"/>
      <c r="W67" s="326" t="s">
        <v>211</v>
      </c>
      <c r="X67" s="327"/>
      <c r="Y67" s="327"/>
      <c r="Z67" s="327"/>
      <c r="AA67" s="327"/>
      <c r="AB67" s="327"/>
      <c r="AC67" s="327"/>
      <c r="AD67" s="327"/>
      <c r="AE67" s="327"/>
      <c r="AF67" s="327"/>
      <c r="AG67" s="327"/>
      <c r="AH67" s="327"/>
      <c r="AI67" s="327"/>
      <c r="AJ67" s="327"/>
      <c r="AK67" s="327"/>
      <c r="AL67" s="327"/>
      <c r="AM67" s="327"/>
      <c r="AN67" s="327"/>
      <c r="AO67" s="327"/>
      <c r="AP67" s="328"/>
      <c r="AQ67" s="345" t="s">
        <v>348</v>
      </c>
      <c r="AR67" s="354" t="s">
        <v>202</v>
      </c>
      <c r="AS67" s="355"/>
      <c r="AT67" s="355"/>
      <c r="AU67" s="355"/>
      <c r="AV67" s="395" t="s">
        <v>304</v>
      </c>
      <c r="AW67" s="356" t="s">
        <v>370</v>
      </c>
      <c r="AX67" s="383" t="s">
        <v>350</v>
      </c>
    </row>
    <row r="68" spans="1:51" ht="60" x14ac:dyDescent="0.25">
      <c r="A68" s="341"/>
      <c r="B68" s="344"/>
      <c r="C68" s="125" t="s">
        <v>208</v>
      </c>
      <c r="D68" s="126" t="s">
        <v>1</v>
      </c>
      <c r="E68" s="126" t="s">
        <v>2</v>
      </c>
      <c r="F68" s="126" t="s">
        <v>3</v>
      </c>
      <c r="G68" s="126" t="s">
        <v>4</v>
      </c>
      <c r="H68" s="126" t="s">
        <v>160</v>
      </c>
      <c r="I68" s="126" t="s">
        <v>189</v>
      </c>
      <c r="J68" s="126" t="s">
        <v>5</v>
      </c>
      <c r="K68" s="126" t="s">
        <v>6</v>
      </c>
      <c r="L68" s="126" t="s">
        <v>7</v>
      </c>
      <c r="M68" s="126" t="s">
        <v>8</v>
      </c>
      <c r="N68" s="126" t="s">
        <v>9</v>
      </c>
      <c r="O68" s="126" t="s">
        <v>10</v>
      </c>
      <c r="P68" s="126" t="s">
        <v>11</v>
      </c>
      <c r="Q68" s="126" t="s">
        <v>161</v>
      </c>
      <c r="R68" s="126" t="s">
        <v>158</v>
      </c>
      <c r="S68" s="126" t="s">
        <v>162</v>
      </c>
      <c r="T68" s="126" t="s">
        <v>12</v>
      </c>
      <c r="U68" s="126" t="s">
        <v>209</v>
      </c>
      <c r="V68" s="127" t="s">
        <v>197</v>
      </c>
      <c r="W68" s="188" t="s">
        <v>163</v>
      </c>
      <c r="X68" s="129" t="s">
        <v>164</v>
      </c>
      <c r="Y68" s="129" t="s">
        <v>165</v>
      </c>
      <c r="Z68" s="129" t="s">
        <v>166</v>
      </c>
      <c r="AA68" s="129" t="s">
        <v>167</v>
      </c>
      <c r="AB68" s="129" t="s">
        <v>168</v>
      </c>
      <c r="AC68" s="129" t="s">
        <v>169</v>
      </c>
      <c r="AD68" s="129" t="s">
        <v>170</v>
      </c>
      <c r="AE68" s="129" t="s">
        <v>171</v>
      </c>
      <c r="AF68" s="129" t="s">
        <v>172</v>
      </c>
      <c r="AG68" s="129" t="s">
        <v>173</v>
      </c>
      <c r="AH68" s="129" t="s">
        <v>174</v>
      </c>
      <c r="AI68" s="129" t="s">
        <v>175</v>
      </c>
      <c r="AJ68" s="129" t="s">
        <v>176</v>
      </c>
      <c r="AK68" s="129" t="s">
        <v>177</v>
      </c>
      <c r="AL68" s="129" t="s">
        <v>178</v>
      </c>
      <c r="AM68" s="129" t="s">
        <v>179</v>
      </c>
      <c r="AN68" s="129" t="s">
        <v>180</v>
      </c>
      <c r="AO68" s="129" t="s">
        <v>195</v>
      </c>
      <c r="AP68" s="189" t="s">
        <v>196</v>
      </c>
      <c r="AQ68" s="346"/>
      <c r="AR68" s="386">
        <v>2025</v>
      </c>
      <c r="AS68" s="335">
        <v>2026</v>
      </c>
      <c r="AT68" s="335">
        <v>2027</v>
      </c>
      <c r="AU68" s="335">
        <v>2028</v>
      </c>
      <c r="AV68" s="396"/>
      <c r="AW68" s="357"/>
      <c r="AX68" s="384"/>
    </row>
    <row r="69" spans="1:51" ht="30" customHeight="1" thickBot="1" x14ac:dyDescent="0.3">
      <c r="A69" s="342"/>
      <c r="B69" s="131">
        <f>COUNTA(B70:B89)</f>
        <v>20</v>
      </c>
      <c r="C69" s="132">
        <f>COUNTA(C70:C90)</f>
        <v>20</v>
      </c>
      <c r="D69" s="133">
        <f t="shared" ref="D69:V69" si="5">COUNTA(D70:D90)</f>
        <v>4</v>
      </c>
      <c r="E69" s="133">
        <f t="shared" si="5"/>
        <v>4</v>
      </c>
      <c r="F69" s="133">
        <f t="shared" si="5"/>
        <v>5</v>
      </c>
      <c r="G69" s="133">
        <f t="shared" si="5"/>
        <v>14</v>
      </c>
      <c r="H69" s="133">
        <f t="shared" si="5"/>
        <v>0</v>
      </c>
      <c r="I69" s="133">
        <f t="shared" si="5"/>
        <v>1</v>
      </c>
      <c r="J69" s="133">
        <f t="shared" si="5"/>
        <v>4</v>
      </c>
      <c r="K69" s="133">
        <f t="shared" si="5"/>
        <v>15</v>
      </c>
      <c r="L69" s="133">
        <f t="shared" si="5"/>
        <v>1</v>
      </c>
      <c r="M69" s="133">
        <f t="shared" si="5"/>
        <v>8</v>
      </c>
      <c r="N69" s="133">
        <f t="shared" si="5"/>
        <v>19</v>
      </c>
      <c r="O69" s="133">
        <f t="shared" si="5"/>
        <v>11</v>
      </c>
      <c r="P69" s="133">
        <f t="shared" si="5"/>
        <v>0</v>
      </c>
      <c r="Q69" s="133">
        <f t="shared" si="5"/>
        <v>4</v>
      </c>
      <c r="R69" s="133">
        <f t="shared" si="5"/>
        <v>4</v>
      </c>
      <c r="S69" s="133">
        <f t="shared" si="5"/>
        <v>1</v>
      </c>
      <c r="T69" s="133">
        <f t="shared" si="5"/>
        <v>0</v>
      </c>
      <c r="U69" s="133">
        <f t="shared" si="5"/>
        <v>20</v>
      </c>
      <c r="V69" s="134">
        <f t="shared" si="5"/>
        <v>1</v>
      </c>
      <c r="W69" s="337"/>
      <c r="X69" s="338"/>
      <c r="Y69" s="338"/>
      <c r="Z69" s="338"/>
      <c r="AA69" s="338"/>
      <c r="AB69" s="338"/>
      <c r="AC69" s="338"/>
      <c r="AD69" s="338"/>
      <c r="AE69" s="338"/>
      <c r="AF69" s="338"/>
      <c r="AG69" s="338"/>
      <c r="AH69" s="338"/>
      <c r="AI69" s="338"/>
      <c r="AJ69" s="338"/>
      <c r="AK69" s="338"/>
      <c r="AL69" s="338"/>
      <c r="AM69" s="338"/>
      <c r="AN69" s="338"/>
      <c r="AO69" s="338"/>
      <c r="AP69" s="339"/>
      <c r="AQ69" s="347"/>
      <c r="AR69" s="377"/>
      <c r="AS69" s="336"/>
      <c r="AT69" s="336"/>
      <c r="AU69" s="336"/>
      <c r="AV69" s="397"/>
      <c r="AW69" s="358"/>
      <c r="AX69" s="385"/>
    </row>
    <row r="70" spans="1:51" ht="12.95" customHeight="1" x14ac:dyDescent="0.25">
      <c r="A70" s="332" t="s">
        <v>215</v>
      </c>
      <c r="B70" s="135" t="s">
        <v>19</v>
      </c>
      <c r="C70" s="136" t="s">
        <v>13</v>
      </c>
      <c r="D70" s="137"/>
      <c r="E70" s="137"/>
      <c r="F70" s="137"/>
      <c r="G70" s="137" t="s">
        <v>13</v>
      </c>
      <c r="H70" s="137"/>
      <c r="I70" s="137"/>
      <c r="J70" s="137"/>
      <c r="K70" s="137" t="s">
        <v>13</v>
      </c>
      <c r="L70" s="137"/>
      <c r="M70" s="137" t="s">
        <v>13</v>
      </c>
      <c r="N70" s="137" t="s">
        <v>13</v>
      </c>
      <c r="O70" s="137" t="s">
        <v>13</v>
      </c>
      <c r="P70" s="137"/>
      <c r="Q70" s="137"/>
      <c r="R70" s="137"/>
      <c r="S70" s="137"/>
      <c r="T70" s="137"/>
      <c r="U70" s="137" t="s">
        <v>13</v>
      </c>
      <c r="V70" s="138"/>
      <c r="W70" s="190">
        <f>IF(C70="x",'Príloha č. 1 k časti B.2 - Cena'!$AX$5,0)</f>
        <v>0</v>
      </c>
      <c r="X70" s="140">
        <f>IF(D70="x",'Príloha č. 1 k časti B.2 - Cena'!$AX$6,0)</f>
        <v>0</v>
      </c>
      <c r="Y70" s="140">
        <f>IF(E70="x",'Príloha č. 1 k časti B.2 - Cena'!$AX$7,0)</f>
        <v>0</v>
      </c>
      <c r="Z70" s="140">
        <f>IF(F70="x",'Príloha č. 1 k časti B.2 - Cena'!$AX$8,0)</f>
        <v>0</v>
      </c>
      <c r="AA70" s="140">
        <f>IF(G70="x",'Príloha č. 1 k časti B.2 - Cena'!$AX$9,0)</f>
        <v>0</v>
      </c>
      <c r="AB70" s="140">
        <f>IF(H70="x",'Príloha č. 1 k časti B.2 - Cena'!$AX$10,0)</f>
        <v>0</v>
      </c>
      <c r="AC70" s="140">
        <f>IF(I70="x",'Príloha č. 1 k časti B.2 - Cena'!$AX$11,0)</f>
        <v>0</v>
      </c>
      <c r="AD70" s="140">
        <f>IF(J70="x",'Príloha č. 1 k časti B.2 - Cena'!$AX$12,0)</f>
        <v>0</v>
      </c>
      <c r="AE70" s="140">
        <f>IF(K70="x",'Príloha č. 1 k časti B.2 - Cena'!$AX$13,0)</f>
        <v>0</v>
      </c>
      <c r="AF70" s="140">
        <f>IF(L70="x",'Príloha č. 1 k časti B.2 - Cena'!$AX$14,0)</f>
        <v>0</v>
      </c>
      <c r="AG70" s="140">
        <f>IF(M70="x",'Príloha č. 1 k časti B.2 - Cena'!$AX$15,0)</f>
        <v>0</v>
      </c>
      <c r="AH70" s="140">
        <f>IF(N70="x",'Príloha č. 1 k časti B.2 - Cena'!$AX$16,0)</f>
        <v>0</v>
      </c>
      <c r="AI70" s="140">
        <f>IF(O70="x",'Príloha č. 1 k časti B.2 - Cena'!$AX$17,0)</f>
        <v>0</v>
      </c>
      <c r="AJ70" s="140">
        <f>IF(P70="x",'Príloha č. 1 k časti B.2 - Cena'!$AX$18,0)</f>
        <v>0</v>
      </c>
      <c r="AK70" s="140">
        <f>IF(Q70="x",'Príloha č. 1 k časti B.2 - Cena'!$AX$19,0)</f>
        <v>0</v>
      </c>
      <c r="AL70" s="140">
        <f>IF(R70="x",'Príloha č. 1 k časti B.2 - Cena'!$AX$20,0)</f>
        <v>0</v>
      </c>
      <c r="AM70" s="140">
        <f>IF(S70="x",'Príloha č. 1 k časti B.2 - Cena'!$AX$21,0)</f>
        <v>0</v>
      </c>
      <c r="AN70" s="140">
        <f>IF(T70="x",'Príloha č. 1 k časti B.2 - Cena'!$AX$22,0)</f>
        <v>0</v>
      </c>
      <c r="AO70" s="140">
        <f>IF(U70="x",'Príloha č. 1 k časti B.2 - Cena'!$AX$23,0)</f>
        <v>0</v>
      </c>
      <c r="AP70" s="191">
        <f>IF(V70="x",'Príloha č. 1 k časti B.2 - Cena'!$AX$24,0)</f>
        <v>0</v>
      </c>
      <c r="AQ70" s="192">
        <f>SUM(W70:AP70)</f>
        <v>0</v>
      </c>
      <c r="AR70" s="136" t="s">
        <v>13</v>
      </c>
      <c r="AS70" s="137" t="s">
        <v>13</v>
      </c>
      <c r="AT70" s="137" t="s">
        <v>13</v>
      </c>
      <c r="AU70" s="137" t="s">
        <v>13</v>
      </c>
      <c r="AV70" s="146" t="s">
        <v>344</v>
      </c>
      <c r="AW70" s="138">
        <f t="shared" ref="AW70:AW91" si="6">COUNTA(AR70:AU70)</f>
        <v>4</v>
      </c>
      <c r="AX70" s="148">
        <f t="shared" ref="AX70:AX91" si="7">AQ70*AW70</f>
        <v>0</v>
      </c>
    </row>
    <row r="71" spans="1:51" ht="12.95" customHeight="1" x14ac:dyDescent="0.25">
      <c r="A71" s="333"/>
      <c r="B71" s="149" t="s">
        <v>20</v>
      </c>
      <c r="C71" s="150" t="s">
        <v>13</v>
      </c>
      <c r="D71" s="151"/>
      <c r="E71" s="151"/>
      <c r="F71" s="151"/>
      <c r="G71" s="151" t="s">
        <v>13</v>
      </c>
      <c r="H71" s="151"/>
      <c r="I71" s="151"/>
      <c r="J71" s="151"/>
      <c r="K71" s="151"/>
      <c r="L71" s="151" t="s">
        <v>13</v>
      </c>
      <c r="M71" s="151" t="s">
        <v>13</v>
      </c>
      <c r="N71" s="151" t="s">
        <v>13</v>
      </c>
      <c r="O71" s="151"/>
      <c r="P71" s="151"/>
      <c r="Q71" s="151" t="s">
        <v>13</v>
      </c>
      <c r="R71" s="151"/>
      <c r="S71" s="151"/>
      <c r="T71" s="151"/>
      <c r="U71" s="151" t="s">
        <v>13</v>
      </c>
      <c r="V71" s="152"/>
      <c r="W71" s="193">
        <f>IF(C71="x",'Príloha č. 1 k časti B.2 - Cena'!$AX$5,0)</f>
        <v>0</v>
      </c>
      <c r="X71" s="154">
        <f>IF(D71="x",'Príloha č. 1 k časti B.2 - Cena'!$AX$6,0)</f>
        <v>0</v>
      </c>
      <c r="Y71" s="154">
        <f>IF(E71="x",'Príloha č. 1 k časti B.2 - Cena'!$AX$7,0)</f>
        <v>0</v>
      </c>
      <c r="Z71" s="154">
        <f>IF(F71="x",'Príloha č. 1 k časti B.2 - Cena'!$AX$8,0)</f>
        <v>0</v>
      </c>
      <c r="AA71" s="154">
        <f>IF(G71="x",'Príloha č. 1 k časti B.2 - Cena'!$AX$9,0)</f>
        <v>0</v>
      </c>
      <c r="AB71" s="154">
        <f>IF(H71="x",'Príloha č. 1 k časti B.2 - Cena'!$AX$10,0)</f>
        <v>0</v>
      </c>
      <c r="AC71" s="154">
        <f>IF(I71="x",'Príloha č. 1 k časti B.2 - Cena'!$AX$11,0)</f>
        <v>0</v>
      </c>
      <c r="AD71" s="154">
        <f>IF(J71="x",'Príloha č. 1 k časti B.2 - Cena'!$AX$12,0)</f>
        <v>0</v>
      </c>
      <c r="AE71" s="154">
        <f>IF(K71="x",'Príloha č. 1 k časti B.2 - Cena'!$AX$13,0)</f>
        <v>0</v>
      </c>
      <c r="AF71" s="154">
        <f>IF(L71="x",'Príloha č. 1 k časti B.2 - Cena'!$AX$14,0)</f>
        <v>0</v>
      </c>
      <c r="AG71" s="154">
        <f>IF(M71="x",'Príloha č. 1 k časti B.2 - Cena'!$AX$15,0)</f>
        <v>0</v>
      </c>
      <c r="AH71" s="154">
        <f>IF(N71="x",'Príloha č. 1 k časti B.2 - Cena'!$AX$16,0)</f>
        <v>0</v>
      </c>
      <c r="AI71" s="154">
        <f>IF(O71="x",'Príloha č. 1 k časti B.2 - Cena'!$AX$17,0)</f>
        <v>0</v>
      </c>
      <c r="AJ71" s="154">
        <f>IF(P71="x",'Príloha č. 1 k časti B.2 - Cena'!$AX$18,0)</f>
        <v>0</v>
      </c>
      <c r="AK71" s="154">
        <f>IF(Q71="x",'Príloha č. 1 k časti B.2 - Cena'!$AX$19,0)</f>
        <v>0</v>
      </c>
      <c r="AL71" s="154">
        <f>IF(R71="x",'Príloha č. 1 k časti B.2 - Cena'!$AX$20,0)</f>
        <v>0</v>
      </c>
      <c r="AM71" s="154">
        <f>IF(S71="x",'Príloha č. 1 k časti B.2 - Cena'!$AX$21,0)</f>
        <v>0</v>
      </c>
      <c r="AN71" s="154">
        <f>IF(T71="x",'Príloha č. 1 k časti B.2 - Cena'!$AX$22,0)</f>
        <v>0</v>
      </c>
      <c r="AO71" s="154">
        <f>IF(U71="x",'Príloha č. 1 k časti B.2 - Cena'!$AX$23,0)</f>
        <v>0</v>
      </c>
      <c r="AP71" s="194">
        <f>IF(V71="x",'Príloha č. 1 k časti B.2 - Cena'!$AX$24,0)</f>
        <v>0</v>
      </c>
      <c r="AQ71" s="195">
        <f t="shared" ref="AQ71:AQ90" si="8">SUM(W71:AP71)</f>
        <v>0</v>
      </c>
      <c r="AR71" s="150" t="s">
        <v>13</v>
      </c>
      <c r="AS71" s="151" t="s">
        <v>13</v>
      </c>
      <c r="AT71" s="151" t="s">
        <v>13</v>
      </c>
      <c r="AU71" s="151" t="s">
        <v>13</v>
      </c>
      <c r="AV71" s="158" t="s">
        <v>344</v>
      </c>
      <c r="AW71" s="152">
        <f t="shared" si="6"/>
        <v>4</v>
      </c>
      <c r="AX71" s="160">
        <f t="shared" si="7"/>
        <v>0</v>
      </c>
    </row>
    <row r="72" spans="1:51" ht="12.95" customHeight="1" x14ac:dyDescent="0.25">
      <c r="A72" s="333"/>
      <c r="B72" s="149" t="s">
        <v>21</v>
      </c>
      <c r="C72" s="150" t="s">
        <v>13</v>
      </c>
      <c r="D72" s="151"/>
      <c r="E72" s="151"/>
      <c r="F72" s="151" t="s">
        <v>13</v>
      </c>
      <c r="G72" s="151"/>
      <c r="H72" s="151"/>
      <c r="I72" s="151"/>
      <c r="J72" s="151"/>
      <c r="K72" s="151" t="s">
        <v>13</v>
      </c>
      <c r="L72" s="151"/>
      <c r="M72" s="151"/>
      <c r="N72" s="151" t="s">
        <v>13</v>
      </c>
      <c r="O72" s="151" t="s">
        <v>13</v>
      </c>
      <c r="P72" s="151"/>
      <c r="Q72" s="151"/>
      <c r="R72" s="151"/>
      <c r="S72" s="151"/>
      <c r="T72" s="151"/>
      <c r="U72" s="151" t="s">
        <v>13</v>
      </c>
      <c r="V72" s="152"/>
      <c r="W72" s="193">
        <f>IF(C72="x",'Príloha č. 1 k časti B.2 - Cena'!$AX$5,0)</f>
        <v>0</v>
      </c>
      <c r="X72" s="154">
        <f>IF(D72="x",'Príloha č. 1 k časti B.2 - Cena'!$AX$6,0)</f>
        <v>0</v>
      </c>
      <c r="Y72" s="154">
        <f>IF(E72="x",'Príloha č. 1 k časti B.2 - Cena'!$AX$7,0)</f>
        <v>0</v>
      </c>
      <c r="Z72" s="154">
        <f>IF(F72="x",'Príloha č. 1 k časti B.2 - Cena'!$AX$8,0)</f>
        <v>0</v>
      </c>
      <c r="AA72" s="154">
        <f>IF(G72="x",'Príloha č. 1 k časti B.2 - Cena'!$AX$9,0)</f>
        <v>0</v>
      </c>
      <c r="AB72" s="154">
        <f>IF(H72="x",'Príloha č. 1 k časti B.2 - Cena'!$AX$10,0)</f>
        <v>0</v>
      </c>
      <c r="AC72" s="154">
        <f>IF(I72="x",'Príloha č. 1 k časti B.2 - Cena'!$AX$11,0)</f>
        <v>0</v>
      </c>
      <c r="AD72" s="154">
        <f>IF(J72="x",'Príloha č. 1 k časti B.2 - Cena'!$AX$12,0)</f>
        <v>0</v>
      </c>
      <c r="AE72" s="154">
        <f>IF(K72="x",'Príloha č. 1 k časti B.2 - Cena'!$AX$13,0)</f>
        <v>0</v>
      </c>
      <c r="AF72" s="154">
        <f>IF(L72="x",'Príloha č. 1 k časti B.2 - Cena'!$AX$14,0)</f>
        <v>0</v>
      </c>
      <c r="AG72" s="154">
        <f>IF(M72="x",'Príloha č. 1 k časti B.2 - Cena'!$AX$15,0)</f>
        <v>0</v>
      </c>
      <c r="AH72" s="154">
        <f>IF(N72="x",'Príloha č. 1 k časti B.2 - Cena'!$AX$16,0)</f>
        <v>0</v>
      </c>
      <c r="AI72" s="154">
        <f>IF(O72="x",'Príloha č. 1 k časti B.2 - Cena'!$AX$17,0)</f>
        <v>0</v>
      </c>
      <c r="AJ72" s="154">
        <f>IF(P72="x",'Príloha č. 1 k časti B.2 - Cena'!$AX$18,0)</f>
        <v>0</v>
      </c>
      <c r="AK72" s="154">
        <f>IF(Q72="x",'Príloha č. 1 k časti B.2 - Cena'!$AX$19,0)</f>
        <v>0</v>
      </c>
      <c r="AL72" s="154">
        <f>IF(R72="x",'Príloha č. 1 k časti B.2 - Cena'!$AX$20,0)</f>
        <v>0</v>
      </c>
      <c r="AM72" s="154">
        <f>IF(S72="x",'Príloha č. 1 k časti B.2 - Cena'!$AX$21,0)</f>
        <v>0</v>
      </c>
      <c r="AN72" s="154">
        <f>IF(T72="x",'Príloha č. 1 k časti B.2 - Cena'!$AX$22,0)</f>
        <v>0</v>
      </c>
      <c r="AO72" s="154">
        <f>IF(U72="x",'Príloha č. 1 k časti B.2 - Cena'!$AX$23,0)</f>
        <v>0</v>
      </c>
      <c r="AP72" s="194">
        <f>IF(V72="x",'Príloha č. 1 k časti B.2 - Cena'!$AX$24,0)</f>
        <v>0</v>
      </c>
      <c r="AQ72" s="195">
        <f t="shared" si="8"/>
        <v>0</v>
      </c>
      <c r="AR72" s="150" t="s">
        <v>13</v>
      </c>
      <c r="AS72" s="151" t="s">
        <v>13</v>
      </c>
      <c r="AT72" s="151" t="s">
        <v>13</v>
      </c>
      <c r="AU72" s="151" t="s">
        <v>13</v>
      </c>
      <c r="AV72" s="158" t="s">
        <v>344</v>
      </c>
      <c r="AW72" s="152">
        <f t="shared" si="6"/>
        <v>4</v>
      </c>
      <c r="AX72" s="160">
        <f t="shared" si="7"/>
        <v>0</v>
      </c>
    </row>
    <row r="73" spans="1:51" ht="12.95" customHeight="1" x14ac:dyDescent="0.25">
      <c r="A73" s="333"/>
      <c r="B73" s="149" t="s">
        <v>22</v>
      </c>
      <c r="C73" s="150" t="s">
        <v>13</v>
      </c>
      <c r="D73" s="151"/>
      <c r="E73" s="151"/>
      <c r="F73" s="151" t="s">
        <v>13</v>
      </c>
      <c r="G73" s="151"/>
      <c r="H73" s="151"/>
      <c r="I73" s="151"/>
      <c r="J73" s="151"/>
      <c r="K73" s="151" t="s">
        <v>13</v>
      </c>
      <c r="L73" s="151"/>
      <c r="M73" s="151"/>
      <c r="N73" s="151" t="s">
        <v>13</v>
      </c>
      <c r="O73" s="151" t="s">
        <v>13</v>
      </c>
      <c r="P73" s="151"/>
      <c r="Q73" s="151"/>
      <c r="R73" s="151"/>
      <c r="S73" s="151"/>
      <c r="T73" s="151"/>
      <c r="U73" s="151" t="s">
        <v>13</v>
      </c>
      <c r="V73" s="152"/>
      <c r="W73" s="193">
        <f>IF(C73="x",'Príloha č. 1 k časti B.2 - Cena'!$AX$5,0)</f>
        <v>0</v>
      </c>
      <c r="X73" s="154">
        <f>IF(D73="x",'Príloha č. 1 k časti B.2 - Cena'!$AX$6,0)</f>
        <v>0</v>
      </c>
      <c r="Y73" s="154">
        <f>IF(E73="x",'Príloha č. 1 k časti B.2 - Cena'!$AX$7,0)</f>
        <v>0</v>
      </c>
      <c r="Z73" s="154">
        <f>IF(F73="x",'Príloha č. 1 k časti B.2 - Cena'!$AX$8,0)</f>
        <v>0</v>
      </c>
      <c r="AA73" s="154">
        <f>IF(G73="x",'Príloha č. 1 k časti B.2 - Cena'!$AX$9,0)</f>
        <v>0</v>
      </c>
      <c r="AB73" s="154">
        <f>IF(H73="x",'Príloha č. 1 k časti B.2 - Cena'!$AX$10,0)</f>
        <v>0</v>
      </c>
      <c r="AC73" s="154">
        <f>IF(I73="x",'Príloha č. 1 k časti B.2 - Cena'!$AX$11,0)</f>
        <v>0</v>
      </c>
      <c r="AD73" s="154">
        <f>IF(J73="x",'Príloha č. 1 k časti B.2 - Cena'!$AX$12,0)</f>
        <v>0</v>
      </c>
      <c r="AE73" s="154">
        <f>IF(K73="x",'Príloha č. 1 k časti B.2 - Cena'!$AX$13,0)</f>
        <v>0</v>
      </c>
      <c r="AF73" s="154">
        <f>IF(L73="x",'Príloha č. 1 k časti B.2 - Cena'!$AX$14,0)</f>
        <v>0</v>
      </c>
      <c r="AG73" s="154">
        <f>IF(M73="x",'Príloha č. 1 k časti B.2 - Cena'!$AX$15,0)</f>
        <v>0</v>
      </c>
      <c r="AH73" s="154">
        <f>IF(N73="x",'Príloha č. 1 k časti B.2 - Cena'!$AX$16,0)</f>
        <v>0</v>
      </c>
      <c r="AI73" s="154">
        <f>IF(O73="x",'Príloha č. 1 k časti B.2 - Cena'!$AX$17,0)</f>
        <v>0</v>
      </c>
      <c r="AJ73" s="154">
        <f>IF(P73="x",'Príloha č. 1 k časti B.2 - Cena'!$AX$18,0)</f>
        <v>0</v>
      </c>
      <c r="AK73" s="154">
        <f>IF(Q73="x",'Príloha č. 1 k časti B.2 - Cena'!$AX$19,0)</f>
        <v>0</v>
      </c>
      <c r="AL73" s="154">
        <f>IF(R73="x",'Príloha č. 1 k časti B.2 - Cena'!$AX$20,0)</f>
        <v>0</v>
      </c>
      <c r="AM73" s="154">
        <f>IF(S73="x",'Príloha č. 1 k časti B.2 - Cena'!$AX$21,0)</f>
        <v>0</v>
      </c>
      <c r="AN73" s="154">
        <f>IF(T73="x",'Príloha č. 1 k časti B.2 - Cena'!$AX$22,0)</f>
        <v>0</v>
      </c>
      <c r="AO73" s="154">
        <f>IF(U73="x",'Príloha č. 1 k časti B.2 - Cena'!$AX$23,0)</f>
        <v>0</v>
      </c>
      <c r="AP73" s="194">
        <f>IF(V73="x",'Príloha č. 1 k časti B.2 - Cena'!$AX$24,0)</f>
        <v>0</v>
      </c>
      <c r="AQ73" s="195">
        <f t="shared" si="8"/>
        <v>0</v>
      </c>
      <c r="AR73" s="150" t="s">
        <v>13</v>
      </c>
      <c r="AS73" s="151" t="s">
        <v>13</v>
      </c>
      <c r="AT73" s="151" t="s">
        <v>13</v>
      </c>
      <c r="AU73" s="151" t="s">
        <v>13</v>
      </c>
      <c r="AV73" s="158" t="s">
        <v>344</v>
      </c>
      <c r="AW73" s="152">
        <f t="shared" si="6"/>
        <v>4</v>
      </c>
      <c r="AX73" s="160">
        <f t="shared" si="7"/>
        <v>0</v>
      </c>
    </row>
    <row r="74" spans="1:51" ht="12.95" customHeight="1" x14ac:dyDescent="0.25">
      <c r="A74" s="333"/>
      <c r="B74" s="149" t="s">
        <v>23</v>
      </c>
      <c r="C74" s="150" t="s">
        <v>13</v>
      </c>
      <c r="D74" s="151"/>
      <c r="E74" s="151"/>
      <c r="F74" s="151" t="s">
        <v>13</v>
      </c>
      <c r="G74" s="151"/>
      <c r="H74" s="151"/>
      <c r="I74" s="151"/>
      <c r="J74" s="151"/>
      <c r="K74" s="151" t="s">
        <v>13</v>
      </c>
      <c r="L74" s="151"/>
      <c r="M74" s="151"/>
      <c r="N74" s="151" t="s">
        <v>13</v>
      </c>
      <c r="O74" s="151" t="s">
        <v>13</v>
      </c>
      <c r="P74" s="151"/>
      <c r="Q74" s="151"/>
      <c r="R74" s="151"/>
      <c r="S74" s="151"/>
      <c r="T74" s="151"/>
      <c r="U74" s="151" t="s">
        <v>13</v>
      </c>
      <c r="V74" s="152"/>
      <c r="W74" s="193">
        <f>IF(C74="x",'Príloha č. 1 k časti B.2 - Cena'!$AX$5,0)</f>
        <v>0</v>
      </c>
      <c r="X74" s="154">
        <f>IF(D74="x",'Príloha č. 1 k časti B.2 - Cena'!$AX$6,0)</f>
        <v>0</v>
      </c>
      <c r="Y74" s="154">
        <f>IF(E74="x",'Príloha č. 1 k časti B.2 - Cena'!$AX$7,0)</f>
        <v>0</v>
      </c>
      <c r="Z74" s="154">
        <f>IF(F74="x",'Príloha č. 1 k časti B.2 - Cena'!$AX$8,0)</f>
        <v>0</v>
      </c>
      <c r="AA74" s="154">
        <f>IF(G74="x",'Príloha č. 1 k časti B.2 - Cena'!$AX$9,0)</f>
        <v>0</v>
      </c>
      <c r="AB74" s="154">
        <f>IF(H74="x",'Príloha č. 1 k časti B.2 - Cena'!$AX$10,0)</f>
        <v>0</v>
      </c>
      <c r="AC74" s="154">
        <f>IF(I74="x",'Príloha č. 1 k časti B.2 - Cena'!$AX$11,0)</f>
        <v>0</v>
      </c>
      <c r="AD74" s="154">
        <f>IF(J74="x",'Príloha č. 1 k časti B.2 - Cena'!$AX$12,0)</f>
        <v>0</v>
      </c>
      <c r="AE74" s="154">
        <f>IF(K74="x",'Príloha č. 1 k časti B.2 - Cena'!$AX$13,0)</f>
        <v>0</v>
      </c>
      <c r="AF74" s="154">
        <f>IF(L74="x",'Príloha č. 1 k časti B.2 - Cena'!$AX$14,0)</f>
        <v>0</v>
      </c>
      <c r="AG74" s="154">
        <f>IF(M74="x",'Príloha č. 1 k časti B.2 - Cena'!$AX$15,0)</f>
        <v>0</v>
      </c>
      <c r="AH74" s="154">
        <f>IF(N74="x",'Príloha č. 1 k časti B.2 - Cena'!$AX$16,0)</f>
        <v>0</v>
      </c>
      <c r="AI74" s="154">
        <f>IF(O74="x",'Príloha č. 1 k časti B.2 - Cena'!$AX$17,0)</f>
        <v>0</v>
      </c>
      <c r="AJ74" s="154">
        <f>IF(P74="x",'Príloha č. 1 k časti B.2 - Cena'!$AX$18,0)</f>
        <v>0</v>
      </c>
      <c r="AK74" s="154">
        <f>IF(Q74="x",'Príloha č. 1 k časti B.2 - Cena'!$AX$19,0)</f>
        <v>0</v>
      </c>
      <c r="AL74" s="154">
        <f>IF(R74="x",'Príloha č. 1 k časti B.2 - Cena'!$AX$20,0)</f>
        <v>0</v>
      </c>
      <c r="AM74" s="154">
        <f>IF(S74="x",'Príloha č. 1 k časti B.2 - Cena'!$AX$21,0)</f>
        <v>0</v>
      </c>
      <c r="AN74" s="154">
        <f>IF(T74="x",'Príloha č. 1 k časti B.2 - Cena'!$AX$22,0)</f>
        <v>0</v>
      </c>
      <c r="AO74" s="154">
        <f>IF(U74="x",'Príloha č. 1 k časti B.2 - Cena'!$AX$23,0)</f>
        <v>0</v>
      </c>
      <c r="AP74" s="194">
        <f>IF(V74="x",'Príloha č. 1 k časti B.2 - Cena'!$AX$24,0)</f>
        <v>0</v>
      </c>
      <c r="AQ74" s="195">
        <f t="shared" si="8"/>
        <v>0</v>
      </c>
      <c r="AR74" s="150" t="s">
        <v>13</v>
      </c>
      <c r="AS74" s="151" t="s">
        <v>13</v>
      </c>
      <c r="AT74" s="151" t="s">
        <v>13</v>
      </c>
      <c r="AU74" s="151" t="s">
        <v>13</v>
      </c>
      <c r="AV74" s="158" t="s">
        <v>344</v>
      </c>
      <c r="AW74" s="152">
        <f t="shared" si="6"/>
        <v>4</v>
      </c>
      <c r="AX74" s="160">
        <f t="shared" si="7"/>
        <v>0</v>
      </c>
    </row>
    <row r="75" spans="1:51" ht="12.95" customHeight="1" x14ac:dyDescent="0.25">
      <c r="A75" s="333"/>
      <c r="B75" s="149" t="s">
        <v>24</v>
      </c>
      <c r="C75" s="150" t="s">
        <v>13</v>
      </c>
      <c r="D75" s="151"/>
      <c r="E75" s="151"/>
      <c r="F75" s="151"/>
      <c r="G75" s="151" t="s">
        <v>13</v>
      </c>
      <c r="H75" s="151"/>
      <c r="I75" s="151"/>
      <c r="J75" s="151" t="s">
        <v>13</v>
      </c>
      <c r="K75" s="151" t="s">
        <v>13</v>
      </c>
      <c r="L75" s="151"/>
      <c r="M75" s="151" t="s">
        <v>13</v>
      </c>
      <c r="N75" s="151" t="s">
        <v>13</v>
      </c>
      <c r="O75" s="151"/>
      <c r="P75" s="151"/>
      <c r="Q75" s="151" t="s">
        <v>13</v>
      </c>
      <c r="R75" s="151"/>
      <c r="S75" s="151"/>
      <c r="T75" s="151"/>
      <c r="U75" s="151" t="s">
        <v>13</v>
      </c>
      <c r="V75" s="152"/>
      <c r="W75" s="193">
        <f>IF(C75="x",'Príloha č. 1 k časti B.2 - Cena'!$AX$5,0)</f>
        <v>0</v>
      </c>
      <c r="X75" s="154">
        <f>IF(D75="x",'Príloha č. 1 k časti B.2 - Cena'!$AX$6,0)</f>
        <v>0</v>
      </c>
      <c r="Y75" s="154">
        <f>IF(E75="x",'Príloha č. 1 k časti B.2 - Cena'!$AX$7,0)</f>
        <v>0</v>
      </c>
      <c r="Z75" s="154">
        <f>IF(F75="x",'Príloha č. 1 k časti B.2 - Cena'!$AX$8,0)</f>
        <v>0</v>
      </c>
      <c r="AA75" s="154">
        <f>IF(G75="x",'Príloha č. 1 k časti B.2 - Cena'!$AX$9,0)</f>
        <v>0</v>
      </c>
      <c r="AB75" s="154">
        <f>IF(H75="x",'Príloha č. 1 k časti B.2 - Cena'!$AX$10,0)</f>
        <v>0</v>
      </c>
      <c r="AC75" s="154">
        <f>IF(I75="x",'Príloha č. 1 k časti B.2 - Cena'!$AX$11,0)</f>
        <v>0</v>
      </c>
      <c r="AD75" s="154">
        <f>IF(J75="x",'Príloha č. 1 k časti B.2 - Cena'!$AX$12,0)</f>
        <v>0</v>
      </c>
      <c r="AE75" s="154">
        <f>IF(K75="x",'Príloha č. 1 k časti B.2 - Cena'!$AX$13,0)</f>
        <v>0</v>
      </c>
      <c r="AF75" s="154">
        <f>IF(L75="x",'Príloha č. 1 k časti B.2 - Cena'!$AX$14,0)</f>
        <v>0</v>
      </c>
      <c r="AG75" s="154">
        <f>IF(M75="x",'Príloha č. 1 k časti B.2 - Cena'!$AX$15,0)</f>
        <v>0</v>
      </c>
      <c r="AH75" s="154">
        <f>IF(N75="x",'Príloha č. 1 k časti B.2 - Cena'!$AX$16,0)</f>
        <v>0</v>
      </c>
      <c r="AI75" s="154">
        <f>IF(O75="x",'Príloha č. 1 k časti B.2 - Cena'!$AX$17,0)</f>
        <v>0</v>
      </c>
      <c r="AJ75" s="154">
        <f>IF(P75="x",'Príloha č. 1 k časti B.2 - Cena'!$AX$18,0)</f>
        <v>0</v>
      </c>
      <c r="AK75" s="154">
        <f>IF(Q75="x",'Príloha č. 1 k časti B.2 - Cena'!$AX$19,0)</f>
        <v>0</v>
      </c>
      <c r="AL75" s="154">
        <f>IF(R75="x",'Príloha č. 1 k časti B.2 - Cena'!$AX$20,0)</f>
        <v>0</v>
      </c>
      <c r="AM75" s="154">
        <f>IF(S75="x",'Príloha č. 1 k časti B.2 - Cena'!$AX$21,0)</f>
        <v>0</v>
      </c>
      <c r="AN75" s="154">
        <f>IF(T75="x",'Príloha č. 1 k časti B.2 - Cena'!$AX$22,0)</f>
        <v>0</v>
      </c>
      <c r="AO75" s="154">
        <f>IF(U75="x",'Príloha č. 1 k časti B.2 - Cena'!$AX$23,0)</f>
        <v>0</v>
      </c>
      <c r="AP75" s="194">
        <f>IF(V75="x",'Príloha č. 1 k časti B.2 - Cena'!$AX$24,0)</f>
        <v>0</v>
      </c>
      <c r="AQ75" s="195">
        <f t="shared" si="8"/>
        <v>0</v>
      </c>
      <c r="AR75" s="150" t="s">
        <v>13</v>
      </c>
      <c r="AS75" s="151" t="s">
        <v>13</v>
      </c>
      <c r="AT75" s="151" t="s">
        <v>13</v>
      </c>
      <c r="AU75" s="151" t="s">
        <v>13</v>
      </c>
      <c r="AV75" s="158" t="s">
        <v>344</v>
      </c>
      <c r="AW75" s="152">
        <f t="shared" si="6"/>
        <v>4</v>
      </c>
      <c r="AX75" s="160">
        <f t="shared" si="7"/>
        <v>0</v>
      </c>
    </row>
    <row r="76" spans="1:51" ht="12.95" customHeight="1" x14ac:dyDescent="0.25">
      <c r="A76" s="333"/>
      <c r="B76" s="149" t="s">
        <v>25</v>
      </c>
      <c r="C76" s="150" t="s">
        <v>13</v>
      </c>
      <c r="D76" s="151" t="s">
        <v>13</v>
      </c>
      <c r="E76" s="151" t="s">
        <v>13</v>
      </c>
      <c r="F76" s="151"/>
      <c r="G76" s="151" t="s">
        <v>13</v>
      </c>
      <c r="H76" s="151"/>
      <c r="I76" s="151"/>
      <c r="J76" s="151"/>
      <c r="K76" s="151"/>
      <c r="L76" s="151"/>
      <c r="M76" s="151"/>
      <c r="N76" s="151" t="s">
        <v>13</v>
      </c>
      <c r="O76" s="151"/>
      <c r="P76" s="151"/>
      <c r="Q76" s="151"/>
      <c r="R76" s="151" t="s">
        <v>13</v>
      </c>
      <c r="S76" s="151"/>
      <c r="T76" s="151"/>
      <c r="U76" s="151" t="s">
        <v>13</v>
      </c>
      <c r="V76" s="152"/>
      <c r="W76" s="193">
        <f>IF(C76="x",'Príloha č. 1 k časti B.2 - Cena'!$AX$5,0)</f>
        <v>0</v>
      </c>
      <c r="X76" s="154">
        <f>IF(D76="x",'Príloha č. 1 k časti B.2 - Cena'!$AX$6,0)</f>
        <v>0</v>
      </c>
      <c r="Y76" s="154">
        <f>IF(E76="x",'Príloha č. 1 k časti B.2 - Cena'!$AX$7,0)</f>
        <v>0</v>
      </c>
      <c r="Z76" s="154">
        <f>IF(F76="x",'Príloha č. 1 k časti B.2 - Cena'!$AX$8,0)</f>
        <v>0</v>
      </c>
      <c r="AA76" s="154">
        <f>IF(G76="x",'Príloha č. 1 k časti B.2 - Cena'!$AX$9,0)</f>
        <v>0</v>
      </c>
      <c r="AB76" s="154">
        <f>IF(H76="x",'Príloha č. 1 k časti B.2 - Cena'!$AX$10,0)</f>
        <v>0</v>
      </c>
      <c r="AC76" s="154">
        <f>IF(I76="x",'Príloha č. 1 k časti B.2 - Cena'!$AX$11,0)</f>
        <v>0</v>
      </c>
      <c r="AD76" s="154">
        <f>IF(J76="x",'Príloha č. 1 k časti B.2 - Cena'!$AX$12,0)</f>
        <v>0</v>
      </c>
      <c r="AE76" s="154">
        <f>IF(K76="x",'Príloha č. 1 k časti B.2 - Cena'!$AX$13,0)</f>
        <v>0</v>
      </c>
      <c r="AF76" s="154">
        <f>IF(L76="x",'Príloha č. 1 k časti B.2 - Cena'!$AX$14,0)</f>
        <v>0</v>
      </c>
      <c r="AG76" s="154">
        <f>IF(M76="x",'Príloha č. 1 k časti B.2 - Cena'!$AX$15,0)</f>
        <v>0</v>
      </c>
      <c r="AH76" s="154">
        <f>IF(N76="x",'Príloha č. 1 k časti B.2 - Cena'!$AX$16,0)</f>
        <v>0</v>
      </c>
      <c r="AI76" s="154">
        <f>IF(O76="x",'Príloha č. 1 k časti B.2 - Cena'!$AX$17,0)</f>
        <v>0</v>
      </c>
      <c r="AJ76" s="154">
        <f>IF(P76="x",'Príloha č. 1 k časti B.2 - Cena'!$AX$18,0)</f>
        <v>0</v>
      </c>
      <c r="AK76" s="154">
        <f>IF(Q76="x",'Príloha č. 1 k časti B.2 - Cena'!$AX$19,0)</f>
        <v>0</v>
      </c>
      <c r="AL76" s="154">
        <f>IF(R76="x",'Príloha č. 1 k časti B.2 - Cena'!$AX$20,0)</f>
        <v>0</v>
      </c>
      <c r="AM76" s="154">
        <f>IF(S76="x",'Príloha č. 1 k časti B.2 - Cena'!$AX$21,0)</f>
        <v>0</v>
      </c>
      <c r="AN76" s="154">
        <f>IF(T76="x",'Príloha č. 1 k časti B.2 - Cena'!$AX$22,0)</f>
        <v>0</v>
      </c>
      <c r="AO76" s="154">
        <f>IF(U76="x",'Príloha č. 1 k časti B.2 - Cena'!$AX$23,0)</f>
        <v>0</v>
      </c>
      <c r="AP76" s="194">
        <f>IF(V76="x",'Príloha č. 1 k časti B.2 - Cena'!$AX$24,0)</f>
        <v>0</v>
      </c>
      <c r="AQ76" s="195">
        <f t="shared" si="8"/>
        <v>0</v>
      </c>
      <c r="AR76" s="150" t="s">
        <v>13</v>
      </c>
      <c r="AS76" s="151" t="s">
        <v>13</v>
      </c>
      <c r="AT76" s="151" t="s">
        <v>13</v>
      </c>
      <c r="AU76" s="151" t="s">
        <v>13</v>
      </c>
      <c r="AV76" s="158" t="s">
        <v>344</v>
      </c>
      <c r="AW76" s="152">
        <f t="shared" si="6"/>
        <v>4</v>
      </c>
      <c r="AX76" s="160">
        <f t="shared" si="7"/>
        <v>0</v>
      </c>
    </row>
    <row r="77" spans="1:51" ht="12.95" customHeight="1" x14ac:dyDescent="0.25">
      <c r="A77" s="333"/>
      <c r="B77" s="149" t="s">
        <v>26</v>
      </c>
      <c r="C77" s="150" t="s">
        <v>13</v>
      </c>
      <c r="D77" s="151"/>
      <c r="E77" s="151"/>
      <c r="F77" s="151"/>
      <c r="G77" s="151"/>
      <c r="H77" s="151"/>
      <c r="I77" s="151" t="s">
        <v>13</v>
      </c>
      <c r="J77" s="151"/>
      <c r="K77" s="151" t="s">
        <v>13</v>
      </c>
      <c r="L77" s="151"/>
      <c r="M77" s="151" t="s">
        <v>13</v>
      </c>
      <c r="N77" s="151"/>
      <c r="O77" s="151"/>
      <c r="P77" s="151"/>
      <c r="Q77" s="151"/>
      <c r="R77" s="151"/>
      <c r="S77" s="151" t="s">
        <v>13</v>
      </c>
      <c r="T77" s="151"/>
      <c r="U77" s="151" t="s">
        <v>13</v>
      </c>
      <c r="V77" s="152"/>
      <c r="W77" s="193">
        <f>IF(C77="x",'Príloha č. 1 k časti B.2 - Cena'!$AX$5,0)</f>
        <v>0</v>
      </c>
      <c r="X77" s="154">
        <f>IF(D77="x",'Príloha č. 1 k časti B.2 - Cena'!$AX$6,0)</f>
        <v>0</v>
      </c>
      <c r="Y77" s="154">
        <f>IF(E77="x",'Príloha č. 1 k časti B.2 - Cena'!$AX$7,0)</f>
        <v>0</v>
      </c>
      <c r="Z77" s="154">
        <f>IF(F77="x",'Príloha č. 1 k časti B.2 - Cena'!$AX$8,0)</f>
        <v>0</v>
      </c>
      <c r="AA77" s="154">
        <f>IF(G77="x",'Príloha č. 1 k časti B.2 - Cena'!$AX$9,0)</f>
        <v>0</v>
      </c>
      <c r="AB77" s="154">
        <f>IF(H77="x",'Príloha č. 1 k časti B.2 - Cena'!$AX$10,0)</f>
        <v>0</v>
      </c>
      <c r="AC77" s="154">
        <f>IF(I77="x",'Príloha č. 1 k časti B.2 - Cena'!$AX$11,0)</f>
        <v>0</v>
      </c>
      <c r="AD77" s="154">
        <f>IF(J77="x",'Príloha č. 1 k časti B.2 - Cena'!$AX$12,0)</f>
        <v>0</v>
      </c>
      <c r="AE77" s="154">
        <f>IF(K77="x",'Príloha č. 1 k časti B.2 - Cena'!$AX$13,0)</f>
        <v>0</v>
      </c>
      <c r="AF77" s="154">
        <f>IF(L77="x",'Príloha č. 1 k časti B.2 - Cena'!$AX$14,0)</f>
        <v>0</v>
      </c>
      <c r="AG77" s="154">
        <f>IF(M77="x",'Príloha č. 1 k časti B.2 - Cena'!$AX$15,0)</f>
        <v>0</v>
      </c>
      <c r="AH77" s="154">
        <f>IF(N77="x",'Príloha č. 1 k časti B.2 - Cena'!$AX$16,0)</f>
        <v>0</v>
      </c>
      <c r="AI77" s="154">
        <f>IF(O77="x",'Príloha č. 1 k časti B.2 - Cena'!$AX$17,0)</f>
        <v>0</v>
      </c>
      <c r="AJ77" s="154">
        <f>IF(P77="x",'Príloha č. 1 k časti B.2 - Cena'!$AX$18,0)</f>
        <v>0</v>
      </c>
      <c r="AK77" s="154">
        <f>IF(Q77="x",'Príloha č. 1 k časti B.2 - Cena'!$AX$19,0)</f>
        <v>0</v>
      </c>
      <c r="AL77" s="154">
        <f>IF(R77="x",'Príloha č. 1 k časti B.2 - Cena'!$AX$20,0)</f>
        <v>0</v>
      </c>
      <c r="AM77" s="154">
        <f>IF(S77="x",'Príloha č. 1 k časti B.2 - Cena'!$AX$21,0)</f>
        <v>0</v>
      </c>
      <c r="AN77" s="154">
        <f>IF(T77="x",'Príloha č. 1 k časti B.2 - Cena'!$AX$22,0)</f>
        <v>0</v>
      </c>
      <c r="AO77" s="154">
        <f>IF(U77="x",'Príloha č. 1 k časti B.2 - Cena'!$AX$23,0)</f>
        <v>0</v>
      </c>
      <c r="AP77" s="194">
        <f>IF(V77="x",'Príloha č. 1 k časti B.2 - Cena'!$AX$24,0)</f>
        <v>0</v>
      </c>
      <c r="AQ77" s="195">
        <f t="shared" si="8"/>
        <v>0</v>
      </c>
      <c r="AR77" s="150" t="s">
        <v>13</v>
      </c>
      <c r="AS77" s="151" t="s">
        <v>13</v>
      </c>
      <c r="AT77" s="151" t="s">
        <v>13</v>
      </c>
      <c r="AU77" s="151" t="s">
        <v>13</v>
      </c>
      <c r="AV77" s="158" t="s">
        <v>344</v>
      </c>
      <c r="AW77" s="152">
        <f t="shared" si="6"/>
        <v>4</v>
      </c>
      <c r="AX77" s="160">
        <f t="shared" si="7"/>
        <v>0</v>
      </c>
    </row>
    <row r="78" spans="1:51" ht="12.95" customHeight="1" x14ac:dyDescent="0.25">
      <c r="A78" s="333"/>
      <c r="B78" s="149" t="s">
        <v>27</v>
      </c>
      <c r="C78" s="150" t="s">
        <v>13</v>
      </c>
      <c r="D78" s="151"/>
      <c r="E78" s="151"/>
      <c r="F78" s="151"/>
      <c r="G78" s="151" t="s">
        <v>13</v>
      </c>
      <c r="H78" s="151"/>
      <c r="I78" s="151"/>
      <c r="J78" s="151" t="s">
        <v>13</v>
      </c>
      <c r="K78" s="151" t="s">
        <v>13</v>
      </c>
      <c r="L78" s="151"/>
      <c r="M78" s="151" t="s">
        <v>13</v>
      </c>
      <c r="N78" s="151" t="s">
        <v>13</v>
      </c>
      <c r="O78" s="151" t="s">
        <v>13</v>
      </c>
      <c r="P78" s="151"/>
      <c r="Q78" s="151"/>
      <c r="R78" s="151"/>
      <c r="S78" s="151"/>
      <c r="T78" s="151"/>
      <c r="U78" s="151" t="s">
        <v>13</v>
      </c>
      <c r="V78" s="152"/>
      <c r="W78" s="193">
        <f>IF(C78="x",'Príloha č. 1 k časti B.2 - Cena'!$AX$5,0)</f>
        <v>0</v>
      </c>
      <c r="X78" s="154">
        <f>IF(D78="x",'Príloha č. 1 k časti B.2 - Cena'!$AX$6,0)</f>
        <v>0</v>
      </c>
      <c r="Y78" s="154">
        <f>IF(E78="x",'Príloha č. 1 k časti B.2 - Cena'!$AX$7,0)</f>
        <v>0</v>
      </c>
      <c r="Z78" s="154">
        <f>IF(F78="x",'Príloha č. 1 k časti B.2 - Cena'!$AX$8,0)</f>
        <v>0</v>
      </c>
      <c r="AA78" s="154">
        <f>IF(G78="x",'Príloha č. 1 k časti B.2 - Cena'!$AX$9,0)</f>
        <v>0</v>
      </c>
      <c r="AB78" s="154">
        <f>IF(H78="x",'Príloha č. 1 k časti B.2 - Cena'!$AX$10,0)</f>
        <v>0</v>
      </c>
      <c r="AC78" s="154">
        <f>IF(I78="x",'Príloha č. 1 k časti B.2 - Cena'!$AX$11,0)</f>
        <v>0</v>
      </c>
      <c r="AD78" s="154">
        <f>IF(J78="x",'Príloha č. 1 k časti B.2 - Cena'!$AX$12,0)</f>
        <v>0</v>
      </c>
      <c r="AE78" s="154">
        <f>IF(K78="x",'Príloha č. 1 k časti B.2 - Cena'!$AX$13,0)</f>
        <v>0</v>
      </c>
      <c r="AF78" s="154">
        <f>IF(L78="x",'Príloha č. 1 k časti B.2 - Cena'!$AX$14,0)</f>
        <v>0</v>
      </c>
      <c r="AG78" s="154">
        <f>IF(M78="x",'Príloha č. 1 k časti B.2 - Cena'!$AX$15,0)</f>
        <v>0</v>
      </c>
      <c r="AH78" s="154">
        <f>IF(N78="x",'Príloha č. 1 k časti B.2 - Cena'!$AX$16,0)</f>
        <v>0</v>
      </c>
      <c r="AI78" s="154">
        <f>IF(O78="x",'Príloha č. 1 k časti B.2 - Cena'!$AX$17,0)</f>
        <v>0</v>
      </c>
      <c r="AJ78" s="154">
        <f>IF(P78="x",'Príloha č. 1 k časti B.2 - Cena'!$AX$18,0)</f>
        <v>0</v>
      </c>
      <c r="AK78" s="154">
        <f>IF(Q78="x",'Príloha č. 1 k časti B.2 - Cena'!$AX$19,0)</f>
        <v>0</v>
      </c>
      <c r="AL78" s="154">
        <f>IF(R78="x",'Príloha č. 1 k časti B.2 - Cena'!$AX$20,0)</f>
        <v>0</v>
      </c>
      <c r="AM78" s="154">
        <f>IF(S78="x",'Príloha č. 1 k časti B.2 - Cena'!$AX$21,0)</f>
        <v>0</v>
      </c>
      <c r="AN78" s="154">
        <f>IF(T78="x",'Príloha č. 1 k časti B.2 - Cena'!$AX$22,0)</f>
        <v>0</v>
      </c>
      <c r="AO78" s="154">
        <f>IF(U78="x",'Príloha č. 1 k časti B.2 - Cena'!$AX$23,0)</f>
        <v>0</v>
      </c>
      <c r="AP78" s="194">
        <f>IF(V78="x",'Príloha č. 1 k časti B.2 - Cena'!$AX$24,0)</f>
        <v>0</v>
      </c>
      <c r="AQ78" s="195">
        <f t="shared" si="8"/>
        <v>0</v>
      </c>
      <c r="AR78" s="150" t="s">
        <v>13</v>
      </c>
      <c r="AS78" s="151" t="s">
        <v>13</v>
      </c>
      <c r="AT78" s="151" t="s">
        <v>13</v>
      </c>
      <c r="AU78" s="151" t="s">
        <v>13</v>
      </c>
      <c r="AV78" s="158" t="s">
        <v>344</v>
      </c>
      <c r="AW78" s="152">
        <f t="shared" si="6"/>
        <v>4</v>
      </c>
      <c r="AX78" s="160">
        <f t="shared" si="7"/>
        <v>0</v>
      </c>
    </row>
    <row r="79" spans="1:51" ht="12.95" customHeight="1" x14ac:dyDescent="0.25">
      <c r="A79" s="333"/>
      <c r="B79" s="149" t="s">
        <v>28</v>
      </c>
      <c r="C79" s="150" t="s">
        <v>13</v>
      </c>
      <c r="D79" s="151"/>
      <c r="E79" s="151"/>
      <c r="F79" s="151" t="s">
        <v>13</v>
      </c>
      <c r="G79" s="151"/>
      <c r="H79" s="151"/>
      <c r="I79" s="151"/>
      <c r="J79" s="151"/>
      <c r="K79" s="151" t="s">
        <v>13</v>
      </c>
      <c r="L79" s="151"/>
      <c r="M79" s="151"/>
      <c r="N79" s="151" t="s">
        <v>13</v>
      </c>
      <c r="O79" s="151" t="s">
        <v>13</v>
      </c>
      <c r="P79" s="151"/>
      <c r="Q79" s="151"/>
      <c r="R79" s="151"/>
      <c r="S79" s="151"/>
      <c r="T79" s="151"/>
      <c r="U79" s="151" t="s">
        <v>13</v>
      </c>
      <c r="V79" s="152"/>
      <c r="W79" s="193">
        <f>IF(C79="x",'Príloha č. 1 k časti B.2 - Cena'!$AX$5,0)</f>
        <v>0</v>
      </c>
      <c r="X79" s="154">
        <f>IF(D79="x",'Príloha č. 1 k časti B.2 - Cena'!$AX$6,0)</f>
        <v>0</v>
      </c>
      <c r="Y79" s="154">
        <f>IF(E79="x",'Príloha č. 1 k časti B.2 - Cena'!$AX$7,0)</f>
        <v>0</v>
      </c>
      <c r="Z79" s="154">
        <f>IF(F79="x",'Príloha č. 1 k časti B.2 - Cena'!$AX$8,0)</f>
        <v>0</v>
      </c>
      <c r="AA79" s="154">
        <f>IF(G79="x",'Príloha č. 1 k časti B.2 - Cena'!$AX$9,0)</f>
        <v>0</v>
      </c>
      <c r="AB79" s="154">
        <f>IF(H79="x",'Príloha č. 1 k časti B.2 - Cena'!$AX$10,0)</f>
        <v>0</v>
      </c>
      <c r="AC79" s="154">
        <f>IF(I79="x",'Príloha č. 1 k časti B.2 - Cena'!$AX$11,0)</f>
        <v>0</v>
      </c>
      <c r="AD79" s="154">
        <f>IF(J79="x",'Príloha č. 1 k časti B.2 - Cena'!$AX$12,0)</f>
        <v>0</v>
      </c>
      <c r="AE79" s="154">
        <f>IF(K79="x",'Príloha č. 1 k časti B.2 - Cena'!$AX$13,0)</f>
        <v>0</v>
      </c>
      <c r="AF79" s="154">
        <f>IF(L79="x",'Príloha č. 1 k časti B.2 - Cena'!$AX$14,0)</f>
        <v>0</v>
      </c>
      <c r="AG79" s="154">
        <f>IF(M79="x",'Príloha č. 1 k časti B.2 - Cena'!$AX$15,0)</f>
        <v>0</v>
      </c>
      <c r="AH79" s="154">
        <f>IF(N79="x",'Príloha č. 1 k časti B.2 - Cena'!$AX$16,0)</f>
        <v>0</v>
      </c>
      <c r="AI79" s="154">
        <f>IF(O79="x",'Príloha č. 1 k časti B.2 - Cena'!$AX$17,0)</f>
        <v>0</v>
      </c>
      <c r="AJ79" s="154">
        <f>IF(P79="x",'Príloha č. 1 k časti B.2 - Cena'!$AX$18,0)</f>
        <v>0</v>
      </c>
      <c r="AK79" s="154">
        <f>IF(Q79="x",'Príloha č. 1 k časti B.2 - Cena'!$AX$19,0)</f>
        <v>0</v>
      </c>
      <c r="AL79" s="154">
        <f>IF(R79="x",'Príloha č. 1 k časti B.2 - Cena'!$AX$20,0)</f>
        <v>0</v>
      </c>
      <c r="AM79" s="154">
        <f>IF(S79="x",'Príloha č. 1 k časti B.2 - Cena'!$AX$21,0)</f>
        <v>0</v>
      </c>
      <c r="AN79" s="154">
        <f>IF(T79="x",'Príloha č. 1 k časti B.2 - Cena'!$AX$22,0)</f>
        <v>0</v>
      </c>
      <c r="AO79" s="154">
        <f>IF(U79="x",'Príloha č. 1 k časti B.2 - Cena'!$AX$23,0)</f>
        <v>0</v>
      </c>
      <c r="AP79" s="194">
        <f>IF(V79="x",'Príloha č. 1 k časti B.2 - Cena'!$AX$24,0)</f>
        <v>0</v>
      </c>
      <c r="AQ79" s="195">
        <f t="shared" si="8"/>
        <v>0</v>
      </c>
      <c r="AR79" s="150" t="s">
        <v>13</v>
      </c>
      <c r="AS79" s="151" t="s">
        <v>13</v>
      </c>
      <c r="AT79" s="151" t="s">
        <v>13</v>
      </c>
      <c r="AU79" s="151" t="s">
        <v>13</v>
      </c>
      <c r="AV79" s="158" t="s">
        <v>344</v>
      </c>
      <c r="AW79" s="152">
        <f t="shared" si="6"/>
        <v>4</v>
      </c>
      <c r="AX79" s="160">
        <f t="shared" si="7"/>
        <v>0</v>
      </c>
    </row>
    <row r="80" spans="1:51" ht="12.95" customHeight="1" x14ac:dyDescent="0.25">
      <c r="A80" s="333"/>
      <c r="B80" s="149" t="s">
        <v>29</v>
      </c>
      <c r="C80" s="150" t="s">
        <v>13</v>
      </c>
      <c r="D80" s="151"/>
      <c r="E80" s="151"/>
      <c r="F80" s="151"/>
      <c r="G80" s="151" t="s">
        <v>13</v>
      </c>
      <c r="H80" s="151"/>
      <c r="I80" s="151"/>
      <c r="J80" s="151"/>
      <c r="K80" s="151" t="s">
        <v>13</v>
      </c>
      <c r="L80" s="151"/>
      <c r="M80" s="151"/>
      <c r="N80" s="151" t="s">
        <v>13</v>
      </c>
      <c r="O80" s="151" t="s">
        <v>13</v>
      </c>
      <c r="P80" s="151"/>
      <c r="Q80" s="151"/>
      <c r="R80" s="151"/>
      <c r="S80" s="151"/>
      <c r="T80" s="151"/>
      <c r="U80" s="151" t="s">
        <v>13</v>
      </c>
      <c r="V80" s="152"/>
      <c r="W80" s="193">
        <f>IF(C80="x",'Príloha č. 1 k časti B.2 - Cena'!$AX$5,0)</f>
        <v>0</v>
      </c>
      <c r="X80" s="154">
        <f>IF(D80="x",'Príloha č. 1 k časti B.2 - Cena'!$AX$6,0)</f>
        <v>0</v>
      </c>
      <c r="Y80" s="154">
        <f>IF(E80="x",'Príloha č. 1 k časti B.2 - Cena'!$AX$7,0)</f>
        <v>0</v>
      </c>
      <c r="Z80" s="154">
        <f>IF(F80="x",'Príloha č. 1 k časti B.2 - Cena'!$AX$8,0)</f>
        <v>0</v>
      </c>
      <c r="AA80" s="154">
        <f>IF(G80="x",'Príloha č. 1 k časti B.2 - Cena'!$AX$9,0)</f>
        <v>0</v>
      </c>
      <c r="AB80" s="154">
        <f>IF(H80="x",'Príloha č. 1 k časti B.2 - Cena'!$AX$10,0)</f>
        <v>0</v>
      </c>
      <c r="AC80" s="154">
        <f>IF(I80="x",'Príloha č. 1 k časti B.2 - Cena'!$AX$11,0)</f>
        <v>0</v>
      </c>
      <c r="AD80" s="154">
        <f>IF(J80="x",'Príloha č. 1 k časti B.2 - Cena'!$AX$12,0)</f>
        <v>0</v>
      </c>
      <c r="AE80" s="154">
        <f>IF(K80="x",'Príloha č. 1 k časti B.2 - Cena'!$AX$13,0)</f>
        <v>0</v>
      </c>
      <c r="AF80" s="154">
        <f>IF(L80="x",'Príloha č. 1 k časti B.2 - Cena'!$AX$14,0)</f>
        <v>0</v>
      </c>
      <c r="AG80" s="154">
        <f>IF(M80="x",'Príloha č. 1 k časti B.2 - Cena'!$AX$15,0)</f>
        <v>0</v>
      </c>
      <c r="AH80" s="154">
        <f>IF(N80="x",'Príloha č. 1 k časti B.2 - Cena'!$AX$16,0)</f>
        <v>0</v>
      </c>
      <c r="AI80" s="154">
        <f>IF(O80="x",'Príloha č. 1 k časti B.2 - Cena'!$AX$17,0)</f>
        <v>0</v>
      </c>
      <c r="AJ80" s="154">
        <f>IF(P80="x",'Príloha č. 1 k časti B.2 - Cena'!$AX$18,0)</f>
        <v>0</v>
      </c>
      <c r="AK80" s="154">
        <f>IF(Q80="x",'Príloha č. 1 k časti B.2 - Cena'!$AX$19,0)</f>
        <v>0</v>
      </c>
      <c r="AL80" s="154">
        <f>IF(R80="x",'Príloha č. 1 k časti B.2 - Cena'!$AX$20,0)</f>
        <v>0</v>
      </c>
      <c r="AM80" s="154">
        <f>IF(S80="x",'Príloha č. 1 k časti B.2 - Cena'!$AX$21,0)</f>
        <v>0</v>
      </c>
      <c r="AN80" s="154">
        <f>IF(T80="x",'Príloha č. 1 k časti B.2 - Cena'!$AX$22,0)</f>
        <v>0</v>
      </c>
      <c r="AO80" s="154">
        <f>IF(U80="x",'Príloha č. 1 k časti B.2 - Cena'!$AX$23,0)</f>
        <v>0</v>
      </c>
      <c r="AP80" s="194">
        <f>IF(V80="x",'Príloha č. 1 k časti B.2 - Cena'!$AX$24,0)</f>
        <v>0</v>
      </c>
      <c r="AQ80" s="195">
        <f t="shared" si="8"/>
        <v>0</v>
      </c>
      <c r="AR80" s="150" t="s">
        <v>13</v>
      </c>
      <c r="AS80" s="151" t="s">
        <v>13</v>
      </c>
      <c r="AT80" s="151" t="s">
        <v>13</v>
      </c>
      <c r="AU80" s="151" t="s">
        <v>13</v>
      </c>
      <c r="AV80" s="158" t="s">
        <v>344</v>
      </c>
      <c r="AW80" s="152">
        <f t="shared" si="6"/>
        <v>4</v>
      </c>
      <c r="AX80" s="160">
        <f t="shared" si="7"/>
        <v>0</v>
      </c>
    </row>
    <row r="81" spans="1:50" ht="12.95" customHeight="1" x14ac:dyDescent="0.25">
      <c r="A81" s="333"/>
      <c r="B81" s="149" t="s">
        <v>30</v>
      </c>
      <c r="C81" s="150" t="s">
        <v>13</v>
      </c>
      <c r="D81" s="151"/>
      <c r="E81" s="151"/>
      <c r="F81" s="151" t="s">
        <v>13</v>
      </c>
      <c r="G81" s="151"/>
      <c r="H81" s="151"/>
      <c r="I81" s="151"/>
      <c r="J81" s="151"/>
      <c r="K81" s="151" t="s">
        <v>13</v>
      </c>
      <c r="L81" s="151"/>
      <c r="M81" s="151"/>
      <c r="N81" s="151" t="s">
        <v>13</v>
      </c>
      <c r="O81" s="151" t="s">
        <v>13</v>
      </c>
      <c r="P81" s="151"/>
      <c r="Q81" s="151"/>
      <c r="R81" s="151"/>
      <c r="S81" s="151"/>
      <c r="T81" s="151"/>
      <c r="U81" s="151" t="s">
        <v>13</v>
      </c>
      <c r="V81" s="152"/>
      <c r="W81" s="193">
        <f>IF(C81="x",'Príloha č. 1 k časti B.2 - Cena'!$AX$5,0)</f>
        <v>0</v>
      </c>
      <c r="X81" s="154">
        <f>IF(D81="x",'Príloha č. 1 k časti B.2 - Cena'!$AX$6,0)</f>
        <v>0</v>
      </c>
      <c r="Y81" s="154">
        <f>IF(E81="x",'Príloha č. 1 k časti B.2 - Cena'!$AX$7,0)</f>
        <v>0</v>
      </c>
      <c r="Z81" s="154">
        <f>IF(F81="x",'Príloha č. 1 k časti B.2 - Cena'!$AX$8,0)</f>
        <v>0</v>
      </c>
      <c r="AA81" s="154">
        <f>IF(G81="x",'Príloha č. 1 k časti B.2 - Cena'!$AX$9,0)</f>
        <v>0</v>
      </c>
      <c r="AB81" s="154">
        <f>IF(H81="x",'Príloha č. 1 k časti B.2 - Cena'!$AX$10,0)</f>
        <v>0</v>
      </c>
      <c r="AC81" s="154">
        <f>IF(I81="x",'Príloha č. 1 k časti B.2 - Cena'!$AX$11,0)</f>
        <v>0</v>
      </c>
      <c r="AD81" s="154">
        <f>IF(J81="x",'Príloha č. 1 k časti B.2 - Cena'!$AX$12,0)</f>
        <v>0</v>
      </c>
      <c r="AE81" s="154">
        <f>IF(K81="x",'Príloha č. 1 k časti B.2 - Cena'!$AX$13,0)</f>
        <v>0</v>
      </c>
      <c r="AF81" s="154">
        <f>IF(L81="x",'Príloha č. 1 k časti B.2 - Cena'!$AX$14,0)</f>
        <v>0</v>
      </c>
      <c r="AG81" s="154">
        <f>IF(M81="x",'Príloha č. 1 k časti B.2 - Cena'!$AX$15,0)</f>
        <v>0</v>
      </c>
      <c r="AH81" s="154">
        <f>IF(N81="x",'Príloha č. 1 k časti B.2 - Cena'!$AX$16,0)</f>
        <v>0</v>
      </c>
      <c r="AI81" s="154">
        <f>IF(O81="x",'Príloha č. 1 k časti B.2 - Cena'!$AX$17,0)</f>
        <v>0</v>
      </c>
      <c r="AJ81" s="154">
        <f>IF(P81="x",'Príloha č. 1 k časti B.2 - Cena'!$AX$18,0)</f>
        <v>0</v>
      </c>
      <c r="AK81" s="154">
        <f>IF(Q81="x",'Príloha č. 1 k časti B.2 - Cena'!$AX$19,0)</f>
        <v>0</v>
      </c>
      <c r="AL81" s="154">
        <f>IF(R81="x",'Príloha č. 1 k časti B.2 - Cena'!$AX$20,0)</f>
        <v>0</v>
      </c>
      <c r="AM81" s="154">
        <f>IF(S81="x",'Príloha č. 1 k časti B.2 - Cena'!$AX$21,0)</f>
        <v>0</v>
      </c>
      <c r="AN81" s="154">
        <f>IF(T81="x",'Príloha č. 1 k časti B.2 - Cena'!$AX$22,0)</f>
        <v>0</v>
      </c>
      <c r="AO81" s="154">
        <f>IF(U81="x",'Príloha č. 1 k časti B.2 - Cena'!$AX$23,0)</f>
        <v>0</v>
      </c>
      <c r="AP81" s="194">
        <f>IF(V81="x",'Príloha č. 1 k časti B.2 - Cena'!$AX$24,0)</f>
        <v>0</v>
      </c>
      <c r="AQ81" s="195">
        <f t="shared" si="8"/>
        <v>0</v>
      </c>
      <c r="AR81" s="150" t="s">
        <v>13</v>
      </c>
      <c r="AS81" s="151" t="s">
        <v>13</v>
      </c>
      <c r="AT81" s="151" t="s">
        <v>13</v>
      </c>
      <c r="AU81" s="151" t="s">
        <v>13</v>
      </c>
      <c r="AV81" s="158" t="s">
        <v>344</v>
      </c>
      <c r="AW81" s="152">
        <f t="shared" si="6"/>
        <v>4</v>
      </c>
      <c r="AX81" s="160">
        <f t="shared" si="7"/>
        <v>0</v>
      </c>
    </row>
    <row r="82" spans="1:50" ht="12.95" customHeight="1" x14ac:dyDescent="0.25">
      <c r="A82" s="333"/>
      <c r="B82" s="149" t="s">
        <v>107</v>
      </c>
      <c r="C82" s="150" t="s">
        <v>13</v>
      </c>
      <c r="D82" s="151"/>
      <c r="E82" s="151"/>
      <c r="F82" s="151"/>
      <c r="G82" s="151" t="s">
        <v>13</v>
      </c>
      <c r="H82" s="151"/>
      <c r="I82" s="151"/>
      <c r="J82" s="151" t="s">
        <v>13</v>
      </c>
      <c r="K82" s="151" t="s">
        <v>13</v>
      </c>
      <c r="L82" s="151"/>
      <c r="M82" s="151" t="s">
        <v>13</v>
      </c>
      <c r="N82" s="151" t="s">
        <v>13</v>
      </c>
      <c r="O82" s="151"/>
      <c r="P82" s="151"/>
      <c r="Q82" s="151" t="s">
        <v>13</v>
      </c>
      <c r="R82" s="151"/>
      <c r="S82" s="151"/>
      <c r="T82" s="151"/>
      <c r="U82" s="151" t="s">
        <v>13</v>
      </c>
      <c r="V82" s="152"/>
      <c r="W82" s="193">
        <f>IF(C82="x",'Príloha č. 1 k časti B.2 - Cena'!$AX$5,0)</f>
        <v>0</v>
      </c>
      <c r="X82" s="154">
        <f>IF(D82="x",'Príloha č. 1 k časti B.2 - Cena'!$AX$6,0)</f>
        <v>0</v>
      </c>
      <c r="Y82" s="154">
        <f>IF(E82="x",'Príloha č. 1 k časti B.2 - Cena'!$AX$7,0)</f>
        <v>0</v>
      </c>
      <c r="Z82" s="154">
        <f>IF(F82="x",'Príloha č. 1 k časti B.2 - Cena'!$AX$8,0)</f>
        <v>0</v>
      </c>
      <c r="AA82" s="154">
        <f>IF(G82="x",'Príloha č. 1 k časti B.2 - Cena'!$AX$9,0)</f>
        <v>0</v>
      </c>
      <c r="AB82" s="154">
        <f>IF(H82="x",'Príloha č. 1 k časti B.2 - Cena'!$AX$10,0)</f>
        <v>0</v>
      </c>
      <c r="AC82" s="154">
        <f>IF(I82="x",'Príloha č. 1 k časti B.2 - Cena'!$AX$11,0)</f>
        <v>0</v>
      </c>
      <c r="AD82" s="154">
        <f>IF(J82="x",'Príloha č. 1 k časti B.2 - Cena'!$AX$12,0)</f>
        <v>0</v>
      </c>
      <c r="AE82" s="154">
        <f>IF(K82="x",'Príloha č. 1 k časti B.2 - Cena'!$AX$13,0)</f>
        <v>0</v>
      </c>
      <c r="AF82" s="154">
        <f>IF(L82="x",'Príloha č. 1 k časti B.2 - Cena'!$AX$14,0)</f>
        <v>0</v>
      </c>
      <c r="AG82" s="154">
        <f>IF(M82="x",'Príloha č. 1 k časti B.2 - Cena'!$AX$15,0)</f>
        <v>0</v>
      </c>
      <c r="AH82" s="154">
        <f>IF(N82="x",'Príloha č. 1 k časti B.2 - Cena'!$AX$16,0)</f>
        <v>0</v>
      </c>
      <c r="AI82" s="154">
        <f>IF(O82="x",'Príloha č. 1 k časti B.2 - Cena'!$AX$17,0)</f>
        <v>0</v>
      </c>
      <c r="AJ82" s="154">
        <f>IF(P82="x",'Príloha č. 1 k časti B.2 - Cena'!$AX$18,0)</f>
        <v>0</v>
      </c>
      <c r="AK82" s="154">
        <f>IF(Q82="x",'Príloha č. 1 k časti B.2 - Cena'!$AX$19,0)</f>
        <v>0</v>
      </c>
      <c r="AL82" s="154">
        <f>IF(R82="x",'Príloha č. 1 k časti B.2 - Cena'!$AX$20,0)</f>
        <v>0</v>
      </c>
      <c r="AM82" s="154">
        <f>IF(S82="x",'Príloha č. 1 k časti B.2 - Cena'!$AX$21,0)</f>
        <v>0</v>
      </c>
      <c r="AN82" s="154">
        <f>IF(T82="x",'Príloha č. 1 k časti B.2 - Cena'!$AX$22,0)</f>
        <v>0</v>
      </c>
      <c r="AO82" s="154">
        <f>IF(U82="x",'Príloha č. 1 k časti B.2 - Cena'!$AX$23,0)</f>
        <v>0</v>
      </c>
      <c r="AP82" s="194">
        <f>IF(V82="x",'Príloha č. 1 k časti B.2 - Cena'!$AX$24,0)</f>
        <v>0</v>
      </c>
      <c r="AQ82" s="195">
        <f t="shared" si="8"/>
        <v>0</v>
      </c>
      <c r="AR82" s="150" t="s">
        <v>13</v>
      </c>
      <c r="AS82" s="151" t="s">
        <v>13</v>
      </c>
      <c r="AT82" s="151" t="s">
        <v>13</v>
      </c>
      <c r="AU82" s="151" t="s">
        <v>13</v>
      </c>
      <c r="AV82" s="158" t="s">
        <v>344</v>
      </c>
      <c r="AW82" s="152">
        <f t="shared" si="6"/>
        <v>4</v>
      </c>
      <c r="AX82" s="160">
        <f t="shared" si="7"/>
        <v>0</v>
      </c>
    </row>
    <row r="83" spans="1:50" ht="12.95" customHeight="1" x14ac:dyDescent="0.25">
      <c r="A83" s="333"/>
      <c r="B83" s="149" t="s">
        <v>31</v>
      </c>
      <c r="C83" s="150" t="s">
        <v>13</v>
      </c>
      <c r="D83" s="151"/>
      <c r="E83" s="151"/>
      <c r="F83" s="151"/>
      <c r="G83" s="151" t="s">
        <v>13</v>
      </c>
      <c r="H83" s="151"/>
      <c r="I83" s="151"/>
      <c r="J83" s="151" t="s">
        <v>13</v>
      </c>
      <c r="K83" s="151" t="s">
        <v>13</v>
      </c>
      <c r="L83" s="151"/>
      <c r="M83" s="151" t="s">
        <v>13</v>
      </c>
      <c r="N83" s="151" t="s">
        <v>13</v>
      </c>
      <c r="O83" s="151" t="s">
        <v>13</v>
      </c>
      <c r="P83" s="151"/>
      <c r="Q83" s="151"/>
      <c r="R83" s="151"/>
      <c r="S83" s="151"/>
      <c r="T83" s="151"/>
      <c r="U83" s="151" t="s">
        <v>13</v>
      </c>
      <c r="V83" s="152"/>
      <c r="W83" s="193">
        <f>IF(C83="x",'Príloha č. 1 k časti B.2 - Cena'!$AX$5,0)</f>
        <v>0</v>
      </c>
      <c r="X83" s="154">
        <f>IF(D83="x",'Príloha č. 1 k časti B.2 - Cena'!$AX$6,0)</f>
        <v>0</v>
      </c>
      <c r="Y83" s="154">
        <f>IF(E83="x",'Príloha č. 1 k časti B.2 - Cena'!$AX$7,0)</f>
        <v>0</v>
      </c>
      <c r="Z83" s="154">
        <f>IF(F83="x",'Príloha č. 1 k časti B.2 - Cena'!$AX$8,0)</f>
        <v>0</v>
      </c>
      <c r="AA83" s="154">
        <f>IF(G83="x",'Príloha č. 1 k časti B.2 - Cena'!$AX$9,0)</f>
        <v>0</v>
      </c>
      <c r="AB83" s="154">
        <f>IF(H83="x",'Príloha č. 1 k časti B.2 - Cena'!$AX$10,0)</f>
        <v>0</v>
      </c>
      <c r="AC83" s="154">
        <f>IF(I83="x",'Príloha č. 1 k časti B.2 - Cena'!$AX$11,0)</f>
        <v>0</v>
      </c>
      <c r="AD83" s="154">
        <f>IF(J83="x",'Príloha č. 1 k časti B.2 - Cena'!$AX$12,0)</f>
        <v>0</v>
      </c>
      <c r="AE83" s="154">
        <f>IF(K83="x",'Príloha č. 1 k časti B.2 - Cena'!$AX$13,0)</f>
        <v>0</v>
      </c>
      <c r="AF83" s="154">
        <f>IF(L83="x",'Príloha č. 1 k časti B.2 - Cena'!$AX$14,0)</f>
        <v>0</v>
      </c>
      <c r="AG83" s="154">
        <f>IF(M83="x",'Príloha č. 1 k časti B.2 - Cena'!$AX$15,0)</f>
        <v>0</v>
      </c>
      <c r="AH83" s="154">
        <f>IF(N83="x",'Príloha č. 1 k časti B.2 - Cena'!$AX$16,0)</f>
        <v>0</v>
      </c>
      <c r="AI83" s="154">
        <f>IF(O83="x",'Príloha č. 1 k časti B.2 - Cena'!$AX$17,0)</f>
        <v>0</v>
      </c>
      <c r="AJ83" s="154">
        <f>IF(P83="x",'Príloha č. 1 k časti B.2 - Cena'!$AX$18,0)</f>
        <v>0</v>
      </c>
      <c r="AK83" s="154">
        <f>IF(Q83="x",'Príloha č. 1 k časti B.2 - Cena'!$AX$19,0)</f>
        <v>0</v>
      </c>
      <c r="AL83" s="154">
        <f>IF(R83="x",'Príloha č. 1 k časti B.2 - Cena'!$AX$20,0)</f>
        <v>0</v>
      </c>
      <c r="AM83" s="154">
        <f>IF(S83="x",'Príloha č. 1 k časti B.2 - Cena'!$AX$21,0)</f>
        <v>0</v>
      </c>
      <c r="AN83" s="154">
        <f>IF(T83="x",'Príloha č. 1 k časti B.2 - Cena'!$AX$22,0)</f>
        <v>0</v>
      </c>
      <c r="AO83" s="154">
        <f>IF(U83="x",'Príloha č. 1 k časti B.2 - Cena'!$AX$23,0)</f>
        <v>0</v>
      </c>
      <c r="AP83" s="194">
        <f>IF(V83="x",'Príloha č. 1 k časti B.2 - Cena'!$AX$24,0)</f>
        <v>0</v>
      </c>
      <c r="AQ83" s="195">
        <f t="shared" si="8"/>
        <v>0</v>
      </c>
      <c r="AR83" s="150" t="s">
        <v>13</v>
      </c>
      <c r="AS83" s="151" t="s">
        <v>13</v>
      </c>
      <c r="AT83" s="151" t="s">
        <v>13</v>
      </c>
      <c r="AU83" s="151" t="s">
        <v>13</v>
      </c>
      <c r="AV83" s="158" t="s">
        <v>344</v>
      </c>
      <c r="AW83" s="152">
        <f t="shared" si="6"/>
        <v>4</v>
      </c>
      <c r="AX83" s="160">
        <f t="shared" si="7"/>
        <v>0</v>
      </c>
    </row>
    <row r="84" spans="1:50" ht="12.95" customHeight="1" x14ac:dyDescent="0.25">
      <c r="A84" s="333"/>
      <c r="B84" s="149" t="s">
        <v>32</v>
      </c>
      <c r="C84" s="150" t="s">
        <v>13</v>
      </c>
      <c r="D84" s="151"/>
      <c r="E84" s="151"/>
      <c r="F84" s="151"/>
      <c r="G84" s="151" t="s">
        <v>13</v>
      </c>
      <c r="H84" s="151"/>
      <c r="I84" s="151"/>
      <c r="J84" s="151"/>
      <c r="K84" s="151" t="s">
        <v>13</v>
      </c>
      <c r="L84" s="151"/>
      <c r="M84" s="151" t="s">
        <v>13</v>
      </c>
      <c r="N84" s="151" t="s">
        <v>13</v>
      </c>
      <c r="O84" s="151" t="s">
        <v>13</v>
      </c>
      <c r="P84" s="151"/>
      <c r="Q84" s="151"/>
      <c r="R84" s="151"/>
      <c r="S84" s="151"/>
      <c r="T84" s="151"/>
      <c r="U84" s="151" t="s">
        <v>13</v>
      </c>
      <c r="V84" s="152"/>
      <c r="W84" s="193">
        <f>IF(C84="x",'Príloha č. 1 k časti B.2 - Cena'!$AX$5,0)</f>
        <v>0</v>
      </c>
      <c r="X84" s="154">
        <f>IF(D84="x",'Príloha č. 1 k časti B.2 - Cena'!$AX$6,0)</f>
        <v>0</v>
      </c>
      <c r="Y84" s="154">
        <f>IF(E84="x",'Príloha č. 1 k časti B.2 - Cena'!$AX$7,0)</f>
        <v>0</v>
      </c>
      <c r="Z84" s="154">
        <f>IF(F84="x",'Príloha č. 1 k časti B.2 - Cena'!$AX$8,0)</f>
        <v>0</v>
      </c>
      <c r="AA84" s="154">
        <f>IF(G84="x",'Príloha č. 1 k časti B.2 - Cena'!$AX$9,0)</f>
        <v>0</v>
      </c>
      <c r="AB84" s="154">
        <f>IF(H84="x",'Príloha č. 1 k časti B.2 - Cena'!$AX$10,0)</f>
        <v>0</v>
      </c>
      <c r="AC84" s="154">
        <f>IF(I84="x",'Príloha č. 1 k časti B.2 - Cena'!$AX$11,0)</f>
        <v>0</v>
      </c>
      <c r="AD84" s="154">
        <f>IF(J84="x",'Príloha č. 1 k časti B.2 - Cena'!$AX$12,0)</f>
        <v>0</v>
      </c>
      <c r="AE84" s="154">
        <f>IF(K84="x",'Príloha č. 1 k časti B.2 - Cena'!$AX$13,0)</f>
        <v>0</v>
      </c>
      <c r="AF84" s="154">
        <f>IF(L84="x",'Príloha č. 1 k časti B.2 - Cena'!$AX$14,0)</f>
        <v>0</v>
      </c>
      <c r="AG84" s="154">
        <f>IF(M84="x",'Príloha č. 1 k časti B.2 - Cena'!$AX$15,0)</f>
        <v>0</v>
      </c>
      <c r="AH84" s="154">
        <f>IF(N84="x",'Príloha č. 1 k časti B.2 - Cena'!$AX$16,0)</f>
        <v>0</v>
      </c>
      <c r="AI84" s="154">
        <f>IF(O84="x",'Príloha č. 1 k časti B.2 - Cena'!$AX$17,0)</f>
        <v>0</v>
      </c>
      <c r="AJ84" s="154">
        <f>IF(P84="x",'Príloha č. 1 k časti B.2 - Cena'!$AX$18,0)</f>
        <v>0</v>
      </c>
      <c r="AK84" s="154">
        <f>IF(Q84="x",'Príloha č. 1 k časti B.2 - Cena'!$AX$19,0)</f>
        <v>0</v>
      </c>
      <c r="AL84" s="154">
        <f>IF(R84="x",'Príloha č. 1 k časti B.2 - Cena'!$AX$20,0)</f>
        <v>0</v>
      </c>
      <c r="AM84" s="154">
        <f>IF(S84="x",'Príloha č. 1 k časti B.2 - Cena'!$AX$21,0)</f>
        <v>0</v>
      </c>
      <c r="AN84" s="154">
        <f>IF(T84="x",'Príloha č. 1 k časti B.2 - Cena'!$AX$22,0)</f>
        <v>0</v>
      </c>
      <c r="AO84" s="154">
        <f>IF(U84="x",'Príloha č. 1 k časti B.2 - Cena'!$AX$23,0)</f>
        <v>0</v>
      </c>
      <c r="AP84" s="194">
        <f>IF(V84="x",'Príloha č. 1 k časti B.2 - Cena'!$AX$24,0)</f>
        <v>0</v>
      </c>
      <c r="AQ84" s="195">
        <f t="shared" si="8"/>
        <v>0</v>
      </c>
      <c r="AR84" s="150" t="s">
        <v>13</v>
      </c>
      <c r="AS84" s="151" t="s">
        <v>13</v>
      </c>
      <c r="AT84" s="151" t="s">
        <v>13</v>
      </c>
      <c r="AU84" s="151" t="s">
        <v>13</v>
      </c>
      <c r="AV84" s="158" t="s">
        <v>344</v>
      </c>
      <c r="AW84" s="152">
        <f t="shared" si="6"/>
        <v>4</v>
      </c>
      <c r="AX84" s="160">
        <f t="shared" si="7"/>
        <v>0</v>
      </c>
    </row>
    <row r="85" spans="1:50" ht="12.95" customHeight="1" x14ac:dyDescent="0.25">
      <c r="A85" s="333"/>
      <c r="B85" s="149" t="s">
        <v>33</v>
      </c>
      <c r="C85" s="150" t="s">
        <v>13</v>
      </c>
      <c r="D85" s="151"/>
      <c r="E85" s="151"/>
      <c r="F85" s="151"/>
      <c r="G85" s="151" t="s">
        <v>13</v>
      </c>
      <c r="H85" s="151"/>
      <c r="I85" s="151"/>
      <c r="J85" s="151"/>
      <c r="K85" s="151" t="s">
        <v>13</v>
      </c>
      <c r="L85" s="151"/>
      <c r="M85" s="151"/>
      <c r="N85" s="151" t="s">
        <v>13</v>
      </c>
      <c r="O85" s="151" t="s">
        <v>13</v>
      </c>
      <c r="P85" s="151"/>
      <c r="Q85" s="151"/>
      <c r="R85" s="151"/>
      <c r="S85" s="151"/>
      <c r="T85" s="151"/>
      <c r="U85" s="151" t="s">
        <v>13</v>
      </c>
      <c r="V85" s="152"/>
      <c r="W85" s="193">
        <f>IF(C85="x",'Príloha č. 1 k časti B.2 - Cena'!$AX$5,0)</f>
        <v>0</v>
      </c>
      <c r="X85" s="154">
        <f>IF(D85="x",'Príloha č. 1 k časti B.2 - Cena'!$AX$6,0)</f>
        <v>0</v>
      </c>
      <c r="Y85" s="154">
        <f>IF(E85="x",'Príloha č. 1 k časti B.2 - Cena'!$AX$7,0)</f>
        <v>0</v>
      </c>
      <c r="Z85" s="154">
        <f>IF(F85="x",'Príloha č. 1 k časti B.2 - Cena'!$AX$8,0)</f>
        <v>0</v>
      </c>
      <c r="AA85" s="154">
        <f>IF(G85="x",'Príloha č. 1 k časti B.2 - Cena'!$AX$9,0)</f>
        <v>0</v>
      </c>
      <c r="AB85" s="154">
        <f>IF(H85="x",'Príloha č. 1 k časti B.2 - Cena'!$AX$10,0)</f>
        <v>0</v>
      </c>
      <c r="AC85" s="154">
        <f>IF(I85="x",'Príloha č. 1 k časti B.2 - Cena'!$AX$11,0)</f>
        <v>0</v>
      </c>
      <c r="AD85" s="154">
        <f>IF(J85="x",'Príloha č. 1 k časti B.2 - Cena'!$AX$12,0)</f>
        <v>0</v>
      </c>
      <c r="AE85" s="154">
        <f>IF(K85="x",'Príloha č. 1 k časti B.2 - Cena'!$AX$13,0)</f>
        <v>0</v>
      </c>
      <c r="AF85" s="154">
        <f>IF(L85="x",'Príloha č. 1 k časti B.2 - Cena'!$AX$14,0)</f>
        <v>0</v>
      </c>
      <c r="AG85" s="154">
        <f>IF(M85="x",'Príloha č. 1 k časti B.2 - Cena'!$AX$15,0)</f>
        <v>0</v>
      </c>
      <c r="AH85" s="154">
        <f>IF(N85="x",'Príloha č. 1 k časti B.2 - Cena'!$AX$16,0)</f>
        <v>0</v>
      </c>
      <c r="AI85" s="154">
        <f>IF(O85="x",'Príloha č. 1 k časti B.2 - Cena'!$AX$17,0)</f>
        <v>0</v>
      </c>
      <c r="AJ85" s="154">
        <f>IF(P85="x",'Príloha č. 1 k časti B.2 - Cena'!$AX$18,0)</f>
        <v>0</v>
      </c>
      <c r="AK85" s="154">
        <f>IF(Q85="x",'Príloha č. 1 k časti B.2 - Cena'!$AX$19,0)</f>
        <v>0</v>
      </c>
      <c r="AL85" s="154">
        <f>IF(R85="x",'Príloha č. 1 k časti B.2 - Cena'!$AX$20,0)</f>
        <v>0</v>
      </c>
      <c r="AM85" s="154">
        <f>IF(S85="x",'Príloha č. 1 k časti B.2 - Cena'!$AX$21,0)</f>
        <v>0</v>
      </c>
      <c r="AN85" s="154">
        <f>IF(T85="x",'Príloha č. 1 k časti B.2 - Cena'!$AX$22,0)</f>
        <v>0</v>
      </c>
      <c r="AO85" s="154">
        <f>IF(U85="x",'Príloha č. 1 k časti B.2 - Cena'!$AX$23,0)</f>
        <v>0</v>
      </c>
      <c r="AP85" s="194">
        <f>IF(V85="x",'Príloha č. 1 k časti B.2 - Cena'!$AX$24,0)</f>
        <v>0</v>
      </c>
      <c r="AQ85" s="195">
        <f t="shared" si="8"/>
        <v>0</v>
      </c>
      <c r="AR85" s="150" t="s">
        <v>13</v>
      </c>
      <c r="AS85" s="151" t="s">
        <v>13</v>
      </c>
      <c r="AT85" s="151" t="s">
        <v>13</v>
      </c>
      <c r="AU85" s="151" t="s">
        <v>13</v>
      </c>
      <c r="AV85" s="158" t="s">
        <v>344</v>
      </c>
      <c r="AW85" s="152">
        <f t="shared" si="6"/>
        <v>4</v>
      </c>
      <c r="AX85" s="160">
        <f t="shared" si="7"/>
        <v>0</v>
      </c>
    </row>
    <row r="86" spans="1:50" ht="12.95" customHeight="1" x14ac:dyDescent="0.25">
      <c r="A86" s="333"/>
      <c r="B86" s="149" t="s">
        <v>34</v>
      </c>
      <c r="C86" s="150" t="s">
        <v>13</v>
      </c>
      <c r="D86" s="151"/>
      <c r="E86" s="151"/>
      <c r="F86" s="151"/>
      <c r="G86" s="151" t="s">
        <v>13</v>
      </c>
      <c r="H86" s="151"/>
      <c r="I86" s="151"/>
      <c r="J86" s="151"/>
      <c r="K86" s="151" t="s">
        <v>13</v>
      </c>
      <c r="L86" s="151"/>
      <c r="M86" s="151"/>
      <c r="N86" s="151" t="s">
        <v>13</v>
      </c>
      <c r="O86" s="151"/>
      <c r="P86" s="151"/>
      <c r="Q86" s="151" t="s">
        <v>13</v>
      </c>
      <c r="R86" s="151"/>
      <c r="S86" s="151"/>
      <c r="T86" s="151"/>
      <c r="U86" s="151" t="s">
        <v>13</v>
      </c>
      <c r="V86" s="152"/>
      <c r="W86" s="193">
        <f>IF(C86="x",'Príloha č. 1 k časti B.2 - Cena'!$AX$5,0)</f>
        <v>0</v>
      </c>
      <c r="X86" s="154">
        <f>IF(D86="x",'Príloha č. 1 k časti B.2 - Cena'!$AX$6,0)</f>
        <v>0</v>
      </c>
      <c r="Y86" s="154">
        <f>IF(E86="x",'Príloha č. 1 k časti B.2 - Cena'!$AX$7,0)</f>
        <v>0</v>
      </c>
      <c r="Z86" s="154">
        <f>IF(F86="x",'Príloha č. 1 k časti B.2 - Cena'!$AX$8,0)</f>
        <v>0</v>
      </c>
      <c r="AA86" s="154">
        <f>IF(G86="x",'Príloha č. 1 k časti B.2 - Cena'!$AX$9,0)</f>
        <v>0</v>
      </c>
      <c r="AB86" s="154">
        <f>IF(H86="x",'Príloha č. 1 k časti B.2 - Cena'!$AX$10,0)</f>
        <v>0</v>
      </c>
      <c r="AC86" s="154">
        <f>IF(I86="x",'Príloha č. 1 k časti B.2 - Cena'!$AX$11,0)</f>
        <v>0</v>
      </c>
      <c r="AD86" s="154">
        <f>IF(J86="x",'Príloha č. 1 k časti B.2 - Cena'!$AX$12,0)</f>
        <v>0</v>
      </c>
      <c r="AE86" s="154">
        <f>IF(K86="x",'Príloha č. 1 k časti B.2 - Cena'!$AX$13,0)</f>
        <v>0</v>
      </c>
      <c r="AF86" s="154">
        <f>IF(L86="x",'Príloha č. 1 k časti B.2 - Cena'!$AX$14,0)</f>
        <v>0</v>
      </c>
      <c r="AG86" s="154">
        <f>IF(M86="x",'Príloha č. 1 k časti B.2 - Cena'!$AX$15,0)</f>
        <v>0</v>
      </c>
      <c r="AH86" s="154">
        <f>IF(N86="x",'Príloha č. 1 k časti B.2 - Cena'!$AX$16,0)</f>
        <v>0</v>
      </c>
      <c r="AI86" s="154">
        <f>IF(O86="x",'Príloha č. 1 k časti B.2 - Cena'!$AX$17,0)</f>
        <v>0</v>
      </c>
      <c r="AJ86" s="154">
        <f>IF(P86="x",'Príloha č. 1 k časti B.2 - Cena'!$AX$18,0)</f>
        <v>0</v>
      </c>
      <c r="AK86" s="154">
        <f>IF(Q86="x",'Príloha č. 1 k časti B.2 - Cena'!$AX$19,0)</f>
        <v>0</v>
      </c>
      <c r="AL86" s="154">
        <f>IF(R86="x",'Príloha č. 1 k časti B.2 - Cena'!$AX$20,0)</f>
        <v>0</v>
      </c>
      <c r="AM86" s="154">
        <f>IF(S86="x",'Príloha č. 1 k časti B.2 - Cena'!$AX$21,0)</f>
        <v>0</v>
      </c>
      <c r="AN86" s="154">
        <f>IF(T86="x",'Príloha č. 1 k časti B.2 - Cena'!$AX$22,0)</f>
        <v>0</v>
      </c>
      <c r="AO86" s="154">
        <f>IF(U86="x",'Príloha č. 1 k časti B.2 - Cena'!$AX$23,0)</f>
        <v>0</v>
      </c>
      <c r="AP86" s="194">
        <f>IF(V86="x",'Príloha č. 1 k časti B.2 - Cena'!$AX$24,0)</f>
        <v>0</v>
      </c>
      <c r="AQ86" s="195">
        <f t="shared" si="8"/>
        <v>0</v>
      </c>
      <c r="AR86" s="150" t="s">
        <v>13</v>
      </c>
      <c r="AS86" s="151" t="s">
        <v>13</v>
      </c>
      <c r="AT86" s="151" t="s">
        <v>13</v>
      </c>
      <c r="AU86" s="151" t="s">
        <v>13</v>
      </c>
      <c r="AV86" s="158" t="s">
        <v>344</v>
      </c>
      <c r="AW86" s="152">
        <f t="shared" si="6"/>
        <v>4</v>
      </c>
      <c r="AX86" s="160">
        <f t="shared" si="7"/>
        <v>0</v>
      </c>
    </row>
    <row r="87" spans="1:50" ht="12.95" customHeight="1" x14ac:dyDescent="0.25">
      <c r="A87" s="333"/>
      <c r="B87" s="149" t="s">
        <v>104</v>
      </c>
      <c r="C87" s="150" t="s">
        <v>13</v>
      </c>
      <c r="D87" s="151" t="s">
        <v>13</v>
      </c>
      <c r="E87" s="151" t="s">
        <v>13</v>
      </c>
      <c r="F87" s="151"/>
      <c r="G87" s="151" t="s">
        <v>13</v>
      </c>
      <c r="H87" s="151"/>
      <c r="I87" s="151"/>
      <c r="J87" s="151"/>
      <c r="K87" s="151"/>
      <c r="L87" s="151"/>
      <c r="M87" s="151"/>
      <c r="N87" s="151" t="s">
        <v>13</v>
      </c>
      <c r="O87" s="151"/>
      <c r="P87" s="151"/>
      <c r="Q87" s="151"/>
      <c r="R87" s="151" t="s">
        <v>13</v>
      </c>
      <c r="S87" s="151"/>
      <c r="T87" s="151"/>
      <c r="U87" s="151" t="s">
        <v>13</v>
      </c>
      <c r="V87" s="152"/>
      <c r="W87" s="193">
        <f>IF(C87="x",'Príloha č. 1 k časti B.2 - Cena'!$AX$5,0)</f>
        <v>0</v>
      </c>
      <c r="X87" s="154">
        <f>IF(D87="x",'Príloha č. 1 k časti B.2 - Cena'!$AX$6,0)</f>
        <v>0</v>
      </c>
      <c r="Y87" s="154">
        <f>IF(E87="x",'Príloha č. 1 k časti B.2 - Cena'!$AX$7,0)</f>
        <v>0</v>
      </c>
      <c r="Z87" s="154">
        <f>IF(F87="x",'Príloha č. 1 k časti B.2 - Cena'!$AX$8,0)</f>
        <v>0</v>
      </c>
      <c r="AA87" s="154">
        <f>IF(G87="x",'Príloha č. 1 k časti B.2 - Cena'!$AX$9,0)</f>
        <v>0</v>
      </c>
      <c r="AB87" s="154">
        <f>IF(H87="x",'Príloha č. 1 k časti B.2 - Cena'!$AX$10,0)</f>
        <v>0</v>
      </c>
      <c r="AC87" s="154">
        <f>IF(I87="x",'Príloha č. 1 k časti B.2 - Cena'!$AX$11,0)</f>
        <v>0</v>
      </c>
      <c r="AD87" s="154">
        <f>IF(J87="x",'Príloha č. 1 k časti B.2 - Cena'!$AX$12,0)</f>
        <v>0</v>
      </c>
      <c r="AE87" s="154">
        <f>IF(K87="x",'Príloha č. 1 k časti B.2 - Cena'!$AX$13,0)</f>
        <v>0</v>
      </c>
      <c r="AF87" s="154">
        <f>IF(L87="x",'Príloha č. 1 k časti B.2 - Cena'!$AX$14,0)</f>
        <v>0</v>
      </c>
      <c r="AG87" s="154">
        <f>IF(M87="x",'Príloha č. 1 k časti B.2 - Cena'!$AX$15,0)</f>
        <v>0</v>
      </c>
      <c r="AH87" s="154">
        <f>IF(N87="x",'Príloha č. 1 k časti B.2 - Cena'!$AX$16,0)</f>
        <v>0</v>
      </c>
      <c r="AI87" s="154">
        <f>IF(O87="x",'Príloha č. 1 k časti B.2 - Cena'!$AX$17,0)</f>
        <v>0</v>
      </c>
      <c r="AJ87" s="154">
        <f>IF(P87="x",'Príloha č. 1 k časti B.2 - Cena'!$AX$18,0)</f>
        <v>0</v>
      </c>
      <c r="AK87" s="154">
        <f>IF(Q87="x",'Príloha č. 1 k časti B.2 - Cena'!$AX$19,0)</f>
        <v>0</v>
      </c>
      <c r="AL87" s="154">
        <f>IF(R87="x",'Príloha č. 1 k časti B.2 - Cena'!$AX$20,0)</f>
        <v>0</v>
      </c>
      <c r="AM87" s="154">
        <f>IF(S87="x",'Príloha č. 1 k časti B.2 - Cena'!$AX$21,0)</f>
        <v>0</v>
      </c>
      <c r="AN87" s="154">
        <f>IF(T87="x",'Príloha č. 1 k časti B.2 - Cena'!$AX$22,0)</f>
        <v>0</v>
      </c>
      <c r="AO87" s="154">
        <f>IF(U87="x",'Príloha č. 1 k časti B.2 - Cena'!$AX$23,0)</f>
        <v>0</v>
      </c>
      <c r="AP87" s="194">
        <f>IF(V87="x",'Príloha č. 1 k časti B.2 - Cena'!$AX$24,0)</f>
        <v>0</v>
      </c>
      <c r="AQ87" s="195">
        <f t="shared" si="8"/>
        <v>0</v>
      </c>
      <c r="AR87" s="150" t="s">
        <v>13</v>
      </c>
      <c r="AS87" s="151" t="s">
        <v>13</v>
      </c>
      <c r="AT87" s="151" t="s">
        <v>13</v>
      </c>
      <c r="AU87" s="151" t="s">
        <v>13</v>
      </c>
      <c r="AV87" s="158" t="s">
        <v>344</v>
      </c>
      <c r="AW87" s="152">
        <f t="shared" si="6"/>
        <v>4</v>
      </c>
      <c r="AX87" s="160">
        <f t="shared" si="7"/>
        <v>0</v>
      </c>
    </row>
    <row r="88" spans="1:50" ht="12.95" customHeight="1" x14ac:dyDescent="0.25">
      <c r="A88" s="333"/>
      <c r="B88" s="149" t="s">
        <v>105</v>
      </c>
      <c r="C88" s="150" t="s">
        <v>13</v>
      </c>
      <c r="D88" s="151" t="s">
        <v>13</v>
      </c>
      <c r="E88" s="151" t="s">
        <v>13</v>
      </c>
      <c r="F88" s="151"/>
      <c r="G88" s="151" t="s">
        <v>13</v>
      </c>
      <c r="H88" s="151"/>
      <c r="I88" s="151"/>
      <c r="J88" s="151"/>
      <c r="K88" s="151"/>
      <c r="L88" s="151"/>
      <c r="M88" s="151"/>
      <c r="N88" s="151" t="s">
        <v>13</v>
      </c>
      <c r="O88" s="151"/>
      <c r="P88" s="151"/>
      <c r="Q88" s="151"/>
      <c r="R88" s="151" t="s">
        <v>13</v>
      </c>
      <c r="S88" s="151"/>
      <c r="T88" s="151"/>
      <c r="U88" s="151" t="s">
        <v>13</v>
      </c>
      <c r="V88" s="152"/>
      <c r="W88" s="193">
        <f>IF(C88="x",'Príloha č. 1 k časti B.2 - Cena'!$AX$5,0)</f>
        <v>0</v>
      </c>
      <c r="X88" s="154">
        <f>IF(D88="x",'Príloha č. 1 k časti B.2 - Cena'!$AX$6,0)</f>
        <v>0</v>
      </c>
      <c r="Y88" s="154">
        <f>IF(E88="x",'Príloha č. 1 k časti B.2 - Cena'!$AX$7,0)</f>
        <v>0</v>
      </c>
      <c r="Z88" s="154">
        <f>IF(F88="x",'Príloha č. 1 k časti B.2 - Cena'!$AX$8,0)</f>
        <v>0</v>
      </c>
      <c r="AA88" s="154">
        <f>IF(G88="x",'Príloha č. 1 k časti B.2 - Cena'!$AX$9,0)</f>
        <v>0</v>
      </c>
      <c r="AB88" s="154">
        <f>IF(H88="x",'Príloha č. 1 k časti B.2 - Cena'!$AX$10,0)</f>
        <v>0</v>
      </c>
      <c r="AC88" s="154">
        <f>IF(I88="x",'Príloha č. 1 k časti B.2 - Cena'!$AX$11,0)</f>
        <v>0</v>
      </c>
      <c r="AD88" s="154">
        <f>IF(J88="x",'Príloha č. 1 k časti B.2 - Cena'!$AX$12,0)</f>
        <v>0</v>
      </c>
      <c r="AE88" s="154">
        <f>IF(K88="x",'Príloha č. 1 k časti B.2 - Cena'!$AX$13,0)</f>
        <v>0</v>
      </c>
      <c r="AF88" s="154">
        <f>IF(L88="x",'Príloha č. 1 k časti B.2 - Cena'!$AX$14,0)</f>
        <v>0</v>
      </c>
      <c r="AG88" s="154">
        <f>IF(M88="x",'Príloha č. 1 k časti B.2 - Cena'!$AX$15,0)</f>
        <v>0</v>
      </c>
      <c r="AH88" s="154">
        <f>IF(N88="x",'Príloha č. 1 k časti B.2 - Cena'!$AX$16,0)</f>
        <v>0</v>
      </c>
      <c r="AI88" s="154">
        <f>IF(O88="x",'Príloha č. 1 k časti B.2 - Cena'!$AX$17,0)</f>
        <v>0</v>
      </c>
      <c r="AJ88" s="154">
        <f>IF(P88="x",'Príloha č. 1 k časti B.2 - Cena'!$AX$18,0)</f>
        <v>0</v>
      </c>
      <c r="AK88" s="154">
        <f>IF(Q88="x",'Príloha č. 1 k časti B.2 - Cena'!$AX$19,0)</f>
        <v>0</v>
      </c>
      <c r="AL88" s="154">
        <f>IF(R88="x",'Príloha č. 1 k časti B.2 - Cena'!$AX$20,0)</f>
        <v>0</v>
      </c>
      <c r="AM88" s="154">
        <f>IF(S88="x",'Príloha č. 1 k časti B.2 - Cena'!$AX$21,0)</f>
        <v>0</v>
      </c>
      <c r="AN88" s="154">
        <f>IF(T88="x",'Príloha č. 1 k časti B.2 - Cena'!$AX$22,0)</f>
        <v>0</v>
      </c>
      <c r="AO88" s="154">
        <f>IF(U88="x",'Príloha č. 1 k časti B.2 - Cena'!$AX$23,0)</f>
        <v>0</v>
      </c>
      <c r="AP88" s="194">
        <f>IF(V88="x",'Príloha č. 1 k časti B.2 - Cena'!$AX$24,0)</f>
        <v>0</v>
      </c>
      <c r="AQ88" s="195">
        <f t="shared" si="8"/>
        <v>0</v>
      </c>
      <c r="AR88" s="150" t="s">
        <v>13</v>
      </c>
      <c r="AS88" s="151" t="s">
        <v>13</v>
      </c>
      <c r="AT88" s="151" t="s">
        <v>13</v>
      </c>
      <c r="AU88" s="151" t="s">
        <v>13</v>
      </c>
      <c r="AV88" s="158" t="s">
        <v>344</v>
      </c>
      <c r="AW88" s="152">
        <f t="shared" si="6"/>
        <v>4</v>
      </c>
      <c r="AX88" s="160">
        <f t="shared" si="7"/>
        <v>0</v>
      </c>
    </row>
    <row r="89" spans="1:50" ht="12.95" customHeight="1" x14ac:dyDescent="0.25">
      <c r="A89" s="333"/>
      <c r="B89" s="149" t="s">
        <v>106</v>
      </c>
      <c r="C89" s="150" t="s">
        <v>13</v>
      </c>
      <c r="D89" s="151" t="s">
        <v>13</v>
      </c>
      <c r="E89" s="151" t="s">
        <v>13</v>
      </c>
      <c r="F89" s="151"/>
      <c r="G89" s="151" t="s">
        <v>13</v>
      </c>
      <c r="H89" s="151"/>
      <c r="I89" s="151"/>
      <c r="J89" s="151"/>
      <c r="K89" s="151"/>
      <c r="L89" s="151"/>
      <c r="M89" s="151"/>
      <c r="N89" s="151" t="s">
        <v>13</v>
      </c>
      <c r="O89" s="151"/>
      <c r="P89" s="151"/>
      <c r="Q89" s="151"/>
      <c r="R89" s="151" t="s">
        <v>13</v>
      </c>
      <c r="S89" s="151"/>
      <c r="T89" s="151"/>
      <c r="U89" s="151" t="s">
        <v>13</v>
      </c>
      <c r="V89" s="152"/>
      <c r="W89" s="193">
        <f>IF(C89="x",'Príloha č. 1 k časti B.2 - Cena'!$AX$5,0)</f>
        <v>0</v>
      </c>
      <c r="X89" s="154">
        <f>IF(D89="x",'Príloha č. 1 k časti B.2 - Cena'!$AX$6,0)</f>
        <v>0</v>
      </c>
      <c r="Y89" s="154">
        <f>IF(E89="x",'Príloha č. 1 k časti B.2 - Cena'!$AX$7,0)</f>
        <v>0</v>
      </c>
      <c r="Z89" s="154">
        <f>IF(F89="x",'Príloha č. 1 k časti B.2 - Cena'!$AX$8,0)</f>
        <v>0</v>
      </c>
      <c r="AA89" s="154">
        <f>IF(G89="x",'Príloha č. 1 k časti B.2 - Cena'!$AX$9,0)</f>
        <v>0</v>
      </c>
      <c r="AB89" s="154">
        <f>IF(H89="x",'Príloha č. 1 k časti B.2 - Cena'!$AX$10,0)</f>
        <v>0</v>
      </c>
      <c r="AC89" s="154">
        <f>IF(I89="x",'Príloha č. 1 k časti B.2 - Cena'!$AX$11,0)</f>
        <v>0</v>
      </c>
      <c r="AD89" s="154">
        <f>IF(J89="x",'Príloha č. 1 k časti B.2 - Cena'!$AX$12,0)</f>
        <v>0</v>
      </c>
      <c r="AE89" s="154">
        <f>IF(K89="x",'Príloha č. 1 k časti B.2 - Cena'!$AX$13,0)</f>
        <v>0</v>
      </c>
      <c r="AF89" s="154">
        <f>IF(L89="x",'Príloha č. 1 k časti B.2 - Cena'!$AX$14,0)</f>
        <v>0</v>
      </c>
      <c r="AG89" s="154">
        <f>IF(M89="x",'Príloha č. 1 k časti B.2 - Cena'!$AX$15,0)</f>
        <v>0</v>
      </c>
      <c r="AH89" s="154">
        <f>IF(N89="x",'Príloha č. 1 k časti B.2 - Cena'!$AX$16,0)</f>
        <v>0</v>
      </c>
      <c r="AI89" s="154">
        <f>IF(O89="x",'Príloha č. 1 k časti B.2 - Cena'!$AX$17,0)</f>
        <v>0</v>
      </c>
      <c r="AJ89" s="154">
        <f>IF(P89="x",'Príloha č. 1 k časti B.2 - Cena'!$AX$18,0)</f>
        <v>0</v>
      </c>
      <c r="AK89" s="154">
        <f>IF(Q89="x",'Príloha č. 1 k časti B.2 - Cena'!$AX$19,0)</f>
        <v>0</v>
      </c>
      <c r="AL89" s="154">
        <f>IF(R89="x",'Príloha č. 1 k časti B.2 - Cena'!$AX$20,0)</f>
        <v>0</v>
      </c>
      <c r="AM89" s="154">
        <f>IF(S89="x",'Príloha č. 1 k časti B.2 - Cena'!$AX$21,0)</f>
        <v>0</v>
      </c>
      <c r="AN89" s="154">
        <f>IF(T89="x",'Príloha č. 1 k časti B.2 - Cena'!$AX$22,0)</f>
        <v>0</v>
      </c>
      <c r="AO89" s="154">
        <f>IF(U89="x",'Príloha č. 1 k časti B.2 - Cena'!$AX$23,0)</f>
        <v>0</v>
      </c>
      <c r="AP89" s="194">
        <f>IF(V89="x",'Príloha č. 1 k časti B.2 - Cena'!$AX$24,0)</f>
        <v>0</v>
      </c>
      <c r="AQ89" s="195">
        <f t="shared" si="8"/>
        <v>0</v>
      </c>
      <c r="AR89" s="150" t="s">
        <v>13</v>
      </c>
      <c r="AS89" s="151" t="s">
        <v>13</v>
      </c>
      <c r="AT89" s="151" t="s">
        <v>13</v>
      </c>
      <c r="AU89" s="151" t="s">
        <v>13</v>
      </c>
      <c r="AV89" s="158" t="s">
        <v>344</v>
      </c>
      <c r="AW89" s="152">
        <f t="shared" si="6"/>
        <v>4</v>
      </c>
      <c r="AX89" s="160">
        <f t="shared" si="7"/>
        <v>0</v>
      </c>
    </row>
    <row r="90" spans="1:50" ht="12.95" customHeight="1" thickBot="1" x14ac:dyDescent="0.3">
      <c r="A90" s="333"/>
      <c r="B90" s="164" t="s">
        <v>201</v>
      </c>
      <c r="C90" s="132"/>
      <c r="D90" s="133"/>
      <c r="E90" s="133"/>
      <c r="F90" s="133"/>
      <c r="G90" s="133"/>
      <c r="H90" s="133"/>
      <c r="I90" s="133"/>
      <c r="J90" s="133"/>
      <c r="K90" s="133"/>
      <c r="L90" s="133"/>
      <c r="M90" s="133"/>
      <c r="N90" s="133"/>
      <c r="O90" s="133"/>
      <c r="P90" s="133"/>
      <c r="Q90" s="133"/>
      <c r="R90" s="133"/>
      <c r="S90" s="133"/>
      <c r="T90" s="133"/>
      <c r="U90" s="133"/>
      <c r="V90" s="134" t="s">
        <v>13</v>
      </c>
      <c r="W90" s="196">
        <f>IF(C90="x",'Príloha č. 1 k časti B.2 - Cena'!$AX$5,0)</f>
        <v>0</v>
      </c>
      <c r="X90" s="166">
        <f>IF(D90="x",'Príloha č. 1 k časti B.2 - Cena'!$AX$6,0)</f>
        <v>0</v>
      </c>
      <c r="Y90" s="166">
        <f>IF(E90="x",'Príloha č. 1 k časti B.2 - Cena'!$AX$7,0)</f>
        <v>0</v>
      </c>
      <c r="Z90" s="166">
        <f>IF(F90="x",'Príloha č. 1 k časti B.2 - Cena'!$AX$8,0)</f>
        <v>0</v>
      </c>
      <c r="AA90" s="166">
        <f>IF(G90="x",'Príloha č. 1 k časti B.2 - Cena'!$AX$9,0)</f>
        <v>0</v>
      </c>
      <c r="AB90" s="166">
        <f>IF(H90="x",'Príloha č. 1 k časti B.2 - Cena'!$AX$10,0)</f>
        <v>0</v>
      </c>
      <c r="AC90" s="166">
        <f>IF(I90="x",'Príloha č. 1 k časti B.2 - Cena'!$AX$11,0)</f>
        <v>0</v>
      </c>
      <c r="AD90" s="166">
        <f>IF(J90="x",'Príloha č. 1 k časti B.2 - Cena'!$AX$12,0)</f>
        <v>0</v>
      </c>
      <c r="AE90" s="166">
        <f>IF(K90="x",'Príloha č. 1 k časti B.2 - Cena'!$AX$13,0)</f>
        <v>0</v>
      </c>
      <c r="AF90" s="166">
        <f>IF(L90="x",'Príloha č. 1 k časti B.2 - Cena'!$AX$14,0)</f>
        <v>0</v>
      </c>
      <c r="AG90" s="166">
        <f>IF(M90="x",'Príloha č. 1 k časti B.2 - Cena'!$AX$15,0)</f>
        <v>0</v>
      </c>
      <c r="AH90" s="166">
        <f>IF(N90="x",'Príloha č. 1 k časti B.2 - Cena'!$AX$16,0)</f>
        <v>0</v>
      </c>
      <c r="AI90" s="166">
        <f>IF(O90="x",'Príloha č. 1 k časti B.2 - Cena'!$AX$17,0)</f>
        <v>0</v>
      </c>
      <c r="AJ90" s="166">
        <f>IF(P90="x",'Príloha č. 1 k časti B.2 - Cena'!$AX$18,0)</f>
        <v>0</v>
      </c>
      <c r="AK90" s="166">
        <f>IF(Q90="x",'Príloha č. 1 k časti B.2 - Cena'!$AX$19,0)</f>
        <v>0</v>
      </c>
      <c r="AL90" s="166">
        <f>IF(R90="x",'Príloha č. 1 k časti B.2 - Cena'!$AX$20,0)</f>
        <v>0</v>
      </c>
      <c r="AM90" s="166">
        <f>IF(S90="x",'Príloha č. 1 k časti B.2 - Cena'!$AX$21,0)</f>
        <v>0</v>
      </c>
      <c r="AN90" s="166">
        <f>IF(T90="x",'Príloha č. 1 k časti B.2 - Cena'!$AX$22,0)</f>
        <v>0</v>
      </c>
      <c r="AO90" s="166">
        <f>IF(U90="x",'Príloha č. 1 k časti B.2 - Cena'!$AX$23,0)</f>
        <v>0</v>
      </c>
      <c r="AP90" s="197">
        <f>IF(V90="x",'Príloha č. 1 k časti B.2 - Cena'!$AX$24,0)</f>
        <v>0</v>
      </c>
      <c r="AQ90" s="168">
        <f t="shared" si="8"/>
        <v>0</v>
      </c>
      <c r="AR90" s="161" t="s">
        <v>13</v>
      </c>
      <c r="AS90" s="162" t="s">
        <v>13</v>
      </c>
      <c r="AT90" s="162" t="s">
        <v>13</v>
      </c>
      <c r="AU90" s="162" t="s">
        <v>13</v>
      </c>
      <c r="AV90" s="158" t="s">
        <v>344</v>
      </c>
      <c r="AW90" s="152">
        <f t="shared" si="6"/>
        <v>4</v>
      </c>
      <c r="AX90" s="160">
        <f t="shared" si="7"/>
        <v>0</v>
      </c>
    </row>
    <row r="91" spans="1:50" ht="12.95" customHeight="1" thickBot="1" x14ac:dyDescent="0.3">
      <c r="A91" s="333"/>
      <c r="B91" s="359" t="s">
        <v>204</v>
      </c>
      <c r="C91" s="360"/>
      <c r="D91" s="360"/>
      <c r="E91" s="360"/>
      <c r="F91" s="360"/>
      <c r="G91" s="360"/>
      <c r="H91" s="360"/>
      <c r="I91" s="360"/>
      <c r="J91" s="360"/>
      <c r="K91" s="360"/>
      <c r="L91" s="360"/>
      <c r="M91" s="360"/>
      <c r="N91" s="360"/>
      <c r="O91" s="360"/>
      <c r="P91" s="360"/>
      <c r="Q91" s="360"/>
      <c r="R91" s="360"/>
      <c r="S91" s="360"/>
      <c r="T91" s="360"/>
      <c r="U91" s="360"/>
      <c r="V91" s="361"/>
      <c r="W91" s="198"/>
      <c r="X91" s="170"/>
      <c r="Y91" s="170"/>
      <c r="Z91" s="170"/>
      <c r="AA91" s="170"/>
      <c r="AB91" s="170"/>
      <c r="AC91" s="170"/>
      <c r="AD91" s="170"/>
      <c r="AE91" s="170"/>
      <c r="AF91" s="170"/>
      <c r="AG91" s="170"/>
      <c r="AH91" s="170"/>
      <c r="AI91" s="170"/>
      <c r="AJ91" s="170"/>
      <c r="AK91" s="170"/>
      <c r="AL91" s="170"/>
      <c r="AM91" s="170"/>
      <c r="AN91" s="170"/>
      <c r="AO91" s="170"/>
      <c r="AP91" s="199"/>
      <c r="AQ91" s="200">
        <f>'Príloha č. 1 k časti B.2 - Cena'!AQ30</f>
        <v>0</v>
      </c>
      <c r="AR91" s="173" t="s">
        <v>13</v>
      </c>
      <c r="AS91" s="174" t="s">
        <v>13</v>
      </c>
      <c r="AT91" s="174" t="s">
        <v>13</v>
      </c>
      <c r="AU91" s="175" t="s">
        <v>13</v>
      </c>
      <c r="AV91" s="176"/>
      <c r="AW91" s="201">
        <f t="shared" si="6"/>
        <v>4</v>
      </c>
      <c r="AX91" s="178">
        <f t="shared" si="7"/>
        <v>0</v>
      </c>
    </row>
    <row r="92" spans="1:50" ht="24.75" customHeight="1" thickBot="1" x14ac:dyDescent="0.3">
      <c r="A92" s="334"/>
      <c r="B92" s="362" t="s">
        <v>205</v>
      </c>
      <c r="C92" s="363"/>
      <c r="D92" s="363"/>
      <c r="E92" s="363"/>
      <c r="F92" s="363"/>
      <c r="G92" s="363"/>
      <c r="H92" s="363"/>
      <c r="I92" s="363"/>
      <c r="J92" s="363"/>
      <c r="K92" s="363"/>
      <c r="L92" s="363"/>
      <c r="M92" s="363"/>
      <c r="N92" s="363"/>
      <c r="O92" s="363"/>
      <c r="P92" s="363"/>
      <c r="Q92" s="363"/>
      <c r="R92" s="363"/>
      <c r="S92" s="363"/>
      <c r="T92" s="363"/>
      <c r="U92" s="363"/>
      <c r="V92" s="364"/>
      <c r="W92" s="202"/>
      <c r="X92" s="203"/>
      <c r="Y92" s="203"/>
      <c r="Z92" s="203"/>
      <c r="AA92" s="203"/>
      <c r="AB92" s="203"/>
      <c r="AC92" s="203"/>
      <c r="AD92" s="203"/>
      <c r="AE92" s="203"/>
      <c r="AF92" s="203"/>
      <c r="AG92" s="203"/>
      <c r="AH92" s="203"/>
      <c r="AI92" s="203"/>
      <c r="AJ92" s="203"/>
      <c r="AK92" s="203"/>
      <c r="AL92" s="203"/>
      <c r="AM92" s="203"/>
      <c r="AN92" s="203"/>
      <c r="AO92" s="203"/>
      <c r="AP92" s="204"/>
      <c r="AQ92" s="205">
        <f>SUM(AQ70:AQ91)</f>
        <v>0</v>
      </c>
      <c r="AR92" s="323" t="s">
        <v>372</v>
      </c>
      <c r="AS92" s="323"/>
      <c r="AT92" s="323"/>
      <c r="AU92" s="323"/>
      <c r="AV92" s="323"/>
      <c r="AW92" s="323"/>
      <c r="AX92" s="181">
        <f>SUM(AX70:AX91)</f>
        <v>0</v>
      </c>
    </row>
    <row r="93" spans="1:50" ht="12.95" customHeight="1" x14ac:dyDescent="0.25">
      <c r="A93" s="206"/>
      <c r="B93" s="207"/>
      <c r="C93" s="207"/>
      <c r="D93" s="207"/>
      <c r="E93" s="207"/>
      <c r="F93" s="207"/>
      <c r="G93" s="207"/>
      <c r="H93" s="207"/>
      <c r="I93" s="207"/>
      <c r="J93" s="207"/>
      <c r="K93" s="207"/>
      <c r="L93" s="207"/>
      <c r="M93" s="207"/>
      <c r="N93" s="207"/>
      <c r="O93" s="207"/>
      <c r="P93" s="207"/>
      <c r="Q93" s="207"/>
      <c r="R93" s="207"/>
      <c r="S93" s="207"/>
      <c r="T93" s="207"/>
      <c r="U93" s="207"/>
      <c r="V93" s="207"/>
      <c r="W93" s="182"/>
      <c r="X93" s="208"/>
      <c r="Y93" s="208"/>
      <c r="Z93" s="208"/>
      <c r="AA93" s="208"/>
      <c r="AB93" s="208"/>
      <c r="AC93" s="208"/>
      <c r="AD93" s="208"/>
      <c r="AE93" s="208"/>
      <c r="AF93" s="208"/>
      <c r="AG93" s="208"/>
      <c r="AH93" s="208"/>
      <c r="AI93" s="208"/>
      <c r="AJ93" s="208"/>
      <c r="AK93" s="208"/>
      <c r="AL93" s="208"/>
      <c r="AM93" s="208"/>
      <c r="AN93" s="208"/>
      <c r="AO93" s="208"/>
      <c r="AP93" s="208"/>
      <c r="AQ93" s="184"/>
      <c r="AR93" s="208"/>
      <c r="AS93" s="208"/>
      <c r="AT93" s="208"/>
      <c r="AU93" s="208"/>
      <c r="AV93" s="208"/>
      <c r="AW93" s="208"/>
      <c r="AX93" s="208"/>
    </row>
    <row r="94" spans="1:50" ht="12.95" customHeight="1" x14ac:dyDescent="0.25">
      <c r="A94" s="206"/>
      <c r="B94" s="207"/>
      <c r="C94" s="207"/>
      <c r="D94" s="207"/>
      <c r="E94" s="207"/>
      <c r="F94" s="207"/>
      <c r="G94" s="207"/>
      <c r="H94" s="207"/>
      <c r="I94" s="207"/>
      <c r="J94" s="207"/>
      <c r="K94" s="207"/>
      <c r="L94" s="207"/>
      <c r="M94" s="207"/>
      <c r="N94" s="207"/>
      <c r="O94" s="207"/>
      <c r="P94" s="207"/>
      <c r="Q94" s="207"/>
      <c r="R94" s="207"/>
      <c r="S94" s="207"/>
      <c r="T94" s="207"/>
      <c r="U94" s="207"/>
      <c r="V94" s="207"/>
      <c r="W94" s="182"/>
      <c r="X94" s="208"/>
      <c r="Y94" s="208"/>
      <c r="Z94" s="208"/>
      <c r="AA94" s="208"/>
      <c r="AB94" s="208"/>
      <c r="AC94" s="208"/>
      <c r="AD94" s="208"/>
      <c r="AE94" s="208"/>
      <c r="AF94" s="208"/>
      <c r="AG94" s="208"/>
      <c r="AH94" s="208"/>
      <c r="AI94" s="208"/>
      <c r="AJ94" s="208"/>
      <c r="AK94" s="208"/>
      <c r="AL94" s="208"/>
      <c r="AM94" s="208"/>
      <c r="AN94" s="208"/>
      <c r="AO94" s="208"/>
      <c r="AP94" s="208"/>
      <c r="AQ94" s="184"/>
      <c r="AR94" s="208"/>
      <c r="AS94" s="208"/>
      <c r="AT94" s="208"/>
      <c r="AU94" s="208"/>
      <c r="AV94" s="208"/>
      <c r="AW94" s="208"/>
      <c r="AX94" s="208"/>
    </row>
    <row r="95" spans="1:50" ht="12.95" customHeight="1" x14ac:dyDescent="0.25">
      <c r="A95" s="206"/>
      <c r="B95" s="207"/>
      <c r="C95" s="207"/>
      <c r="D95" s="207"/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7"/>
      <c r="P95" s="207"/>
      <c r="Q95" s="207"/>
      <c r="R95" s="207"/>
      <c r="S95" s="207"/>
      <c r="T95" s="207"/>
      <c r="U95" s="207"/>
      <c r="V95" s="207"/>
      <c r="W95" s="182"/>
      <c r="X95" s="208"/>
      <c r="Y95" s="208"/>
      <c r="Z95" s="208"/>
      <c r="AA95" s="208"/>
      <c r="AB95" s="208"/>
      <c r="AC95" s="208"/>
      <c r="AD95" s="208"/>
      <c r="AE95" s="208"/>
      <c r="AF95" s="208"/>
      <c r="AG95" s="208"/>
      <c r="AH95" s="208"/>
      <c r="AI95" s="208"/>
      <c r="AJ95" s="208"/>
      <c r="AK95" s="208"/>
      <c r="AL95" s="208"/>
      <c r="AM95" s="208"/>
      <c r="AN95" s="208"/>
      <c r="AO95" s="208"/>
      <c r="AP95" s="208"/>
      <c r="AQ95" s="184"/>
      <c r="AR95" s="208"/>
      <c r="AS95" s="208"/>
      <c r="AT95" s="208"/>
      <c r="AU95" s="208"/>
      <c r="AV95" s="208"/>
      <c r="AW95" s="208"/>
      <c r="AX95" s="208"/>
    </row>
    <row r="96" spans="1:50" ht="12.95" customHeight="1" x14ac:dyDescent="0.25">
      <c r="A96" s="206"/>
      <c r="B96" s="207"/>
      <c r="C96" s="207"/>
      <c r="D96" s="207"/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7"/>
      <c r="P96" s="207"/>
      <c r="Q96" s="207"/>
      <c r="R96" s="207"/>
      <c r="S96" s="207"/>
      <c r="T96" s="207"/>
      <c r="U96" s="207"/>
      <c r="V96" s="207"/>
      <c r="W96" s="182"/>
      <c r="X96" s="208"/>
      <c r="Y96" s="208"/>
      <c r="Z96" s="208"/>
      <c r="AA96" s="208"/>
      <c r="AB96" s="208"/>
      <c r="AC96" s="208"/>
      <c r="AD96" s="208"/>
      <c r="AE96" s="208"/>
      <c r="AF96" s="208"/>
      <c r="AG96" s="208"/>
      <c r="AH96" s="208"/>
      <c r="AI96" s="208"/>
      <c r="AJ96" s="208"/>
      <c r="AK96" s="208"/>
      <c r="AL96" s="208"/>
      <c r="AM96" s="208"/>
      <c r="AN96" s="208"/>
      <c r="AO96" s="208"/>
      <c r="AP96" s="208"/>
      <c r="AQ96" s="184"/>
      <c r="AR96" s="208"/>
      <c r="AS96" s="208"/>
      <c r="AT96" s="208"/>
      <c r="AU96" s="208"/>
      <c r="AV96" s="208"/>
      <c r="AW96" s="208"/>
      <c r="AX96" s="208"/>
    </row>
    <row r="97" spans="1:51" ht="12.95" customHeight="1" x14ac:dyDescent="0.25">
      <c r="A97" s="206"/>
      <c r="B97" s="207"/>
      <c r="C97" s="207"/>
      <c r="D97" s="207"/>
      <c r="E97" s="207"/>
      <c r="F97" s="207"/>
      <c r="G97" s="207"/>
      <c r="H97" s="207"/>
      <c r="I97" s="207"/>
      <c r="J97" s="207"/>
      <c r="K97" s="207"/>
      <c r="L97" s="207"/>
      <c r="M97" s="207"/>
      <c r="N97" s="207"/>
      <c r="O97" s="207"/>
      <c r="P97" s="207"/>
      <c r="Q97" s="207"/>
      <c r="R97" s="207"/>
      <c r="S97" s="207"/>
      <c r="T97" s="207"/>
      <c r="U97" s="207"/>
      <c r="V97" s="207"/>
      <c r="W97" s="182"/>
      <c r="X97" s="208"/>
      <c r="Y97" s="208"/>
      <c r="Z97" s="208"/>
      <c r="AA97" s="208"/>
      <c r="AB97" s="208"/>
      <c r="AC97" s="208"/>
      <c r="AD97" s="208"/>
      <c r="AE97" s="208"/>
      <c r="AF97" s="208"/>
      <c r="AG97" s="208"/>
      <c r="AH97" s="208"/>
      <c r="AI97" s="208"/>
      <c r="AJ97" s="208"/>
      <c r="AK97" s="208"/>
      <c r="AL97" s="208"/>
      <c r="AM97" s="208"/>
      <c r="AN97" s="208"/>
      <c r="AO97" s="208"/>
      <c r="AP97" s="208"/>
      <c r="AQ97" s="184"/>
      <c r="AR97" s="208"/>
      <c r="AS97" s="208"/>
      <c r="AT97" s="208"/>
      <c r="AU97" s="208"/>
      <c r="AV97" s="208"/>
      <c r="AW97" s="208"/>
      <c r="AX97" s="208"/>
    </row>
    <row r="98" spans="1:51" ht="12.95" customHeight="1" thickBot="1" x14ac:dyDescent="0.3">
      <c r="A98" s="123" t="s">
        <v>216</v>
      </c>
      <c r="C98" s="124"/>
      <c r="D98" s="124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4"/>
      <c r="Z98" s="124"/>
      <c r="AA98" s="124"/>
      <c r="AB98" s="124"/>
      <c r="AC98" s="124"/>
      <c r="AD98" s="124"/>
      <c r="AE98" s="124"/>
      <c r="AF98" s="124"/>
      <c r="AG98" s="124"/>
      <c r="AH98" s="124"/>
      <c r="AI98" s="124"/>
      <c r="AJ98" s="124"/>
      <c r="AK98" s="124"/>
      <c r="AL98" s="124"/>
      <c r="AM98" s="124"/>
      <c r="AN98" s="124"/>
      <c r="AO98" s="124"/>
      <c r="AP98" s="124"/>
      <c r="AQ98" s="124"/>
      <c r="AR98" s="124"/>
      <c r="AS98" s="124"/>
      <c r="AT98" s="124"/>
      <c r="AU98" s="124"/>
      <c r="AV98" s="124"/>
      <c r="AW98" s="124"/>
      <c r="AX98" s="124"/>
    </row>
    <row r="99" spans="1:51" ht="12.95" customHeight="1" x14ac:dyDescent="0.25">
      <c r="A99" s="340" t="s">
        <v>0</v>
      </c>
      <c r="B99" s="343" t="s">
        <v>203</v>
      </c>
      <c r="C99" s="326" t="s">
        <v>212</v>
      </c>
      <c r="D99" s="327"/>
      <c r="E99" s="327"/>
      <c r="F99" s="327"/>
      <c r="G99" s="327"/>
      <c r="H99" s="327"/>
      <c r="I99" s="327"/>
      <c r="J99" s="327"/>
      <c r="K99" s="327"/>
      <c r="L99" s="327"/>
      <c r="M99" s="327"/>
      <c r="N99" s="327"/>
      <c r="O99" s="327"/>
      <c r="P99" s="327"/>
      <c r="Q99" s="327"/>
      <c r="R99" s="327"/>
      <c r="S99" s="327"/>
      <c r="T99" s="327"/>
      <c r="U99" s="327"/>
      <c r="V99" s="328"/>
      <c r="W99" s="326" t="s">
        <v>211</v>
      </c>
      <c r="X99" s="327"/>
      <c r="Y99" s="327"/>
      <c r="Z99" s="327"/>
      <c r="AA99" s="327"/>
      <c r="AB99" s="327"/>
      <c r="AC99" s="327"/>
      <c r="AD99" s="327"/>
      <c r="AE99" s="327"/>
      <c r="AF99" s="327"/>
      <c r="AG99" s="327"/>
      <c r="AH99" s="327"/>
      <c r="AI99" s="327"/>
      <c r="AJ99" s="327"/>
      <c r="AK99" s="327"/>
      <c r="AL99" s="327"/>
      <c r="AM99" s="327"/>
      <c r="AN99" s="327"/>
      <c r="AO99" s="327"/>
      <c r="AP99" s="328"/>
      <c r="AQ99" s="345" t="s">
        <v>348</v>
      </c>
      <c r="AR99" s="354" t="s">
        <v>202</v>
      </c>
      <c r="AS99" s="355"/>
      <c r="AT99" s="355"/>
      <c r="AU99" s="355"/>
      <c r="AV99" s="395" t="s">
        <v>304</v>
      </c>
      <c r="AW99" s="356" t="s">
        <v>370</v>
      </c>
      <c r="AX99" s="383" t="s">
        <v>350</v>
      </c>
    </row>
    <row r="100" spans="1:51" s="210" customFormat="1" ht="60" x14ac:dyDescent="0.25">
      <c r="A100" s="341"/>
      <c r="B100" s="344"/>
      <c r="C100" s="125" t="s">
        <v>208</v>
      </c>
      <c r="D100" s="126" t="s">
        <v>1</v>
      </c>
      <c r="E100" s="126" t="s">
        <v>2</v>
      </c>
      <c r="F100" s="126" t="s">
        <v>3</v>
      </c>
      <c r="G100" s="126" t="s">
        <v>4</v>
      </c>
      <c r="H100" s="126" t="s">
        <v>160</v>
      </c>
      <c r="I100" s="126" t="s">
        <v>189</v>
      </c>
      <c r="J100" s="126" t="s">
        <v>5</v>
      </c>
      <c r="K100" s="126" t="s">
        <v>6</v>
      </c>
      <c r="L100" s="126" t="s">
        <v>7</v>
      </c>
      <c r="M100" s="126" t="s">
        <v>8</v>
      </c>
      <c r="N100" s="126" t="s">
        <v>9</v>
      </c>
      <c r="O100" s="126" t="s">
        <v>10</v>
      </c>
      <c r="P100" s="126" t="s">
        <v>11</v>
      </c>
      <c r="Q100" s="126" t="s">
        <v>161</v>
      </c>
      <c r="R100" s="126" t="s">
        <v>158</v>
      </c>
      <c r="S100" s="126" t="s">
        <v>162</v>
      </c>
      <c r="T100" s="126" t="s">
        <v>12</v>
      </c>
      <c r="U100" s="126" t="s">
        <v>209</v>
      </c>
      <c r="V100" s="127" t="s">
        <v>197</v>
      </c>
      <c r="W100" s="188" t="s">
        <v>163</v>
      </c>
      <c r="X100" s="129" t="s">
        <v>164</v>
      </c>
      <c r="Y100" s="129" t="s">
        <v>165</v>
      </c>
      <c r="Z100" s="129" t="s">
        <v>166</v>
      </c>
      <c r="AA100" s="129" t="s">
        <v>167</v>
      </c>
      <c r="AB100" s="129" t="s">
        <v>168</v>
      </c>
      <c r="AC100" s="129" t="s">
        <v>169</v>
      </c>
      <c r="AD100" s="129" t="s">
        <v>170</v>
      </c>
      <c r="AE100" s="129" t="s">
        <v>171</v>
      </c>
      <c r="AF100" s="129" t="s">
        <v>172</v>
      </c>
      <c r="AG100" s="129" t="s">
        <v>173</v>
      </c>
      <c r="AH100" s="129" t="s">
        <v>174</v>
      </c>
      <c r="AI100" s="129" t="s">
        <v>175</v>
      </c>
      <c r="AJ100" s="129" t="s">
        <v>176</v>
      </c>
      <c r="AK100" s="129" t="s">
        <v>177</v>
      </c>
      <c r="AL100" s="129" t="s">
        <v>178</v>
      </c>
      <c r="AM100" s="129" t="s">
        <v>179</v>
      </c>
      <c r="AN100" s="129" t="s">
        <v>180</v>
      </c>
      <c r="AO100" s="129" t="s">
        <v>195</v>
      </c>
      <c r="AP100" s="189" t="s">
        <v>196</v>
      </c>
      <c r="AQ100" s="346"/>
      <c r="AR100" s="386">
        <v>2025</v>
      </c>
      <c r="AS100" s="335">
        <v>2026</v>
      </c>
      <c r="AT100" s="335">
        <v>2027</v>
      </c>
      <c r="AU100" s="335">
        <v>2028</v>
      </c>
      <c r="AV100" s="396"/>
      <c r="AW100" s="357"/>
      <c r="AX100" s="384"/>
      <c r="AY100" s="209"/>
    </row>
    <row r="101" spans="1:51" ht="28.5" customHeight="1" thickBot="1" x14ac:dyDescent="0.3">
      <c r="A101" s="342"/>
      <c r="B101" s="131">
        <f>COUNTA(B102:B117)</f>
        <v>16</v>
      </c>
      <c r="C101" s="132">
        <f>COUNTA(C102:C118)</f>
        <v>16</v>
      </c>
      <c r="D101" s="133">
        <f t="shared" ref="D101:V101" si="9">COUNTA(D102:D118)</f>
        <v>6</v>
      </c>
      <c r="E101" s="133">
        <f t="shared" si="9"/>
        <v>6</v>
      </c>
      <c r="F101" s="133">
        <f t="shared" si="9"/>
        <v>0</v>
      </c>
      <c r="G101" s="133">
        <f t="shared" si="9"/>
        <v>15</v>
      </c>
      <c r="H101" s="133">
        <f t="shared" si="9"/>
        <v>0</v>
      </c>
      <c r="I101" s="133">
        <f t="shared" si="9"/>
        <v>1</v>
      </c>
      <c r="J101" s="133">
        <f t="shared" si="9"/>
        <v>5</v>
      </c>
      <c r="K101" s="133">
        <f t="shared" si="9"/>
        <v>9</v>
      </c>
      <c r="L101" s="133">
        <f t="shared" si="9"/>
        <v>1</v>
      </c>
      <c r="M101" s="133">
        <f t="shared" si="9"/>
        <v>10</v>
      </c>
      <c r="N101" s="133">
        <f t="shared" si="9"/>
        <v>16</v>
      </c>
      <c r="O101" s="133">
        <f t="shared" si="9"/>
        <v>3</v>
      </c>
      <c r="P101" s="133">
        <f t="shared" si="9"/>
        <v>0</v>
      </c>
      <c r="Q101" s="133">
        <f t="shared" si="9"/>
        <v>6</v>
      </c>
      <c r="R101" s="133">
        <f t="shared" si="9"/>
        <v>6</v>
      </c>
      <c r="S101" s="133">
        <f t="shared" si="9"/>
        <v>1</v>
      </c>
      <c r="T101" s="133">
        <f t="shared" si="9"/>
        <v>9</v>
      </c>
      <c r="U101" s="133">
        <f t="shared" si="9"/>
        <v>16</v>
      </c>
      <c r="V101" s="134">
        <f t="shared" si="9"/>
        <v>1</v>
      </c>
      <c r="W101" s="337"/>
      <c r="X101" s="338"/>
      <c r="Y101" s="338"/>
      <c r="Z101" s="338"/>
      <c r="AA101" s="338"/>
      <c r="AB101" s="338"/>
      <c r="AC101" s="338"/>
      <c r="AD101" s="338"/>
      <c r="AE101" s="338"/>
      <c r="AF101" s="338"/>
      <c r="AG101" s="338"/>
      <c r="AH101" s="338"/>
      <c r="AI101" s="338"/>
      <c r="AJ101" s="338"/>
      <c r="AK101" s="338"/>
      <c r="AL101" s="338"/>
      <c r="AM101" s="338"/>
      <c r="AN101" s="338"/>
      <c r="AO101" s="338"/>
      <c r="AP101" s="339"/>
      <c r="AQ101" s="347"/>
      <c r="AR101" s="377"/>
      <c r="AS101" s="336"/>
      <c r="AT101" s="336"/>
      <c r="AU101" s="336"/>
      <c r="AV101" s="397"/>
      <c r="AW101" s="358"/>
      <c r="AX101" s="385"/>
    </row>
    <row r="102" spans="1:51" ht="12.95" customHeight="1" x14ac:dyDescent="0.25">
      <c r="A102" s="340" t="s">
        <v>217</v>
      </c>
      <c r="B102" s="135" t="s">
        <v>35</v>
      </c>
      <c r="C102" s="211" t="s">
        <v>13</v>
      </c>
      <c r="D102" s="102" t="s">
        <v>13</v>
      </c>
      <c r="E102" s="102" t="s">
        <v>13</v>
      </c>
      <c r="F102" s="102"/>
      <c r="G102" s="102" t="s">
        <v>13</v>
      </c>
      <c r="H102" s="102"/>
      <c r="I102" s="102"/>
      <c r="J102" s="102"/>
      <c r="K102" s="102"/>
      <c r="L102" s="102"/>
      <c r="M102" s="102"/>
      <c r="N102" s="102" t="s">
        <v>13</v>
      </c>
      <c r="O102" s="102"/>
      <c r="P102" s="102"/>
      <c r="Q102" s="102"/>
      <c r="R102" s="102" t="s">
        <v>13</v>
      </c>
      <c r="S102" s="102"/>
      <c r="T102" s="102"/>
      <c r="U102" s="102" t="s">
        <v>13</v>
      </c>
      <c r="V102" s="212"/>
      <c r="W102" s="190">
        <f>IF(C102="x",'Príloha č. 1 k časti B.2 - Cena'!$AX$5,0)</f>
        <v>0</v>
      </c>
      <c r="X102" s="140">
        <f>IF(D102="x",'Príloha č. 1 k časti B.2 - Cena'!$AX$6,0)</f>
        <v>0</v>
      </c>
      <c r="Y102" s="140">
        <f>IF(E102="x",'Príloha č. 1 k časti B.2 - Cena'!$AX$7,0)</f>
        <v>0</v>
      </c>
      <c r="Z102" s="140">
        <f>IF(F102="x",'Príloha č. 1 k časti B.2 - Cena'!$AX$8,0)</f>
        <v>0</v>
      </c>
      <c r="AA102" s="140">
        <f>IF(G102="x",'Príloha č. 1 k časti B.2 - Cena'!$AX$9,0)</f>
        <v>0</v>
      </c>
      <c r="AB102" s="140">
        <f>IF(H102="x",'Príloha č. 1 k časti B.2 - Cena'!$AX$10,0)</f>
        <v>0</v>
      </c>
      <c r="AC102" s="140">
        <f>IF(I102="x",'Príloha č. 1 k časti B.2 - Cena'!$AX$11,0)</f>
        <v>0</v>
      </c>
      <c r="AD102" s="140">
        <f>IF(J102="x",'Príloha č. 1 k časti B.2 - Cena'!$AX$12,0)</f>
        <v>0</v>
      </c>
      <c r="AE102" s="140">
        <f>IF(K102="x",'Príloha č. 1 k časti B.2 - Cena'!$AX$13,0)</f>
        <v>0</v>
      </c>
      <c r="AF102" s="140">
        <f>IF(L102="x",'Príloha č. 1 k časti B.2 - Cena'!$AX$14,0)</f>
        <v>0</v>
      </c>
      <c r="AG102" s="140">
        <f>IF(M102="x",'Príloha č. 1 k časti B.2 - Cena'!$AX$15,0)</f>
        <v>0</v>
      </c>
      <c r="AH102" s="140">
        <f>IF(N102="x",'Príloha č. 1 k časti B.2 - Cena'!$AX$16,0)</f>
        <v>0</v>
      </c>
      <c r="AI102" s="140">
        <f>IF(O102="x",'Príloha č. 1 k časti B.2 - Cena'!$AX$17,0)</f>
        <v>0</v>
      </c>
      <c r="AJ102" s="140">
        <f>IF(P102="x",'Príloha č. 1 k časti B.2 - Cena'!$AX$18,0)</f>
        <v>0</v>
      </c>
      <c r="AK102" s="140">
        <f>IF(Q102="x",'Príloha č. 1 k časti B.2 - Cena'!$AX$19,0)</f>
        <v>0</v>
      </c>
      <c r="AL102" s="140">
        <f>IF(R102="x",'Príloha č. 1 k časti B.2 - Cena'!$AX$20,0)</f>
        <v>0</v>
      </c>
      <c r="AM102" s="140">
        <f>IF(S102="x",'Príloha č. 1 k časti B.2 - Cena'!$AX$21,0)</f>
        <v>0</v>
      </c>
      <c r="AN102" s="140">
        <f>IF(T102="x",'Príloha č. 1 k časti B.2 - Cena'!$AX$22,0)</f>
        <v>0</v>
      </c>
      <c r="AO102" s="140">
        <f>IF(U102="x",'Príloha č. 1 k časti B.2 - Cena'!$AX$23,0)</f>
        <v>0</v>
      </c>
      <c r="AP102" s="191">
        <f>IF(V102="x",'Príloha č. 1 k časti B.2 - Cena'!$AX$24,0)</f>
        <v>0</v>
      </c>
      <c r="AQ102" s="192">
        <f t="shared" ref="AQ102" si="10">SUM(W102:AP102)</f>
        <v>0</v>
      </c>
      <c r="AR102" s="213" t="s">
        <v>13</v>
      </c>
      <c r="AS102" s="214" t="s">
        <v>13</v>
      </c>
      <c r="AT102" s="214" t="s">
        <v>13</v>
      </c>
      <c r="AU102" s="214" t="s">
        <v>13</v>
      </c>
      <c r="AV102" s="146" t="s">
        <v>344</v>
      </c>
      <c r="AW102" s="138">
        <f t="shared" ref="AW102:AW119" si="11">COUNTA(AR102:AU102)</f>
        <v>4</v>
      </c>
      <c r="AX102" s="148">
        <f t="shared" ref="AX102:AX119" si="12">AQ102*AW102</f>
        <v>0</v>
      </c>
    </row>
    <row r="103" spans="1:51" ht="12.95" customHeight="1" x14ac:dyDescent="0.25">
      <c r="A103" s="341"/>
      <c r="B103" s="149" t="s">
        <v>36</v>
      </c>
      <c r="C103" s="215" t="s">
        <v>13</v>
      </c>
      <c r="D103" s="104"/>
      <c r="E103" s="104"/>
      <c r="F103" s="104"/>
      <c r="G103" s="104" t="s">
        <v>13</v>
      </c>
      <c r="H103" s="104"/>
      <c r="I103" s="104"/>
      <c r="J103" s="104"/>
      <c r="K103" s="104" t="s">
        <v>13</v>
      </c>
      <c r="L103" s="104"/>
      <c r="M103" s="104" t="s">
        <v>13</v>
      </c>
      <c r="N103" s="104" t="s">
        <v>13</v>
      </c>
      <c r="O103" s="104"/>
      <c r="P103" s="104"/>
      <c r="Q103" s="104" t="s">
        <v>13</v>
      </c>
      <c r="R103" s="104"/>
      <c r="S103" s="104"/>
      <c r="T103" s="104" t="s">
        <v>13</v>
      </c>
      <c r="U103" s="104" t="s">
        <v>13</v>
      </c>
      <c r="V103" s="216"/>
      <c r="W103" s="193">
        <f>IF(C103="x",'Príloha č. 1 k časti B.2 - Cena'!$AX$5,0)</f>
        <v>0</v>
      </c>
      <c r="X103" s="154">
        <f>IF(D103="x",'Príloha č. 1 k časti B.2 - Cena'!$AX$6,0)</f>
        <v>0</v>
      </c>
      <c r="Y103" s="154">
        <f>IF(E103="x",'Príloha č. 1 k časti B.2 - Cena'!$AX$7,0)</f>
        <v>0</v>
      </c>
      <c r="Z103" s="154">
        <f>IF(F103="x",'Príloha č. 1 k časti B.2 - Cena'!$AX$8,0)</f>
        <v>0</v>
      </c>
      <c r="AA103" s="154">
        <f>IF(G103="x",'Príloha č. 1 k časti B.2 - Cena'!$AX$9,0)</f>
        <v>0</v>
      </c>
      <c r="AB103" s="154">
        <f>IF(H103="x",'Príloha č. 1 k časti B.2 - Cena'!$AX$10,0)</f>
        <v>0</v>
      </c>
      <c r="AC103" s="154">
        <f>IF(I103="x",'Príloha č. 1 k časti B.2 - Cena'!$AX$11,0)</f>
        <v>0</v>
      </c>
      <c r="AD103" s="154">
        <f>IF(J103="x",'Príloha č. 1 k časti B.2 - Cena'!$AX$12,0)</f>
        <v>0</v>
      </c>
      <c r="AE103" s="154">
        <f>IF(K103="x",'Príloha č. 1 k časti B.2 - Cena'!$AX$13,0)</f>
        <v>0</v>
      </c>
      <c r="AF103" s="154">
        <f>IF(L103="x",'Príloha č. 1 k časti B.2 - Cena'!$AX$14,0)</f>
        <v>0</v>
      </c>
      <c r="AG103" s="154">
        <f>IF(M103="x",'Príloha č. 1 k časti B.2 - Cena'!$AX$15,0)</f>
        <v>0</v>
      </c>
      <c r="AH103" s="154">
        <f>IF(N103="x",'Príloha č. 1 k časti B.2 - Cena'!$AX$16,0)</f>
        <v>0</v>
      </c>
      <c r="AI103" s="154">
        <f>IF(O103="x",'Príloha č. 1 k časti B.2 - Cena'!$AX$17,0)</f>
        <v>0</v>
      </c>
      <c r="AJ103" s="154">
        <f>IF(P103="x",'Príloha č. 1 k časti B.2 - Cena'!$AX$18,0)</f>
        <v>0</v>
      </c>
      <c r="AK103" s="154">
        <f>IF(Q103="x",'Príloha č. 1 k časti B.2 - Cena'!$AX$19,0)</f>
        <v>0</v>
      </c>
      <c r="AL103" s="154">
        <f>IF(R103="x",'Príloha č. 1 k časti B.2 - Cena'!$AX$20,0)</f>
        <v>0</v>
      </c>
      <c r="AM103" s="154">
        <f>IF(S103="x",'Príloha č. 1 k časti B.2 - Cena'!$AX$21,0)</f>
        <v>0</v>
      </c>
      <c r="AN103" s="154">
        <f>IF(T103="x",'Príloha č. 1 k časti B.2 - Cena'!$AX$22,0)</f>
        <v>0</v>
      </c>
      <c r="AO103" s="154">
        <f>IF(U103="x",'Príloha č. 1 k časti B.2 - Cena'!$AX$23,0)</f>
        <v>0</v>
      </c>
      <c r="AP103" s="194">
        <f>IF(V103="x",'Príloha č. 1 k časti B.2 - Cena'!$AX$24,0)</f>
        <v>0</v>
      </c>
      <c r="AQ103" s="195">
        <f t="shared" ref="AQ103:AQ196" si="13">SUM(W103:AP103)</f>
        <v>0</v>
      </c>
      <c r="AR103" s="161" t="s">
        <v>13</v>
      </c>
      <c r="AS103" s="162" t="s">
        <v>13</v>
      </c>
      <c r="AT103" s="162" t="s">
        <v>13</v>
      </c>
      <c r="AU103" s="162" t="s">
        <v>13</v>
      </c>
      <c r="AV103" s="158" t="s">
        <v>344</v>
      </c>
      <c r="AW103" s="152">
        <f t="shared" si="11"/>
        <v>4</v>
      </c>
      <c r="AX103" s="160">
        <f t="shared" si="12"/>
        <v>0</v>
      </c>
    </row>
    <row r="104" spans="1:51" ht="12.95" customHeight="1" x14ac:dyDescent="0.25">
      <c r="A104" s="341"/>
      <c r="B104" s="149" t="s">
        <v>37</v>
      </c>
      <c r="C104" s="215" t="s">
        <v>13</v>
      </c>
      <c r="D104" s="104"/>
      <c r="E104" s="104"/>
      <c r="F104" s="104"/>
      <c r="G104" s="104" t="s">
        <v>13</v>
      </c>
      <c r="H104" s="104"/>
      <c r="I104" s="104"/>
      <c r="J104" s="104" t="s">
        <v>13</v>
      </c>
      <c r="K104" s="104"/>
      <c r="L104" s="104" t="s">
        <v>13</v>
      </c>
      <c r="M104" s="104" t="s">
        <v>13</v>
      </c>
      <c r="N104" s="104" t="s">
        <v>13</v>
      </c>
      <c r="O104" s="104"/>
      <c r="P104" s="104"/>
      <c r="Q104" s="104" t="s">
        <v>13</v>
      </c>
      <c r="R104" s="104"/>
      <c r="S104" s="104"/>
      <c r="T104" s="104" t="s">
        <v>13</v>
      </c>
      <c r="U104" s="104" t="s">
        <v>13</v>
      </c>
      <c r="V104" s="216"/>
      <c r="W104" s="193">
        <f>IF(C104="x",'Príloha č. 1 k časti B.2 - Cena'!$AX$5,0)</f>
        <v>0</v>
      </c>
      <c r="X104" s="154">
        <f>IF(D104="x",'Príloha č. 1 k časti B.2 - Cena'!$AX$6,0)</f>
        <v>0</v>
      </c>
      <c r="Y104" s="154">
        <f>IF(E104="x",'Príloha č. 1 k časti B.2 - Cena'!$AX$7,0)</f>
        <v>0</v>
      </c>
      <c r="Z104" s="154">
        <f>IF(F104="x",'Príloha č. 1 k časti B.2 - Cena'!$AX$8,0)</f>
        <v>0</v>
      </c>
      <c r="AA104" s="154">
        <f>IF(G104="x",'Príloha č. 1 k časti B.2 - Cena'!$AX$9,0)</f>
        <v>0</v>
      </c>
      <c r="AB104" s="154">
        <f>IF(H104="x",'Príloha č. 1 k časti B.2 - Cena'!$AX$10,0)</f>
        <v>0</v>
      </c>
      <c r="AC104" s="154">
        <f>IF(I104="x",'Príloha č. 1 k časti B.2 - Cena'!$AX$11,0)</f>
        <v>0</v>
      </c>
      <c r="AD104" s="154">
        <f>IF(J104="x",'Príloha č. 1 k časti B.2 - Cena'!$AX$12,0)</f>
        <v>0</v>
      </c>
      <c r="AE104" s="154">
        <f>IF(K104="x",'Príloha č. 1 k časti B.2 - Cena'!$AX$13,0)</f>
        <v>0</v>
      </c>
      <c r="AF104" s="154">
        <f>IF(L104="x",'Príloha č. 1 k časti B.2 - Cena'!$AX$14,0)</f>
        <v>0</v>
      </c>
      <c r="AG104" s="154">
        <f>IF(M104="x",'Príloha č. 1 k časti B.2 - Cena'!$AX$15,0)</f>
        <v>0</v>
      </c>
      <c r="AH104" s="154">
        <f>IF(N104="x",'Príloha č. 1 k časti B.2 - Cena'!$AX$16,0)</f>
        <v>0</v>
      </c>
      <c r="AI104" s="154">
        <f>IF(O104="x",'Príloha č. 1 k časti B.2 - Cena'!$AX$17,0)</f>
        <v>0</v>
      </c>
      <c r="AJ104" s="154">
        <f>IF(P104="x",'Príloha č. 1 k časti B.2 - Cena'!$AX$18,0)</f>
        <v>0</v>
      </c>
      <c r="AK104" s="154">
        <f>IF(Q104="x",'Príloha č. 1 k časti B.2 - Cena'!$AX$19,0)</f>
        <v>0</v>
      </c>
      <c r="AL104" s="154">
        <f>IF(R104="x",'Príloha č. 1 k časti B.2 - Cena'!$AX$20,0)</f>
        <v>0</v>
      </c>
      <c r="AM104" s="154">
        <f>IF(S104="x",'Príloha č. 1 k časti B.2 - Cena'!$AX$21,0)</f>
        <v>0</v>
      </c>
      <c r="AN104" s="154">
        <f>IF(T104="x",'Príloha č. 1 k časti B.2 - Cena'!$AX$22,0)</f>
        <v>0</v>
      </c>
      <c r="AO104" s="154">
        <f>IF(U104="x",'Príloha č. 1 k časti B.2 - Cena'!$AX$23,0)</f>
        <v>0</v>
      </c>
      <c r="AP104" s="194">
        <f>IF(V104="x",'Príloha č. 1 k časti B.2 - Cena'!$AX$24,0)</f>
        <v>0</v>
      </c>
      <c r="AQ104" s="195">
        <f t="shared" si="13"/>
        <v>0</v>
      </c>
      <c r="AR104" s="161" t="s">
        <v>13</v>
      </c>
      <c r="AS104" s="162" t="s">
        <v>13</v>
      </c>
      <c r="AT104" s="162" t="s">
        <v>13</v>
      </c>
      <c r="AU104" s="162" t="s">
        <v>13</v>
      </c>
      <c r="AV104" s="158" t="s">
        <v>344</v>
      </c>
      <c r="AW104" s="152">
        <f t="shared" si="11"/>
        <v>4</v>
      </c>
      <c r="AX104" s="160">
        <f t="shared" si="12"/>
        <v>0</v>
      </c>
    </row>
    <row r="105" spans="1:51" ht="12.95" customHeight="1" x14ac:dyDescent="0.25">
      <c r="A105" s="341"/>
      <c r="B105" s="149" t="s">
        <v>38</v>
      </c>
      <c r="C105" s="215" t="s">
        <v>13</v>
      </c>
      <c r="D105" s="104"/>
      <c r="E105" s="104"/>
      <c r="F105" s="104"/>
      <c r="G105" s="104" t="s">
        <v>13</v>
      </c>
      <c r="H105" s="104"/>
      <c r="I105" s="104"/>
      <c r="J105" s="104" t="s">
        <v>13</v>
      </c>
      <c r="K105" s="104" t="s">
        <v>13</v>
      </c>
      <c r="L105" s="104"/>
      <c r="M105" s="104" t="s">
        <v>13</v>
      </c>
      <c r="N105" s="104" t="s">
        <v>13</v>
      </c>
      <c r="O105" s="104" t="s">
        <v>13</v>
      </c>
      <c r="P105" s="104"/>
      <c r="Q105" s="104"/>
      <c r="R105" s="104"/>
      <c r="S105" s="104"/>
      <c r="T105" s="104"/>
      <c r="U105" s="104" t="s">
        <v>13</v>
      </c>
      <c r="V105" s="216"/>
      <c r="W105" s="193">
        <f>IF(C105="x",'Príloha č. 1 k časti B.2 - Cena'!$AX$5,0)</f>
        <v>0</v>
      </c>
      <c r="X105" s="154">
        <f>IF(D105="x",'Príloha č. 1 k časti B.2 - Cena'!$AX$6,0)</f>
        <v>0</v>
      </c>
      <c r="Y105" s="154">
        <f>IF(E105="x",'Príloha č. 1 k časti B.2 - Cena'!$AX$7,0)</f>
        <v>0</v>
      </c>
      <c r="Z105" s="154">
        <f>IF(F105="x",'Príloha č. 1 k časti B.2 - Cena'!$AX$8,0)</f>
        <v>0</v>
      </c>
      <c r="AA105" s="154">
        <f>IF(G105="x",'Príloha č. 1 k časti B.2 - Cena'!$AX$9,0)</f>
        <v>0</v>
      </c>
      <c r="AB105" s="154">
        <f>IF(H105="x",'Príloha č. 1 k časti B.2 - Cena'!$AX$10,0)</f>
        <v>0</v>
      </c>
      <c r="AC105" s="154">
        <f>IF(I105="x",'Príloha č. 1 k časti B.2 - Cena'!$AX$11,0)</f>
        <v>0</v>
      </c>
      <c r="AD105" s="154">
        <f>IF(J105="x",'Príloha č. 1 k časti B.2 - Cena'!$AX$12,0)</f>
        <v>0</v>
      </c>
      <c r="AE105" s="154">
        <f>IF(K105="x",'Príloha č. 1 k časti B.2 - Cena'!$AX$13,0)</f>
        <v>0</v>
      </c>
      <c r="AF105" s="154">
        <f>IF(L105="x",'Príloha č. 1 k časti B.2 - Cena'!$AX$14,0)</f>
        <v>0</v>
      </c>
      <c r="AG105" s="154">
        <f>IF(M105="x",'Príloha č. 1 k časti B.2 - Cena'!$AX$15,0)</f>
        <v>0</v>
      </c>
      <c r="AH105" s="154">
        <f>IF(N105="x",'Príloha č. 1 k časti B.2 - Cena'!$AX$16,0)</f>
        <v>0</v>
      </c>
      <c r="AI105" s="154">
        <f>IF(O105="x",'Príloha č. 1 k časti B.2 - Cena'!$AX$17,0)</f>
        <v>0</v>
      </c>
      <c r="AJ105" s="154">
        <f>IF(P105="x",'Príloha č. 1 k časti B.2 - Cena'!$AX$18,0)</f>
        <v>0</v>
      </c>
      <c r="AK105" s="154">
        <f>IF(Q105="x",'Príloha č. 1 k časti B.2 - Cena'!$AX$19,0)</f>
        <v>0</v>
      </c>
      <c r="AL105" s="154">
        <f>IF(R105="x",'Príloha č. 1 k časti B.2 - Cena'!$AX$20,0)</f>
        <v>0</v>
      </c>
      <c r="AM105" s="154">
        <f>IF(S105="x",'Príloha č. 1 k časti B.2 - Cena'!$AX$21,0)</f>
        <v>0</v>
      </c>
      <c r="AN105" s="154">
        <f>IF(T105="x",'Príloha č. 1 k časti B.2 - Cena'!$AX$22,0)</f>
        <v>0</v>
      </c>
      <c r="AO105" s="154">
        <f>IF(U105="x",'Príloha č. 1 k časti B.2 - Cena'!$AX$23,0)</f>
        <v>0</v>
      </c>
      <c r="AP105" s="194">
        <f>IF(V105="x",'Príloha č. 1 k časti B.2 - Cena'!$AX$24,0)</f>
        <v>0</v>
      </c>
      <c r="AQ105" s="195">
        <f t="shared" si="13"/>
        <v>0</v>
      </c>
      <c r="AR105" s="161"/>
      <c r="AS105" s="162"/>
      <c r="AT105" s="162"/>
      <c r="AU105" s="162"/>
      <c r="AV105" s="158" t="s">
        <v>344</v>
      </c>
      <c r="AW105" s="152">
        <f t="shared" si="11"/>
        <v>0</v>
      </c>
      <c r="AX105" s="160">
        <f>AQ105*AW105</f>
        <v>0</v>
      </c>
    </row>
    <row r="106" spans="1:51" ht="12.95" customHeight="1" x14ac:dyDescent="0.25">
      <c r="A106" s="341"/>
      <c r="B106" s="149" t="s">
        <v>39</v>
      </c>
      <c r="C106" s="215" t="s">
        <v>13</v>
      </c>
      <c r="D106" s="104"/>
      <c r="E106" s="104"/>
      <c r="F106" s="104"/>
      <c r="G106" s="104" t="s">
        <v>13</v>
      </c>
      <c r="H106" s="104"/>
      <c r="I106" s="104"/>
      <c r="J106" s="104" t="s">
        <v>13</v>
      </c>
      <c r="K106" s="104" t="s">
        <v>13</v>
      </c>
      <c r="L106" s="104"/>
      <c r="M106" s="104" t="s">
        <v>13</v>
      </c>
      <c r="N106" s="104" t="s">
        <v>13</v>
      </c>
      <c r="O106" s="104" t="s">
        <v>13</v>
      </c>
      <c r="P106" s="104"/>
      <c r="Q106" s="104"/>
      <c r="R106" s="104"/>
      <c r="S106" s="104"/>
      <c r="T106" s="104" t="s">
        <v>13</v>
      </c>
      <c r="U106" s="104" t="s">
        <v>13</v>
      </c>
      <c r="V106" s="216"/>
      <c r="W106" s="193">
        <f>IF(C106="x",'Príloha č. 1 k časti B.2 - Cena'!$AX$5,0)</f>
        <v>0</v>
      </c>
      <c r="X106" s="154">
        <f>IF(D106="x",'Príloha č. 1 k časti B.2 - Cena'!$AX$6,0)</f>
        <v>0</v>
      </c>
      <c r="Y106" s="154">
        <f>IF(E106="x",'Príloha č. 1 k časti B.2 - Cena'!$AX$7,0)</f>
        <v>0</v>
      </c>
      <c r="Z106" s="154">
        <f>IF(F106="x",'Príloha č. 1 k časti B.2 - Cena'!$AX$8,0)</f>
        <v>0</v>
      </c>
      <c r="AA106" s="154">
        <f>IF(G106="x",'Príloha č. 1 k časti B.2 - Cena'!$AX$9,0)</f>
        <v>0</v>
      </c>
      <c r="AB106" s="154">
        <f>IF(H106="x",'Príloha č. 1 k časti B.2 - Cena'!$AX$10,0)</f>
        <v>0</v>
      </c>
      <c r="AC106" s="154">
        <f>IF(I106="x",'Príloha č. 1 k časti B.2 - Cena'!$AX$11,0)</f>
        <v>0</v>
      </c>
      <c r="AD106" s="154">
        <f>IF(J106="x",'Príloha č. 1 k časti B.2 - Cena'!$AX$12,0)</f>
        <v>0</v>
      </c>
      <c r="AE106" s="154">
        <f>IF(K106="x",'Príloha č. 1 k časti B.2 - Cena'!$AX$13,0)</f>
        <v>0</v>
      </c>
      <c r="AF106" s="154">
        <f>IF(L106="x",'Príloha č. 1 k časti B.2 - Cena'!$AX$14,0)</f>
        <v>0</v>
      </c>
      <c r="AG106" s="154">
        <f>IF(M106="x",'Príloha č. 1 k časti B.2 - Cena'!$AX$15,0)</f>
        <v>0</v>
      </c>
      <c r="AH106" s="154">
        <f>IF(N106="x",'Príloha č. 1 k časti B.2 - Cena'!$AX$16,0)</f>
        <v>0</v>
      </c>
      <c r="AI106" s="154">
        <f>IF(O106="x",'Príloha č. 1 k časti B.2 - Cena'!$AX$17,0)</f>
        <v>0</v>
      </c>
      <c r="AJ106" s="154">
        <f>IF(P106="x",'Príloha č. 1 k časti B.2 - Cena'!$AX$18,0)</f>
        <v>0</v>
      </c>
      <c r="AK106" s="154">
        <f>IF(Q106="x",'Príloha č. 1 k časti B.2 - Cena'!$AX$19,0)</f>
        <v>0</v>
      </c>
      <c r="AL106" s="154">
        <f>IF(R106="x",'Príloha č. 1 k časti B.2 - Cena'!$AX$20,0)</f>
        <v>0</v>
      </c>
      <c r="AM106" s="154">
        <f>IF(S106="x",'Príloha č. 1 k časti B.2 - Cena'!$AX$21,0)</f>
        <v>0</v>
      </c>
      <c r="AN106" s="154">
        <f>IF(T106="x",'Príloha č. 1 k časti B.2 - Cena'!$AX$22,0)</f>
        <v>0</v>
      </c>
      <c r="AO106" s="154">
        <f>IF(U106="x",'Príloha č. 1 k časti B.2 - Cena'!$AX$23,0)</f>
        <v>0</v>
      </c>
      <c r="AP106" s="194">
        <f>IF(V106="x",'Príloha č. 1 k časti B.2 - Cena'!$AX$24,0)</f>
        <v>0</v>
      </c>
      <c r="AQ106" s="195">
        <f t="shared" si="13"/>
        <v>0</v>
      </c>
      <c r="AR106" s="161"/>
      <c r="AS106" s="162"/>
      <c r="AT106" s="162"/>
      <c r="AU106" s="162"/>
      <c r="AV106" s="158" t="s">
        <v>344</v>
      </c>
      <c r="AW106" s="152">
        <f t="shared" si="11"/>
        <v>0</v>
      </c>
      <c r="AX106" s="160">
        <f t="shared" si="12"/>
        <v>0</v>
      </c>
    </row>
    <row r="107" spans="1:51" ht="12.95" customHeight="1" x14ac:dyDescent="0.25">
      <c r="A107" s="341"/>
      <c r="B107" s="149" t="s">
        <v>40</v>
      </c>
      <c r="C107" s="215" t="s">
        <v>13</v>
      </c>
      <c r="D107" s="104"/>
      <c r="E107" s="104"/>
      <c r="F107" s="104"/>
      <c r="G107" s="104" t="s">
        <v>13</v>
      </c>
      <c r="H107" s="104"/>
      <c r="I107" s="104"/>
      <c r="J107" s="104" t="s">
        <v>13</v>
      </c>
      <c r="K107" s="104" t="s">
        <v>13</v>
      </c>
      <c r="L107" s="104"/>
      <c r="M107" s="104" t="s">
        <v>13</v>
      </c>
      <c r="N107" s="104" t="s">
        <v>13</v>
      </c>
      <c r="O107" s="104" t="s">
        <v>13</v>
      </c>
      <c r="P107" s="104"/>
      <c r="Q107" s="104"/>
      <c r="R107" s="104"/>
      <c r="S107" s="104"/>
      <c r="T107" s="104" t="s">
        <v>13</v>
      </c>
      <c r="U107" s="104" t="s">
        <v>13</v>
      </c>
      <c r="V107" s="216"/>
      <c r="W107" s="193">
        <f>IF(C107="x",'Príloha č. 1 k časti B.2 - Cena'!$AX$5,0)</f>
        <v>0</v>
      </c>
      <c r="X107" s="154">
        <f>IF(D107="x",'Príloha č. 1 k časti B.2 - Cena'!$AX$6,0)</f>
        <v>0</v>
      </c>
      <c r="Y107" s="154">
        <f>IF(E107="x",'Príloha č. 1 k časti B.2 - Cena'!$AX$7,0)</f>
        <v>0</v>
      </c>
      <c r="Z107" s="154">
        <f>IF(F107="x",'Príloha č. 1 k časti B.2 - Cena'!$AX$8,0)</f>
        <v>0</v>
      </c>
      <c r="AA107" s="154">
        <f>IF(G107="x",'Príloha č. 1 k časti B.2 - Cena'!$AX$9,0)</f>
        <v>0</v>
      </c>
      <c r="AB107" s="154">
        <f>IF(H107="x",'Príloha č. 1 k časti B.2 - Cena'!$AX$10,0)</f>
        <v>0</v>
      </c>
      <c r="AC107" s="154">
        <f>IF(I107="x",'Príloha č. 1 k časti B.2 - Cena'!$AX$11,0)</f>
        <v>0</v>
      </c>
      <c r="AD107" s="154">
        <f>IF(J107="x",'Príloha č. 1 k časti B.2 - Cena'!$AX$12,0)</f>
        <v>0</v>
      </c>
      <c r="AE107" s="154">
        <f>IF(K107="x",'Príloha č. 1 k časti B.2 - Cena'!$AX$13,0)</f>
        <v>0</v>
      </c>
      <c r="AF107" s="154">
        <f>IF(L107="x",'Príloha č. 1 k časti B.2 - Cena'!$AX$14,0)</f>
        <v>0</v>
      </c>
      <c r="AG107" s="154">
        <f>IF(M107="x",'Príloha č. 1 k časti B.2 - Cena'!$AX$15,0)</f>
        <v>0</v>
      </c>
      <c r="AH107" s="154">
        <f>IF(N107="x",'Príloha č. 1 k časti B.2 - Cena'!$AX$16,0)</f>
        <v>0</v>
      </c>
      <c r="AI107" s="154">
        <f>IF(O107="x",'Príloha č. 1 k časti B.2 - Cena'!$AX$17,0)</f>
        <v>0</v>
      </c>
      <c r="AJ107" s="154">
        <f>IF(P107="x",'Príloha č. 1 k časti B.2 - Cena'!$AX$18,0)</f>
        <v>0</v>
      </c>
      <c r="AK107" s="154">
        <f>IF(Q107="x",'Príloha č. 1 k časti B.2 - Cena'!$AX$19,0)</f>
        <v>0</v>
      </c>
      <c r="AL107" s="154">
        <f>IF(R107="x",'Príloha č. 1 k časti B.2 - Cena'!$AX$20,0)</f>
        <v>0</v>
      </c>
      <c r="AM107" s="154">
        <f>IF(S107="x",'Príloha č. 1 k časti B.2 - Cena'!$AX$21,0)</f>
        <v>0</v>
      </c>
      <c r="AN107" s="154">
        <f>IF(T107="x",'Príloha č. 1 k časti B.2 - Cena'!$AX$22,0)</f>
        <v>0</v>
      </c>
      <c r="AO107" s="154">
        <f>IF(U107="x",'Príloha č. 1 k časti B.2 - Cena'!$AX$23,0)</f>
        <v>0</v>
      </c>
      <c r="AP107" s="194">
        <f>IF(V107="x",'Príloha č. 1 k časti B.2 - Cena'!$AX$24,0)</f>
        <v>0</v>
      </c>
      <c r="AQ107" s="195">
        <f t="shared" si="13"/>
        <v>0</v>
      </c>
      <c r="AR107" s="161"/>
      <c r="AS107" s="162"/>
      <c r="AT107" s="162"/>
      <c r="AU107" s="162"/>
      <c r="AV107" s="158" t="s">
        <v>344</v>
      </c>
      <c r="AW107" s="152">
        <f t="shared" si="11"/>
        <v>0</v>
      </c>
      <c r="AX107" s="160">
        <f t="shared" si="12"/>
        <v>0</v>
      </c>
    </row>
    <row r="108" spans="1:51" ht="12.95" customHeight="1" x14ac:dyDescent="0.25">
      <c r="A108" s="341"/>
      <c r="B108" s="149" t="s">
        <v>41</v>
      </c>
      <c r="C108" s="215" t="s">
        <v>13</v>
      </c>
      <c r="D108" s="104"/>
      <c r="E108" s="104"/>
      <c r="F108" s="104"/>
      <c r="G108" s="104"/>
      <c r="H108" s="104"/>
      <c r="I108" s="104" t="s">
        <v>13</v>
      </c>
      <c r="J108" s="104"/>
      <c r="K108" s="104" t="s">
        <v>13</v>
      </c>
      <c r="L108" s="104"/>
      <c r="M108" s="104" t="s">
        <v>13</v>
      </c>
      <c r="N108" s="104" t="s">
        <v>13</v>
      </c>
      <c r="O108" s="104"/>
      <c r="P108" s="104"/>
      <c r="Q108" s="104"/>
      <c r="R108" s="104"/>
      <c r="S108" s="104" t="s">
        <v>13</v>
      </c>
      <c r="T108" s="104" t="s">
        <v>13</v>
      </c>
      <c r="U108" s="104" t="s">
        <v>13</v>
      </c>
      <c r="V108" s="216"/>
      <c r="W108" s="193">
        <f>IF(C108="x",'Príloha č. 1 k časti B.2 - Cena'!$AX$5,0)</f>
        <v>0</v>
      </c>
      <c r="X108" s="154">
        <f>IF(D108="x",'Príloha č. 1 k časti B.2 - Cena'!$AX$6,0)</f>
        <v>0</v>
      </c>
      <c r="Y108" s="154">
        <f>IF(E108="x",'Príloha č. 1 k časti B.2 - Cena'!$AX$7,0)</f>
        <v>0</v>
      </c>
      <c r="Z108" s="154">
        <f>IF(F108="x",'Príloha č. 1 k časti B.2 - Cena'!$AX$8,0)</f>
        <v>0</v>
      </c>
      <c r="AA108" s="154">
        <f>IF(G108="x",'Príloha č. 1 k časti B.2 - Cena'!$AX$9,0)</f>
        <v>0</v>
      </c>
      <c r="AB108" s="154">
        <f>IF(H108="x",'Príloha č. 1 k časti B.2 - Cena'!$AX$10,0)</f>
        <v>0</v>
      </c>
      <c r="AC108" s="154">
        <f>IF(I108="x",'Príloha č. 1 k časti B.2 - Cena'!$AX$11,0)</f>
        <v>0</v>
      </c>
      <c r="AD108" s="154">
        <f>IF(J108="x",'Príloha č. 1 k časti B.2 - Cena'!$AX$12,0)</f>
        <v>0</v>
      </c>
      <c r="AE108" s="154">
        <f>IF(K108="x",'Príloha č. 1 k časti B.2 - Cena'!$AX$13,0)</f>
        <v>0</v>
      </c>
      <c r="AF108" s="154">
        <f>IF(L108="x",'Príloha č. 1 k časti B.2 - Cena'!$AX$14,0)</f>
        <v>0</v>
      </c>
      <c r="AG108" s="154">
        <f>IF(M108="x",'Príloha č. 1 k časti B.2 - Cena'!$AX$15,0)</f>
        <v>0</v>
      </c>
      <c r="AH108" s="154">
        <f>IF(N108="x",'Príloha č. 1 k časti B.2 - Cena'!$AX$16,0)</f>
        <v>0</v>
      </c>
      <c r="AI108" s="154">
        <f>IF(O108="x",'Príloha č. 1 k časti B.2 - Cena'!$AX$17,0)</f>
        <v>0</v>
      </c>
      <c r="AJ108" s="154">
        <f>IF(P108="x",'Príloha č. 1 k časti B.2 - Cena'!$AX$18,0)</f>
        <v>0</v>
      </c>
      <c r="AK108" s="154">
        <f>IF(Q108="x",'Príloha č. 1 k časti B.2 - Cena'!$AX$19,0)</f>
        <v>0</v>
      </c>
      <c r="AL108" s="154">
        <f>IF(R108="x",'Príloha č. 1 k časti B.2 - Cena'!$AX$20,0)</f>
        <v>0</v>
      </c>
      <c r="AM108" s="154">
        <f>IF(S108="x",'Príloha č. 1 k časti B.2 - Cena'!$AX$21,0)</f>
        <v>0</v>
      </c>
      <c r="AN108" s="154">
        <f>IF(T108="x",'Príloha č. 1 k časti B.2 - Cena'!$AX$22,0)</f>
        <v>0</v>
      </c>
      <c r="AO108" s="154">
        <f>IF(U108="x",'Príloha č. 1 k časti B.2 - Cena'!$AX$23,0)</f>
        <v>0</v>
      </c>
      <c r="AP108" s="194">
        <f>IF(V108="x",'Príloha č. 1 k časti B.2 - Cena'!$AX$24,0)</f>
        <v>0</v>
      </c>
      <c r="AQ108" s="195">
        <f t="shared" si="13"/>
        <v>0</v>
      </c>
      <c r="AR108" s="161"/>
      <c r="AS108" s="162"/>
      <c r="AT108" s="162"/>
      <c r="AU108" s="162"/>
      <c r="AV108" s="158" t="s">
        <v>344</v>
      </c>
      <c r="AW108" s="152">
        <f>COUNTA(AR108:AU108)</f>
        <v>0</v>
      </c>
      <c r="AX108" s="160">
        <f t="shared" si="12"/>
        <v>0</v>
      </c>
    </row>
    <row r="109" spans="1:51" ht="12.95" customHeight="1" x14ac:dyDescent="0.25">
      <c r="A109" s="341"/>
      <c r="B109" s="149" t="s">
        <v>108</v>
      </c>
      <c r="C109" s="215" t="s">
        <v>13</v>
      </c>
      <c r="D109" s="104"/>
      <c r="E109" s="104"/>
      <c r="F109" s="104"/>
      <c r="G109" s="104" t="s">
        <v>13</v>
      </c>
      <c r="H109" s="104"/>
      <c r="I109" s="104"/>
      <c r="J109" s="104" t="s">
        <v>13</v>
      </c>
      <c r="K109" s="104" t="s">
        <v>13</v>
      </c>
      <c r="L109" s="104"/>
      <c r="M109" s="104" t="s">
        <v>13</v>
      </c>
      <c r="N109" s="104" t="s">
        <v>13</v>
      </c>
      <c r="O109" s="104"/>
      <c r="P109" s="104"/>
      <c r="Q109" s="104" t="s">
        <v>13</v>
      </c>
      <c r="R109" s="104"/>
      <c r="S109" s="104"/>
      <c r="T109" s="104" t="s">
        <v>13</v>
      </c>
      <c r="U109" s="104" t="s">
        <v>13</v>
      </c>
      <c r="V109" s="216"/>
      <c r="W109" s="193">
        <f>IF(C109="x",'Príloha č. 1 k časti B.2 - Cena'!$AX$5,0)</f>
        <v>0</v>
      </c>
      <c r="X109" s="154">
        <f>IF(D109="x",'Príloha č. 1 k časti B.2 - Cena'!$AX$6,0)</f>
        <v>0</v>
      </c>
      <c r="Y109" s="154">
        <f>IF(E109="x",'Príloha č. 1 k časti B.2 - Cena'!$AX$7,0)</f>
        <v>0</v>
      </c>
      <c r="Z109" s="154">
        <f>IF(F109="x",'Príloha č. 1 k časti B.2 - Cena'!$AX$8,0)</f>
        <v>0</v>
      </c>
      <c r="AA109" s="154">
        <f>IF(G109="x",'Príloha č. 1 k časti B.2 - Cena'!$AX$9,0)</f>
        <v>0</v>
      </c>
      <c r="AB109" s="154">
        <f>IF(H109="x",'Príloha č. 1 k časti B.2 - Cena'!$AX$10,0)</f>
        <v>0</v>
      </c>
      <c r="AC109" s="154">
        <f>IF(I109="x",'Príloha č. 1 k časti B.2 - Cena'!$AX$11,0)</f>
        <v>0</v>
      </c>
      <c r="AD109" s="154">
        <f>IF(J109="x",'Príloha č. 1 k časti B.2 - Cena'!$AX$12,0)</f>
        <v>0</v>
      </c>
      <c r="AE109" s="154">
        <f>IF(K109="x",'Príloha č. 1 k časti B.2 - Cena'!$AX$13,0)</f>
        <v>0</v>
      </c>
      <c r="AF109" s="154">
        <f>IF(L109="x",'Príloha č. 1 k časti B.2 - Cena'!$AX$14,0)</f>
        <v>0</v>
      </c>
      <c r="AG109" s="154">
        <f>IF(M109="x",'Príloha č. 1 k časti B.2 - Cena'!$AX$15,0)</f>
        <v>0</v>
      </c>
      <c r="AH109" s="154">
        <f>IF(N109="x",'Príloha č. 1 k časti B.2 - Cena'!$AX$16,0)</f>
        <v>0</v>
      </c>
      <c r="AI109" s="154">
        <f>IF(O109="x",'Príloha č. 1 k časti B.2 - Cena'!$AX$17,0)</f>
        <v>0</v>
      </c>
      <c r="AJ109" s="154">
        <f>IF(P109="x",'Príloha č. 1 k časti B.2 - Cena'!$AX$18,0)</f>
        <v>0</v>
      </c>
      <c r="AK109" s="154">
        <f>IF(Q109="x",'Príloha č. 1 k časti B.2 - Cena'!$AX$19,0)</f>
        <v>0</v>
      </c>
      <c r="AL109" s="154">
        <f>IF(R109="x",'Príloha č. 1 k časti B.2 - Cena'!$AX$20,0)</f>
        <v>0</v>
      </c>
      <c r="AM109" s="154">
        <f>IF(S109="x",'Príloha č. 1 k časti B.2 - Cena'!$AX$21,0)</f>
        <v>0</v>
      </c>
      <c r="AN109" s="154">
        <f>IF(T109="x",'Príloha č. 1 k časti B.2 - Cena'!$AX$22,0)</f>
        <v>0</v>
      </c>
      <c r="AO109" s="154">
        <f>IF(U109="x",'Príloha č. 1 k časti B.2 - Cena'!$AX$23,0)</f>
        <v>0</v>
      </c>
      <c r="AP109" s="194">
        <f>IF(V109="x",'Príloha č. 1 k časti B.2 - Cena'!$AX$24,0)</f>
        <v>0</v>
      </c>
      <c r="AQ109" s="195">
        <f t="shared" si="13"/>
        <v>0</v>
      </c>
      <c r="AR109" s="161" t="s">
        <v>13</v>
      </c>
      <c r="AS109" s="162" t="s">
        <v>13</v>
      </c>
      <c r="AT109" s="162" t="s">
        <v>13</v>
      </c>
      <c r="AU109" s="162" t="s">
        <v>13</v>
      </c>
      <c r="AV109" s="158" t="s">
        <v>344</v>
      </c>
      <c r="AW109" s="152">
        <f t="shared" si="11"/>
        <v>4</v>
      </c>
      <c r="AX109" s="160">
        <f t="shared" si="12"/>
        <v>0</v>
      </c>
    </row>
    <row r="110" spans="1:51" ht="12.95" customHeight="1" x14ac:dyDescent="0.25">
      <c r="A110" s="341"/>
      <c r="B110" s="149" t="s">
        <v>109</v>
      </c>
      <c r="C110" s="215" t="s">
        <v>13</v>
      </c>
      <c r="D110" s="104" t="s">
        <v>13</v>
      </c>
      <c r="E110" s="104" t="s">
        <v>13</v>
      </c>
      <c r="F110" s="104"/>
      <c r="G110" s="104" t="s">
        <v>13</v>
      </c>
      <c r="H110" s="104"/>
      <c r="I110" s="104"/>
      <c r="J110" s="104"/>
      <c r="K110" s="104"/>
      <c r="L110" s="104"/>
      <c r="M110" s="104"/>
      <c r="N110" s="104" t="s">
        <v>13</v>
      </c>
      <c r="O110" s="104"/>
      <c r="P110" s="104"/>
      <c r="Q110" s="104"/>
      <c r="R110" s="104" t="s">
        <v>13</v>
      </c>
      <c r="S110" s="104"/>
      <c r="T110" s="104"/>
      <c r="U110" s="104" t="s">
        <v>13</v>
      </c>
      <c r="V110" s="216"/>
      <c r="W110" s="193">
        <f>IF(C110="x",'Príloha č. 1 k časti B.2 - Cena'!$AX$5,0)</f>
        <v>0</v>
      </c>
      <c r="X110" s="154">
        <f>IF(D110="x",'Príloha č. 1 k časti B.2 - Cena'!$AX$6,0)</f>
        <v>0</v>
      </c>
      <c r="Y110" s="154">
        <f>IF(E110="x",'Príloha č. 1 k časti B.2 - Cena'!$AX$7,0)</f>
        <v>0</v>
      </c>
      <c r="Z110" s="154">
        <f>IF(F110="x",'Príloha č. 1 k časti B.2 - Cena'!$AX$8,0)</f>
        <v>0</v>
      </c>
      <c r="AA110" s="154">
        <f>IF(G110="x",'Príloha č. 1 k časti B.2 - Cena'!$AX$9,0)</f>
        <v>0</v>
      </c>
      <c r="AB110" s="154">
        <f>IF(H110="x",'Príloha č. 1 k časti B.2 - Cena'!$AX$10,0)</f>
        <v>0</v>
      </c>
      <c r="AC110" s="154">
        <f>IF(I110="x",'Príloha č. 1 k časti B.2 - Cena'!$AX$11,0)</f>
        <v>0</v>
      </c>
      <c r="AD110" s="154">
        <f>IF(J110="x",'Príloha č. 1 k časti B.2 - Cena'!$AX$12,0)</f>
        <v>0</v>
      </c>
      <c r="AE110" s="154">
        <f>IF(K110="x",'Príloha č. 1 k časti B.2 - Cena'!$AX$13,0)</f>
        <v>0</v>
      </c>
      <c r="AF110" s="154">
        <f>IF(L110="x",'Príloha č. 1 k časti B.2 - Cena'!$AX$14,0)</f>
        <v>0</v>
      </c>
      <c r="AG110" s="154">
        <f>IF(M110="x",'Príloha č. 1 k časti B.2 - Cena'!$AX$15,0)</f>
        <v>0</v>
      </c>
      <c r="AH110" s="154">
        <f>IF(N110="x",'Príloha č. 1 k časti B.2 - Cena'!$AX$16,0)</f>
        <v>0</v>
      </c>
      <c r="AI110" s="154">
        <f>IF(O110="x",'Príloha č. 1 k časti B.2 - Cena'!$AX$17,0)</f>
        <v>0</v>
      </c>
      <c r="AJ110" s="154">
        <f>IF(P110="x",'Príloha č. 1 k časti B.2 - Cena'!$AX$18,0)</f>
        <v>0</v>
      </c>
      <c r="AK110" s="154">
        <f>IF(Q110="x",'Príloha č. 1 k časti B.2 - Cena'!$AX$19,0)</f>
        <v>0</v>
      </c>
      <c r="AL110" s="154">
        <f>IF(R110="x",'Príloha č. 1 k časti B.2 - Cena'!$AX$20,0)</f>
        <v>0</v>
      </c>
      <c r="AM110" s="154">
        <f>IF(S110="x",'Príloha č. 1 k časti B.2 - Cena'!$AX$21,0)</f>
        <v>0</v>
      </c>
      <c r="AN110" s="154">
        <f>IF(T110="x",'Príloha č. 1 k časti B.2 - Cena'!$AX$22,0)</f>
        <v>0</v>
      </c>
      <c r="AO110" s="154">
        <f>IF(U110="x",'Príloha č. 1 k časti B.2 - Cena'!$AX$23,0)</f>
        <v>0</v>
      </c>
      <c r="AP110" s="194">
        <f>IF(V110="x",'Príloha č. 1 k časti B.2 - Cena'!$AX$24,0)</f>
        <v>0</v>
      </c>
      <c r="AQ110" s="195">
        <f t="shared" si="13"/>
        <v>0</v>
      </c>
      <c r="AR110" s="161" t="s">
        <v>13</v>
      </c>
      <c r="AS110" s="162" t="s">
        <v>13</v>
      </c>
      <c r="AT110" s="162" t="s">
        <v>13</v>
      </c>
      <c r="AU110" s="162" t="s">
        <v>13</v>
      </c>
      <c r="AV110" s="158" t="s">
        <v>344</v>
      </c>
      <c r="AW110" s="152">
        <f t="shared" si="11"/>
        <v>4</v>
      </c>
      <c r="AX110" s="160">
        <f t="shared" si="12"/>
        <v>0</v>
      </c>
    </row>
    <row r="111" spans="1:51" ht="12.95" customHeight="1" x14ac:dyDescent="0.25">
      <c r="A111" s="341"/>
      <c r="B111" s="149" t="s">
        <v>110</v>
      </c>
      <c r="C111" s="215" t="s">
        <v>13</v>
      </c>
      <c r="D111" s="104" t="s">
        <v>13</v>
      </c>
      <c r="E111" s="104" t="s">
        <v>13</v>
      </c>
      <c r="F111" s="104"/>
      <c r="G111" s="104" t="s">
        <v>13</v>
      </c>
      <c r="H111" s="104"/>
      <c r="I111" s="104"/>
      <c r="J111" s="104"/>
      <c r="K111" s="104"/>
      <c r="L111" s="104"/>
      <c r="M111" s="104"/>
      <c r="N111" s="104" t="s">
        <v>13</v>
      </c>
      <c r="O111" s="104"/>
      <c r="P111" s="104"/>
      <c r="Q111" s="104"/>
      <c r="R111" s="104" t="s">
        <v>13</v>
      </c>
      <c r="S111" s="104"/>
      <c r="T111" s="104"/>
      <c r="U111" s="104" t="s">
        <v>13</v>
      </c>
      <c r="V111" s="216"/>
      <c r="W111" s="193">
        <f>IF(C111="x",'Príloha č. 1 k časti B.2 - Cena'!$AX$5,0)</f>
        <v>0</v>
      </c>
      <c r="X111" s="154">
        <f>IF(D111="x",'Príloha č. 1 k časti B.2 - Cena'!$AX$6,0)</f>
        <v>0</v>
      </c>
      <c r="Y111" s="154">
        <f>IF(E111="x",'Príloha č. 1 k časti B.2 - Cena'!$AX$7,0)</f>
        <v>0</v>
      </c>
      <c r="Z111" s="154">
        <f>IF(F111="x",'Príloha č. 1 k časti B.2 - Cena'!$AX$8,0)</f>
        <v>0</v>
      </c>
      <c r="AA111" s="154">
        <f>IF(G111="x",'Príloha č. 1 k časti B.2 - Cena'!$AX$9,0)</f>
        <v>0</v>
      </c>
      <c r="AB111" s="154">
        <f>IF(H111="x",'Príloha č. 1 k časti B.2 - Cena'!$AX$10,0)</f>
        <v>0</v>
      </c>
      <c r="AC111" s="154">
        <f>IF(I111="x",'Príloha č. 1 k časti B.2 - Cena'!$AX$11,0)</f>
        <v>0</v>
      </c>
      <c r="AD111" s="154">
        <f>IF(J111="x",'Príloha č. 1 k časti B.2 - Cena'!$AX$12,0)</f>
        <v>0</v>
      </c>
      <c r="AE111" s="154">
        <f>IF(K111="x",'Príloha č. 1 k časti B.2 - Cena'!$AX$13,0)</f>
        <v>0</v>
      </c>
      <c r="AF111" s="154">
        <f>IF(L111="x",'Príloha č. 1 k časti B.2 - Cena'!$AX$14,0)</f>
        <v>0</v>
      </c>
      <c r="AG111" s="154">
        <f>IF(M111="x",'Príloha č. 1 k časti B.2 - Cena'!$AX$15,0)</f>
        <v>0</v>
      </c>
      <c r="AH111" s="154">
        <f>IF(N111="x",'Príloha č. 1 k časti B.2 - Cena'!$AX$16,0)</f>
        <v>0</v>
      </c>
      <c r="AI111" s="154">
        <f>IF(O111="x",'Príloha č. 1 k časti B.2 - Cena'!$AX$17,0)</f>
        <v>0</v>
      </c>
      <c r="AJ111" s="154">
        <f>IF(P111="x",'Príloha č. 1 k časti B.2 - Cena'!$AX$18,0)</f>
        <v>0</v>
      </c>
      <c r="AK111" s="154">
        <f>IF(Q111="x",'Príloha č. 1 k časti B.2 - Cena'!$AX$19,0)</f>
        <v>0</v>
      </c>
      <c r="AL111" s="154">
        <f>IF(R111="x",'Príloha č. 1 k časti B.2 - Cena'!$AX$20,0)</f>
        <v>0</v>
      </c>
      <c r="AM111" s="154">
        <f>IF(S111="x",'Príloha č. 1 k časti B.2 - Cena'!$AX$21,0)</f>
        <v>0</v>
      </c>
      <c r="AN111" s="154">
        <f>IF(T111="x",'Príloha č. 1 k časti B.2 - Cena'!$AX$22,0)</f>
        <v>0</v>
      </c>
      <c r="AO111" s="154">
        <f>IF(U111="x",'Príloha č. 1 k časti B.2 - Cena'!$AX$23,0)</f>
        <v>0</v>
      </c>
      <c r="AP111" s="194">
        <f>IF(V111="x",'Príloha č. 1 k časti B.2 - Cena'!$AX$24,0)</f>
        <v>0</v>
      </c>
      <c r="AQ111" s="195">
        <f t="shared" si="13"/>
        <v>0</v>
      </c>
      <c r="AR111" s="161" t="s">
        <v>13</v>
      </c>
      <c r="AS111" s="162" t="s">
        <v>13</v>
      </c>
      <c r="AT111" s="162" t="s">
        <v>13</v>
      </c>
      <c r="AU111" s="162" t="s">
        <v>13</v>
      </c>
      <c r="AV111" s="158" t="s">
        <v>344</v>
      </c>
      <c r="AW111" s="152">
        <f t="shared" si="11"/>
        <v>4</v>
      </c>
      <c r="AX111" s="160">
        <f t="shared" si="12"/>
        <v>0</v>
      </c>
    </row>
    <row r="112" spans="1:51" ht="12.95" customHeight="1" x14ac:dyDescent="0.25">
      <c r="A112" s="341"/>
      <c r="B112" s="149" t="s">
        <v>111</v>
      </c>
      <c r="C112" s="215" t="s">
        <v>13</v>
      </c>
      <c r="D112" s="104" t="s">
        <v>13</v>
      </c>
      <c r="E112" s="104" t="s">
        <v>13</v>
      </c>
      <c r="F112" s="104"/>
      <c r="G112" s="104" t="s">
        <v>13</v>
      </c>
      <c r="H112" s="104"/>
      <c r="I112" s="104"/>
      <c r="J112" s="104"/>
      <c r="K112" s="104"/>
      <c r="L112" s="104"/>
      <c r="M112" s="104"/>
      <c r="N112" s="104" t="s">
        <v>13</v>
      </c>
      <c r="O112" s="104"/>
      <c r="P112" s="104"/>
      <c r="Q112" s="104"/>
      <c r="R112" s="104" t="s">
        <v>13</v>
      </c>
      <c r="S112" s="104"/>
      <c r="T112" s="104"/>
      <c r="U112" s="104" t="s">
        <v>13</v>
      </c>
      <c r="V112" s="216"/>
      <c r="W112" s="193">
        <f>IF(C112="x",'Príloha č. 1 k časti B.2 - Cena'!$AX$5,0)</f>
        <v>0</v>
      </c>
      <c r="X112" s="154">
        <f>IF(D112="x",'Príloha č. 1 k časti B.2 - Cena'!$AX$6,0)</f>
        <v>0</v>
      </c>
      <c r="Y112" s="154">
        <f>IF(E112="x",'Príloha č. 1 k časti B.2 - Cena'!$AX$7,0)</f>
        <v>0</v>
      </c>
      <c r="Z112" s="154">
        <f>IF(F112="x",'Príloha č. 1 k časti B.2 - Cena'!$AX$8,0)</f>
        <v>0</v>
      </c>
      <c r="AA112" s="154">
        <f>IF(G112="x",'Príloha č. 1 k časti B.2 - Cena'!$AX$9,0)</f>
        <v>0</v>
      </c>
      <c r="AB112" s="154">
        <f>IF(H112="x",'Príloha č. 1 k časti B.2 - Cena'!$AX$10,0)</f>
        <v>0</v>
      </c>
      <c r="AC112" s="154">
        <f>IF(I112="x",'Príloha č. 1 k časti B.2 - Cena'!$AX$11,0)</f>
        <v>0</v>
      </c>
      <c r="AD112" s="154">
        <f>IF(J112="x",'Príloha č. 1 k časti B.2 - Cena'!$AX$12,0)</f>
        <v>0</v>
      </c>
      <c r="AE112" s="154">
        <f>IF(K112="x",'Príloha č. 1 k časti B.2 - Cena'!$AX$13,0)</f>
        <v>0</v>
      </c>
      <c r="AF112" s="154">
        <f>IF(L112="x",'Príloha č. 1 k časti B.2 - Cena'!$AX$14,0)</f>
        <v>0</v>
      </c>
      <c r="AG112" s="154">
        <f>IF(M112="x",'Príloha č. 1 k časti B.2 - Cena'!$AX$15,0)</f>
        <v>0</v>
      </c>
      <c r="AH112" s="154">
        <f>IF(N112="x",'Príloha č. 1 k časti B.2 - Cena'!$AX$16,0)</f>
        <v>0</v>
      </c>
      <c r="AI112" s="154">
        <f>IF(O112="x",'Príloha č. 1 k časti B.2 - Cena'!$AX$17,0)</f>
        <v>0</v>
      </c>
      <c r="AJ112" s="154">
        <f>IF(P112="x",'Príloha č. 1 k časti B.2 - Cena'!$AX$18,0)</f>
        <v>0</v>
      </c>
      <c r="AK112" s="154">
        <f>IF(Q112="x",'Príloha č. 1 k časti B.2 - Cena'!$AX$19,0)</f>
        <v>0</v>
      </c>
      <c r="AL112" s="154">
        <f>IF(R112="x",'Príloha č. 1 k časti B.2 - Cena'!$AX$20,0)</f>
        <v>0</v>
      </c>
      <c r="AM112" s="154">
        <f>IF(S112="x",'Príloha č. 1 k časti B.2 - Cena'!$AX$21,0)</f>
        <v>0</v>
      </c>
      <c r="AN112" s="154">
        <f>IF(T112="x",'Príloha č. 1 k časti B.2 - Cena'!$AX$22,0)</f>
        <v>0</v>
      </c>
      <c r="AO112" s="154">
        <f>IF(U112="x",'Príloha č. 1 k časti B.2 - Cena'!$AX$23,0)</f>
        <v>0</v>
      </c>
      <c r="AP112" s="194">
        <f>IF(V112="x",'Príloha č. 1 k časti B.2 - Cena'!$AX$24,0)</f>
        <v>0</v>
      </c>
      <c r="AQ112" s="195">
        <f t="shared" si="13"/>
        <v>0</v>
      </c>
      <c r="AR112" s="161" t="s">
        <v>13</v>
      </c>
      <c r="AS112" s="162" t="s">
        <v>13</v>
      </c>
      <c r="AT112" s="162" t="s">
        <v>13</v>
      </c>
      <c r="AU112" s="162" t="s">
        <v>13</v>
      </c>
      <c r="AV112" s="158" t="s">
        <v>344</v>
      </c>
      <c r="AW112" s="152">
        <f t="shared" si="11"/>
        <v>4</v>
      </c>
      <c r="AX112" s="160">
        <f t="shared" si="12"/>
        <v>0</v>
      </c>
    </row>
    <row r="113" spans="1:51" ht="12.95" customHeight="1" x14ac:dyDescent="0.25">
      <c r="A113" s="341"/>
      <c r="B113" s="149" t="s">
        <v>112</v>
      </c>
      <c r="C113" s="215" t="s">
        <v>13</v>
      </c>
      <c r="D113" s="104" t="s">
        <v>13</v>
      </c>
      <c r="E113" s="104" t="s">
        <v>13</v>
      </c>
      <c r="F113" s="104"/>
      <c r="G113" s="104" t="s">
        <v>13</v>
      </c>
      <c r="H113" s="104"/>
      <c r="I113" s="104"/>
      <c r="J113" s="104"/>
      <c r="K113" s="104"/>
      <c r="L113" s="104"/>
      <c r="M113" s="104"/>
      <c r="N113" s="104" t="s">
        <v>13</v>
      </c>
      <c r="O113" s="104"/>
      <c r="P113" s="104"/>
      <c r="Q113" s="104"/>
      <c r="R113" s="104" t="s">
        <v>13</v>
      </c>
      <c r="S113" s="104"/>
      <c r="T113" s="104"/>
      <c r="U113" s="104" t="s">
        <v>13</v>
      </c>
      <c r="V113" s="216"/>
      <c r="W113" s="193">
        <f>IF(C113="x",'Príloha č. 1 k časti B.2 - Cena'!$AX$5,0)</f>
        <v>0</v>
      </c>
      <c r="X113" s="154">
        <f>IF(D113="x",'Príloha č. 1 k časti B.2 - Cena'!$AX$6,0)</f>
        <v>0</v>
      </c>
      <c r="Y113" s="154">
        <f>IF(E113="x",'Príloha č. 1 k časti B.2 - Cena'!$AX$7,0)</f>
        <v>0</v>
      </c>
      <c r="Z113" s="154">
        <f>IF(F113="x",'Príloha č. 1 k časti B.2 - Cena'!$AX$8,0)</f>
        <v>0</v>
      </c>
      <c r="AA113" s="154">
        <f>IF(G113="x",'Príloha č. 1 k časti B.2 - Cena'!$AX$9,0)</f>
        <v>0</v>
      </c>
      <c r="AB113" s="154">
        <f>IF(H113="x",'Príloha č. 1 k časti B.2 - Cena'!$AX$10,0)</f>
        <v>0</v>
      </c>
      <c r="AC113" s="154">
        <f>IF(I113="x",'Príloha č. 1 k časti B.2 - Cena'!$AX$11,0)</f>
        <v>0</v>
      </c>
      <c r="AD113" s="154">
        <f>IF(J113="x",'Príloha č. 1 k časti B.2 - Cena'!$AX$12,0)</f>
        <v>0</v>
      </c>
      <c r="AE113" s="154">
        <f>IF(K113="x",'Príloha č. 1 k časti B.2 - Cena'!$AX$13,0)</f>
        <v>0</v>
      </c>
      <c r="AF113" s="154">
        <f>IF(L113="x",'Príloha č. 1 k časti B.2 - Cena'!$AX$14,0)</f>
        <v>0</v>
      </c>
      <c r="AG113" s="154">
        <f>IF(M113="x",'Príloha č. 1 k časti B.2 - Cena'!$AX$15,0)</f>
        <v>0</v>
      </c>
      <c r="AH113" s="154">
        <f>IF(N113="x",'Príloha č. 1 k časti B.2 - Cena'!$AX$16,0)</f>
        <v>0</v>
      </c>
      <c r="AI113" s="154">
        <f>IF(O113="x",'Príloha č. 1 k časti B.2 - Cena'!$AX$17,0)</f>
        <v>0</v>
      </c>
      <c r="AJ113" s="154">
        <f>IF(P113="x",'Príloha č. 1 k časti B.2 - Cena'!$AX$18,0)</f>
        <v>0</v>
      </c>
      <c r="AK113" s="154">
        <f>IF(Q113="x",'Príloha č. 1 k časti B.2 - Cena'!$AX$19,0)</f>
        <v>0</v>
      </c>
      <c r="AL113" s="154">
        <f>IF(R113="x",'Príloha č. 1 k časti B.2 - Cena'!$AX$20,0)</f>
        <v>0</v>
      </c>
      <c r="AM113" s="154">
        <f>IF(S113="x",'Príloha č. 1 k časti B.2 - Cena'!$AX$21,0)</f>
        <v>0</v>
      </c>
      <c r="AN113" s="154">
        <f>IF(T113="x",'Príloha č. 1 k časti B.2 - Cena'!$AX$22,0)</f>
        <v>0</v>
      </c>
      <c r="AO113" s="154">
        <f>IF(U113="x",'Príloha č. 1 k časti B.2 - Cena'!$AX$23,0)</f>
        <v>0</v>
      </c>
      <c r="AP113" s="194">
        <f>IF(V113="x",'Príloha č. 1 k časti B.2 - Cena'!$AX$24,0)</f>
        <v>0</v>
      </c>
      <c r="AQ113" s="195">
        <f t="shared" si="13"/>
        <v>0</v>
      </c>
      <c r="AR113" s="161" t="s">
        <v>13</v>
      </c>
      <c r="AS113" s="162" t="s">
        <v>13</v>
      </c>
      <c r="AT113" s="162" t="s">
        <v>13</v>
      </c>
      <c r="AU113" s="162" t="s">
        <v>13</v>
      </c>
      <c r="AV113" s="158" t="s">
        <v>344</v>
      </c>
      <c r="AW113" s="152">
        <f t="shared" si="11"/>
        <v>4</v>
      </c>
      <c r="AX113" s="160">
        <f t="shared" si="12"/>
        <v>0</v>
      </c>
    </row>
    <row r="114" spans="1:51" ht="12.95" customHeight="1" x14ac:dyDescent="0.25">
      <c r="A114" s="341"/>
      <c r="B114" s="149" t="s">
        <v>113</v>
      </c>
      <c r="C114" s="215" t="s">
        <v>13</v>
      </c>
      <c r="D114" s="104"/>
      <c r="E114" s="104"/>
      <c r="F114" s="104"/>
      <c r="G114" s="104" t="s">
        <v>13</v>
      </c>
      <c r="H114" s="104"/>
      <c r="I114" s="104"/>
      <c r="J114" s="104"/>
      <c r="K114" s="104" t="s">
        <v>13</v>
      </c>
      <c r="L114" s="104"/>
      <c r="M114" s="104" t="s">
        <v>13</v>
      </c>
      <c r="N114" s="104" t="s">
        <v>13</v>
      </c>
      <c r="O114" s="104"/>
      <c r="P114" s="104"/>
      <c r="Q114" s="104" t="s">
        <v>13</v>
      </c>
      <c r="R114" s="104"/>
      <c r="S114" s="104"/>
      <c r="T114" s="104" t="s">
        <v>13</v>
      </c>
      <c r="U114" s="104" t="s">
        <v>13</v>
      </c>
      <c r="V114" s="216"/>
      <c r="W114" s="193">
        <f>IF(C114="x",'Príloha č. 1 k časti B.2 - Cena'!$AX$5,0)</f>
        <v>0</v>
      </c>
      <c r="X114" s="154">
        <f>IF(D114="x",'Príloha č. 1 k časti B.2 - Cena'!$AX$6,0)</f>
        <v>0</v>
      </c>
      <c r="Y114" s="154">
        <f>IF(E114="x",'Príloha č. 1 k časti B.2 - Cena'!$AX$7,0)</f>
        <v>0</v>
      </c>
      <c r="Z114" s="154">
        <f>IF(F114="x",'Príloha č. 1 k časti B.2 - Cena'!$AX$8,0)</f>
        <v>0</v>
      </c>
      <c r="AA114" s="154">
        <f>IF(G114="x",'Príloha č. 1 k časti B.2 - Cena'!$AX$9,0)</f>
        <v>0</v>
      </c>
      <c r="AB114" s="154">
        <f>IF(H114="x",'Príloha č. 1 k časti B.2 - Cena'!$AX$10,0)</f>
        <v>0</v>
      </c>
      <c r="AC114" s="154">
        <f>IF(I114="x",'Príloha č. 1 k časti B.2 - Cena'!$AX$11,0)</f>
        <v>0</v>
      </c>
      <c r="AD114" s="154">
        <f>IF(J114="x",'Príloha č. 1 k časti B.2 - Cena'!$AX$12,0)</f>
        <v>0</v>
      </c>
      <c r="AE114" s="154">
        <f>IF(K114="x",'Príloha č. 1 k časti B.2 - Cena'!$AX$13,0)</f>
        <v>0</v>
      </c>
      <c r="AF114" s="154">
        <f>IF(L114="x",'Príloha č. 1 k časti B.2 - Cena'!$AX$14,0)</f>
        <v>0</v>
      </c>
      <c r="AG114" s="154">
        <f>IF(M114="x",'Príloha č. 1 k časti B.2 - Cena'!$AX$15,0)</f>
        <v>0</v>
      </c>
      <c r="AH114" s="154">
        <f>IF(N114="x",'Príloha č. 1 k časti B.2 - Cena'!$AX$16,0)</f>
        <v>0</v>
      </c>
      <c r="AI114" s="154">
        <f>IF(O114="x",'Príloha č. 1 k časti B.2 - Cena'!$AX$17,0)</f>
        <v>0</v>
      </c>
      <c r="AJ114" s="154">
        <f>IF(P114="x",'Príloha č. 1 k časti B.2 - Cena'!$AX$18,0)</f>
        <v>0</v>
      </c>
      <c r="AK114" s="154">
        <f>IF(Q114="x",'Príloha č. 1 k časti B.2 - Cena'!$AX$19,0)</f>
        <v>0</v>
      </c>
      <c r="AL114" s="154">
        <f>IF(R114="x",'Príloha č. 1 k časti B.2 - Cena'!$AX$20,0)</f>
        <v>0</v>
      </c>
      <c r="AM114" s="154">
        <f>IF(S114="x",'Príloha č. 1 k časti B.2 - Cena'!$AX$21,0)</f>
        <v>0</v>
      </c>
      <c r="AN114" s="154">
        <f>IF(T114="x",'Príloha č. 1 k časti B.2 - Cena'!$AX$22,0)</f>
        <v>0</v>
      </c>
      <c r="AO114" s="154">
        <f>IF(U114="x",'Príloha č. 1 k časti B.2 - Cena'!$AX$23,0)</f>
        <v>0</v>
      </c>
      <c r="AP114" s="194">
        <f>IF(V114="x",'Príloha č. 1 k časti B.2 - Cena'!$AX$24,0)</f>
        <v>0</v>
      </c>
      <c r="AQ114" s="195">
        <f t="shared" si="13"/>
        <v>0</v>
      </c>
      <c r="AR114" s="161" t="s">
        <v>13</v>
      </c>
      <c r="AS114" s="162" t="s">
        <v>13</v>
      </c>
      <c r="AT114" s="162" t="s">
        <v>13</v>
      </c>
      <c r="AU114" s="162" t="s">
        <v>13</v>
      </c>
      <c r="AV114" s="158" t="s">
        <v>344</v>
      </c>
      <c r="AW114" s="152">
        <f t="shared" si="11"/>
        <v>4</v>
      </c>
      <c r="AX114" s="160">
        <f t="shared" si="12"/>
        <v>0</v>
      </c>
    </row>
    <row r="115" spans="1:51" ht="12.95" customHeight="1" x14ac:dyDescent="0.25">
      <c r="A115" s="341"/>
      <c r="B115" s="149" t="s">
        <v>114</v>
      </c>
      <c r="C115" s="215" t="s">
        <v>13</v>
      </c>
      <c r="D115" s="104" t="s">
        <v>13</v>
      </c>
      <c r="E115" s="104" t="s">
        <v>13</v>
      </c>
      <c r="F115" s="104"/>
      <c r="G115" s="104" t="s">
        <v>13</v>
      </c>
      <c r="H115" s="104"/>
      <c r="I115" s="104"/>
      <c r="J115" s="104"/>
      <c r="K115" s="104"/>
      <c r="L115" s="104"/>
      <c r="M115" s="104"/>
      <c r="N115" s="104" t="s">
        <v>13</v>
      </c>
      <c r="O115" s="104"/>
      <c r="P115" s="104"/>
      <c r="Q115" s="104"/>
      <c r="R115" s="104" t="s">
        <v>13</v>
      </c>
      <c r="S115" s="104"/>
      <c r="T115" s="104"/>
      <c r="U115" s="104" t="s">
        <v>13</v>
      </c>
      <c r="V115" s="216"/>
      <c r="W115" s="193">
        <f>IF(C115="x",'Príloha č. 1 k časti B.2 - Cena'!$AX$5,0)</f>
        <v>0</v>
      </c>
      <c r="X115" s="154">
        <f>IF(D115="x",'Príloha č. 1 k časti B.2 - Cena'!$AX$6,0)</f>
        <v>0</v>
      </c>
      <c r="Y115" s="154">
        <f>IF(E115="x",'Príloha č. 1 k časti B.2 - Cena'!$AX$7,0)</f>
        <v>0</v>
      </c>
      <c r="Z115" s="154">
        <f>IF(F115="x",'Príloha č. 1 k časti B.2 - Cena'!$AX$8,0)</f>
        <v>0</v>
      </c>
      <c r="AA115" s="154">
        <f>IF(G115="x",'Príloha č. 1 k časti B.2 - Cena'!$AX$9,0)</f>
        <v>0</v>
      </c>
      <c r="AB115" s="154">
        <f>IF(H115="x",'Príloha č. 1 k časti B.2 - Cena'!$AX$10,0)</f>
        <v>0</v>
      </c>
      <c r="AC115" s="154">
        <f>IF(I115="x",'Príloha č. 1 k časti B.2 - Cena'!$AX$11,0)</f>
        <v>0</v>
      </c>
      <c r="AD115" s="154">
        <f>IF(J115="x",'Príloha č. 1 k časti B.2 - Cena'!$AX$12,0)</f>
        <v>0</v>
      </c>
      <c r="AE115" s="154">
        <f>IF(K115="x",'Príloha č. 1 k časti B.2 - Cena'!$AX$13,0)</f>
        <v>0</v>
      </c>
      <c r="AF115" s="154">
        <f>IF(L115="x",'Príloha č. 1 k časti B.2 - Cena'!$AX$14,0)</f>
        <v>0</v>
      </c>
      <c r="AG115" s="154">
        <f>IF(M115="x",'Príloha č. 1 k časti B.2 - Cena'!$AX$15,0)</f>
        <v>0</v>
      </c>
      <c r="AH115" s="154">
        <f>IF(N115="x",'Príloha č. 1 k časti B.2 - Cena'!$AX$16,0)</f>
        <v>0</v>
      </c>
      <c r="AI115" s="154">
        <f>IF(O115="x",'Príloha č. 1 k časti B.2 - Cena'!$AX$17,0)</f>
        <v>0</v>
      </c>
      <c r="AJ115" s="154">
        <f>IF(P115="x",'Príloha č. 1 k časti B.2 - Cena'!$AX$18,0)</f>
        <v>0</v>
      </c>
      <c r="AK115" s="154">
        <f>IF(Q115="x",'Príloha č. 1 k časti B.2 - Cena'!$AX$19,0)</f>
        <v>0</v>
      </c>
      <c r="AL115" s="154">
        <f>IF(R115="x",'Príloha č. 1 k časti B.2 - Cena'!$AX$20,0)</f>
        <v>0</v>
      </c>
      <c r="AM115" s="154">
        <f>IF(S115="x",'Príloha č. 1 k časti B.2 - Cena'!$AX$21,0)</f>
        <v>0</v>
      </c>
      <c r="AN115" s="154">
        <f>IF(T115="x",'Príloha č. 1 k časti B.2 - Cena'!$AX$22,0)</f>
        <v>0</v>
      </c>
      <c r="AO115" s="154">
        <f>IF(U115="x",'Príloha č. 1 k časti B.2 - Cena'!$AX$23,0)</f>
        <v>0</v>
      </c>
      <c r="AP115" s="194">
        <f>IF(V115="x",'Príloha č. 1 k časti B.2 - Cena'!$AX$24,0)</f>
        <v>0</v>
      </c>
      <c r="AQ115" s="195">
        <f t="shared" si="13"/>
        <v>0</v>
      </c>
      <c r="AR115" s="161" t="s">
        <v>13</v>
      </c>
      <c r="AS115" s="162" t="s">
        <v>13</v>
      </c>
      <c r="AT115" s="162" t="s">
        <v>13</v>
      </c>
      <c r="AU115" s="162" t="s">
        <v>13</v>
      </c>
      <c r="AV115" s="158" t="s">
        <v>344</v>
      </c>
      <c r="AW115" s="152">
        <f t="shared" si="11"/>
        <v>4</v>
      </c>
      <c r="AX115" s="160">
        <f t="shared" si="12"/>
        <v>0</v>
      </c>
    </row>
    <row r="116" spans="1:51" ht="12.95" customHeight="1" x14ac:dyDescent="0.25">
      <c r="A116" s="341"/>
      <c r="B116" s="149" t="s">
        <v>115</v>
      </c>
      <c r="C116" s="215" t="s">
        <v>13</v>
      </c>
      <c r="D116" s="104"/>
      <c r="E116" s="104"/>
      <c r="F116" s="104"/>
      <c r="G116" s="104" t="s">
        <v>13</v>
      </c>
      <c r="H116" s="104"/>
      <c r="I116" s="104"/>
      <c r="J116" s="104"/>
      <c r="K116" s="104" t="s">
        <v>13</v>
      </c>
      <c r="L116" s="104"/>
      <c r="M116" s="104" t="s">
        <v>13</v>
      </c>
      <c r="N116" s="104" t="s">
        <v>13</v>
      </c>
      <c r="O116" s="104"/>
      <c r="P116" s="104"/>
      <c r="Q116" s="104" t="s">
        <v>13</v>
      </c>
      <c r="R116" s="104"/>
      <c r="S116" s="104"/>
      <c r="T116" s="104" t="s">
        <v>13</v>
      </c>
      <c r="U116" s="104" t="s">
        <v>13</v>
      </c>
      <c r="V116" s="216"/>
      <c r="W116" s="193">
        <f>IF(C116="x",'Príloha č. 1 k časti B.2 - Cena'!$AX$5,0)</f>
        <v>0</v>
      </c>
      <c r="X116" s="154">
        <f>IF(D116="x",'Príloha č. 1 k časti B.2 - Cena'!$AX$6,0)</f>
        <v>0</v>
      </c>
      <c r="Y116" s="154">
        <f>IF(E116="x",'Príloha č. 1 k časti B.2 - Cena'!$AX$7,0)</f>
        <v>0</v>
      </c>
      <c r="Z116" s="154">
        <f>IF(F116="x",'Príloha č. 1 k časti B.2 - Cena'!$AX$8,0)</f>
        <v>0</v>
      </c>
      <c r="AA116" s="154">
        <f>IF(G116="x",'Príloha č. 1 k časti B.2 - Cena'!$AX$9,0)</f>
        <v>0</v>
      </c>
      <c r="AB116" s="154">
        <f>IF(H116="x",'Príloha č. 1 k časti B.2 - Cena'!$AX$10,0)</f>
        <v>0</v>
      </c>
      <c r="AC116" s="154">
        <f>IF(I116="x",'Príloha č. 1 k časti B.2 - Cena'!$AX$11,0)</f>
        <v>0</v>
      </c>
      <c r="AD116" s="154">
        <f>IF(J116="x",'Príloha č. 1 k časti B.2 - Cena'!$AX$12,0)</f>
        <v>0</v>
      </c>
      <c r="AE116" s="154">
        <f>IF(K116="x",'Príloha č. 1 k časti B.2 - Cena'!$AX$13,0)</f>
        <v>0</v>
      </c>
      <c r="AF116" s="154">
        <f>IF(L116="x",'Príloha č. 1 k časti B.2 - Cena'!$AX$14,0)</f>
        <v>0</v>
      </c>
      <c r="AG116" s="154">
        <f>IF(M116="x",'Príloha č. 1 k časti B.2 - Cena'!$AX$15,0)</f>
        <v>0</v>
      </c>
      <c r="AH116" s="154">
        <f>IF(N116="x",'Príloha č. 1 k časti B.2 - Cena'!$AX$16,0)</f>
        <v>0</v>
      </c>
      <c r="AI116" s="154">
        <f>IF(O116="x",'Príloha č. 1 k časti B.2 - Cena'!$AX$17,0)</f>
        <v>0</v>
      </c>
      <c r="AJ116" s="154">
        <f>IF(P116="x",'Príloha č. 1 k časti B.2 - Cena'!$AX$18,0)</f>
        <v>0</v>
      </c>
      <c r="AK116" s="154">
        <f>IF(Q116="x",'Príloha č. 1 k časti B.2 - Cena'!$AX$19,0)</f>
        <v>0</v>
      </c>
      <c r="AL116" s="154">
        <f>IF(R116="x",'Príloha č. 1 k časti B.2 - Cena'!$AX$20,0)</f>
        <v>0</v>
      </c>
      <c r="AM116" s="154">
        <f>IF(S116="x",'Príloha č. 1 k časti B.2 - Cena'!$AX$21,0)</f>
        <v>0</v>
      </c>
      <c r="AN116" s="154">
        <f>IF(T116="x",'Príloha č. 1 k časti B.2 - Cena'!$AX$22,0)</f>
        <v>0</v>
      </c>
      <c r="AO116" s="154">
        <f>IF(U116="x",'Príloha č. 1 k časti B.2 - Cena'!$AX$23,0)</f>
        <v>0</v>
      </c>
      <c r="AP116" s="194">
        <f>IF(V116="x",'Príloha č. 1 k časti B.2 - Cena'!$AX$24,0)</f>
        <v>0</v>
      </c>
      <c r="AQ116" s="195">
        <f t="shared" si="13"/>
        <v>0</v>
      </c>
      <c r="AR116" s="161" t="s">
        <v>13</v>
      </c>
      <c r="AS116" s="162" t="s">
        <v>13</v>
      </c>
      <c r="AT116" s="162" t="s">
        <v>13</v>
      </c>
      <c r="AU116" s="162" t="s">
        <v>13</v>
      </c>
      <c r="AV116" s="158" t="s">
        <v>344</v>
      </c>
      <c r="AW116" s="152">
        <f t="shared" si="11"/>
        <v>4</v>
      </c>
      <c r="AX116" s="160">
        <f t="shared" si="12"/>
        <v>0</v>
      </c>
    </row>
    <row r="117" spans="1:51" ht="12.95" customHeight="1" x14ac:dyDescent="0.25">
      <c r="A117" s="341"/>
      <c r="B117" s="149" t="s">
        <v>116</v>
      </c>
      <c r="C117" s="215" t="s">
        <v>13</v>
      </c>
      <c r="D117" s="104"/>
      <c r="E117" s="104"/>
      <c r="F117" s="104"/>
      <c r="G117" s="104" t="s">
        <v>13</v>
      </c>
      <c r="H117" s="104"/>
      <c r="I117" s="104"/>
      <c r="J117" s="104"/>
      <c r="K117" s="104" t="s">
        <v>13</v>
      </c>
      <c r="L117" s="104"/>
      <c r="M117" s="104" t="s">
        <v>13</v>
      </c>
      <c r="N117" s="104" t="s">
        <v>13</v>
      </c>
      <c r="O117" s="104"/>
      <c r="P117" s="104"/>
      <c r="Q117" s="104" t="s">
        <v>13</v>
      </c>
      <c r="R117" s="104"/>
      <c r="S117" s="104"/>
      <c r="T117" s="104" t="s">
        <v>13</v>
      </c>
      <c r="U117" s="104" t="s">
        <v>13</v>
      </c>
      <c r="V117" s="216"/>
      <c r="W117" s="193">
        <f>IF(C117="x",'Príloha č. 1 k časti B.2 - Cena'!$AX$5,0)</f>
        <v>0</v>
      </c>
      <c r="X117" s="154">
        <f>IF(D117="x",'Príloha č. 1 k časti B.2 - Cena'!$AX$6,0)</f>
        <v>0</v>
      </c>
      <c r="Y117" s="154">
        <f>IF(E117="x",'Príloha č. 1 k časti B.2 - Cena'!$AX$7,0)</f>
        <v>0</v>
      </c>
      <c r="Z117" s="154">
        <f>IF(F117="x",'Príloha č. 1 k časti B.2 - Cena'!$AX$8,0)</f>
        <v>0</v>
      </c>
      <c r="AA117" s="154">
        <f>IF(G117="x",'Príloha č. 1 k časti B.2 - Cena'!$AX$9,0)</f>
        <v>0</v>
      </c>
      <c r="AB117" s="154">
        <f>IF(H117="x",'Príloha č. 1 k časti B.2 - Cena'!$AX$10,0)</f>
        <v>0</v>
      </c>
      <c r="AC117" s="154">
        <f>IF(I117="x",'Príloha č. 1 k časti B.2 - Cena'!$AX$11,0)</f>
        <v>0</v>
      </c>
      <c r="AD117" s="154">
        <f>IF(J117="x",'Príloha č. 1 k časti B.2 - Cena'!$AX$12,0)</f>
        <v>0</v>
      </c>
      <c r="AE117" s="154">
        <f>IF(K117="x",'Príloha č. 1 k časti B.2 - Cena'!$AX$13,0)</f>
        <v>0</v>
      </c>
      <c r="AF117" s="154">
        <f>IF(L117="x",'Príloha č. 1 k časti B.2 - Cena'!$AX$14,0)</f>
        <v>0</v>
      </c>
      <c r="AG117" s="154">
        <f>IF(M117="x",'Príloha č. 1 k časti B.2 - Cena'!$AX$15,0)</f>
        <v>0</v>
      </c>
      <c r="AH117" s="154">
        <f>IF(N117="x",'Príloha č. 1 k časti B.2 - Cena'!$AX$16,0)</f>
        <v>0</v>
      </c>
      <c r="AI117" s="154">
        <f>IF(O117="x",'Príloha č. 1 k časti B.2 - Cena'!$AX$17,0)</f>
        <v>0</v>
      </c>
      <c r="AJ117" s="154">
        <f>IF(P117="x",'Príloha č. 1 k časti B.2 - Cena'!$AX$18,0)</f>
        <v>0</v>
      </c>
      <c r="AK117" s="154">
        <f>IF(Q117="x",'Príloha č. 1 k časti B.2 - Cena'!$AX$19,0)</f>
        <v>0</v>
      </c>
      <c r="AL117" s="154">
        <f>IF(R117="x",'Príloha č. 1 k časti B.2 - Cena'!$AX$20,0)</f>
        <v>0</v>
      </c>
      <c r="AM117" s="154">
        <f>IF(S117="x",'Príloha č. 1 k časti B.2 - Cena'!$AX$21,0)</f>
        <v>0</v>
      </c>
      <c r="AN117" s="154">
        <f>IF(T117="x",'Príloha č. 1 k časti B.2 - Cena'!$AX$22,0)</f>
        <v>0</v>
      </c>
      <c r="AO117" s="154">
        <f>IF(U117="x",'Príloha č. 1 k časti B.2 - Cena'!$AX$23,0)</f>
        <v>0</v>
      </c>
      <c r="AP117" s="194">
        <f>IF(V117="x",'Príloha č. 1 k časti B.2 - Cena'!$AX$24,0)</f>
        <v>0</v>
      </c>
      <c r="AQ117" s="195">
        <f t="shared" si="13"/>
        <v>0</v>
      </c>
      <c r="AR117" s="161" t="s">
        <v>13</v>
      </c>
      <c r="AS117" s="162" t="s">
        <v>13</v>
      </c>
      <c r="AT117" s="162" t="s">
        <v>13</v>
      </c>
      <c r="AU117" s="162" t="s">
        <v>13</v>
      </c>
      <c r="AV117" s="158" t="s">
        <v>344</v>
      </c>
      <c r="AW117" s="152">
        <f t="shared" si="11"/>
        <v>4</v>
      </c>
      <c r="AX117" s="160">
        <f t="shared" si="12"/>
        <v>0</v>
      </c>
    </row>
    <row r="118" spans="1:51" ht="12.95" customHeight="1" thickBot="1" x14ac:dyDescent="0.3">
      <c r="A118" s="341"/>
      <c r="B118" s="164" t="s">
        <v>201</v>
      </c>
      <c r="C118" s="202"/>
      <c r="D118" s="109"/>
      <c r="E118" s="109"/>
      <c r="F118" s="109"/>
      <c r="G118" s="109"/>
      <c r="H118" s="109"/>
      <c r="I118" s="109"/>
      <c r="J118" s="109"/>
      <c r="K118" s="109"/>
      <c r="L118" s="109"/>
      <c r="M118" s="109"/>
      <c r="N118" s="109"/>
      <c r="O118" s="109"/>
      <c r="P118" s="109"/>
      <c r="Q118" s="109"/>
      <c r="R118" s="109"/>
      <c r="S118" s="109"/>
      <c r="T118" s="109"/>
      <c r="U118" s="109"/>
      <c r="V118" s="217" t="s">
        <v>13</v>
      </c>
      <c r="W118" s="196">
        <f>IF(C118="x",'Príloha č. 1 k časti B.2 - Cena'!$AX$5,0)</f>
        <v>0</v>
      </c>
      <c r="X118" s="166">
        <f>IF(D118="x",'Príloha č. 1 k časti B.2 - Cena'!$AX$6,0)</f>
        <v>0</v>
      </c>
      <c r="Y118" s="166">
        <f>IF(E118="x",'Príloha č. 1 k časti B.2 - Cena'!$AX$7,0)</f>
        <v>0</v>
      </c>
      <c r="Z118" s="166">
        <f>IF(F118="x",'Príloha č. 1 k časti B.2 - Cena'!$AX$8,0)</f>
        <v>0</v>
      </c>
      <c r="AA118" s="166">
        <f>IF(G118="x",'Príloha č. 1 k časti B.2 - Cena'!$AX$9,0)</f>
        <v>0</v>
      </c>
      <c r="AB118" s="166">
        <f>IF(H118="x",'Príloha č. 1 k časti B.2 - Cena'!$AX$10,0)</f>
        <v>0</v>
      </c>
      <c r="AC118" s="166">
        <f>IF(I118="x",'Príloha č. 1 k časti B.2 - Cena'!$AX$11,0)</f>
        <v>0</v>
      </c>
      <c r="AD118" s="166">
        <f>IF(J118="x",'Príloha č. 1 k časti B.2 - Cena'!$AX$12,0)</f>
        <v>0</v>
      </c>
      <c r="AE118" s="166">
        <f>IF(K118="x",'Príloha č. 1 k časti B.2 - Cena'!$AX$13,0)</f>
        <v>0</v>
      </c>
      <c r="AF118" s="166">
        <f>IF(L118="x",'Príloha č. 1 k časti B.2 - Cena'!$AX$14,0)</f>
        <v>0</v>
      </c>
      <c r="AG118" s="166">
        <f>IF(M118="x",'Príloha č. 1 k časti B.2 - Cena'!$AX$15,0)</f>
        <v>0</v>
      </c>
      <c r="AH118" s="166">
        <f>IF(N118="x",'Príloha č. 1 k časti B.2 - Cena'!$AX$16,0)</f>
        <v>0</v>
      </c>
      <c r="AI118" s="166">
        <f>IF(O118="x",'Príloha č. 1 k časti B.2 - Cena'!$AX$17,0)</f>
        <v>0</v>
      </c>
      <c r="AJ118" s="166">
        <f>IF(P118="x",'Príloha č. 1 k časti B.2 - Cena'!$AX$18,0)</f>
        <v>0</v>
      </c>
      <c r="AK118" s="166">
        <f>IF(Q118="x",'Príloha č. 1 k časti B.2 - Cena'!$AX$19,0)</f>
        <v>0</v>
      </c>
      <c r="AL118" s="166">
        <f>IF(R118="x",'Príloha č. 1 k časti B.2 - Cena'!$AX$20,0)</f>
        <v>0</v>
      </c>
      <c r="AM118" s="166">
        <f>IF(S118="x",'Príloha č. 1 k časti B.2 - Cena'!$AX$21,0)</f>
        <v>0</v>
      </c>
      <c r="AN118" s="166">
        <f>IF(T118="x",'Príloha č. 1 k časti B.2 - Cena'!$AX$22,0)</f>
        <v>0</v>
      </c>
      <c r="AO118" s="166">
        <f>IF(U118="x",'Príloha č. 1 k časti B.2 - Cena'!$AX$23,0)</f>
        <v>0</v>
      </c>
      <c r="AP118" s="197">
        <f>IF(V118="x",'Príloha č. 1 k časti B.2 - Cena'!$AX$24,0)</f>
        <v>0</v>
      </c>
      <c r="AQ118" s="168">
        <f t="shared" si="13"/>
        <v>0</v>
      </c>
      <c r="AR118" s="161" t="s">
        <v>13</v>
      </c>
      <c r="AS118" s="162" t="s">
        <v>13</v>
      </c>
      <c r="AT118" s="162" t="s">
        <v>13</v>
      </c>
      <c r="AU118" s="162" t="s">
        <v>13</v>
      </c>
      <c r="AV118" s="158" t="s">
        <v>344</v>
      </c>
      <c r="AW118" s="152">
        <f t="shared" si="11"/>
        <v>4</v>
      </c>
      <c r="AX118" s="160">
        <f t="shared" si="12"/>
        <v>0</v>
      </c>
    </row>
    <row r="119" spans="1:51" ht="15.75" thickBot="1" x14ac:dyDescent="0.3">
      <c r="A119" s="341"/>
      <c r="B119" s="380" t="s">
        <v>204</v>
      </c>
      <c r="C119" s="381"/>
      <c r="D119" s="381"/>
      <c r="E119" s="381"/>
      <c r="F119" s="381"/>
      <c r="G119" s="381"/>
      <c r="H119" s="381"/>
      <c r="I119" s="381"/>
      <c r="J119" s="381"/>
      <c r="K119" s="381"/>
      <c r="L119" s="381"/>
      <c r="M119" s="381"/>
      <c r="N119" s="381"/>
      <c r="O119" s="381"/>
      <c r="P119" s="381"/>
      <c r="Q119" s="381"/>
      <c r="R119" s="381"/>
      <c r="S119" s="381"/>
      <c r="T119" s="381"/>
      <c r="U119" s="381"/>
      <c r="V119" s="382"/>
      <c r="W119" s="169"/>
      <c r="X119" s="170"/>
      <c r="Y119" s="170"/>
      <c r="Z119" s="170"/>
      <c r="AA119" s="170"/>
      <c r="AB119" s="170"/>
      <c r="AC119" s="170"/>
      <c r="AD119" s="170"/>
      <c r="AE119" s="170"/>
      <c r="AF119" s="170"/>
      <c r="AG119" s="170"/>
      <c r="AH119" s="170"/>
      <c r="AI119" s="170"/>
      <c r="AJ119" s="170"/>
      <c r="AK119" s="170"/>
      <c r="AL119" s="170"/>
      <c r="AM119" s="170"/>
      <c r="AN119" s="170"/>
      <c r="AO119" s="170"/>
      <c r="AP119" s="171"/>
      <c r="AQ119" s="172">
        <f>'Príloha č. 1 k časti B.2 - Cena'!AQ31</f>
        <v>0</v>
      </c>
      <c r="AR119" s="173" t="s">
        <v>13</v>
      </c>
      <c r="AS119" s="174" t="s">
        <v>13</v>
      </c>
      <c r="AT119" s="174" t="s">
        <v>13</v>
      </c>
      <c r="AU119" s="175" t="s">
        <v>13</v>
      </c>
      <c r="AV119" s="176"/>
      <c r="AW119" s="201">
        <f t="shared" si="11"/>
        <v>4</v>
      </c>
      <c r="AX119" s="178">
        <f t="shared" si="12"/>
        <v>0</v>
      </c>
    </row>
    <row r="120" spans="1:51" ht="31.5" customHeight="1" thickBot="1" x14ac:dyDescent="0.3">
      <c r="A120" s="342"/>
      <c r="B120" s="387" t="s">
        <v>205</v>
      </c>
      <c r="C120" s="388"/>
      <c r="D120" s="388"/>
      <c r="E120" s="388"/>
      <c r="F120" s="388"/>
      <c r="G120" s="388"/>
      <c r="H120" s="388"/>
      <c r="I120" s="388"/>
      <c r="J120" s="388"/>
      <c r="K120" s="388"/>
      <c r="L120" s="388"/>
      <c r="M120" s="388"/>
      <c r="N120" s="388"/>
      <c r="O120" s="388"/>
      <c r="P120" s="388"/>
      <c r="Q120" s="388"/>
      <c r="R120" s="388"/>
      <c r="S120" s="388"/>
      <c r="T120" s="388"/>
      <c r="U120" s="388"/>
      <c r="V120" s="388"/>
      <c r="W120" s="166"/>
      <c r="X120" s="166"/>
      <c r="Y120" s="166"/>
      <c r="Z120" s="166"/>
      <c r="AA120" s="166"/>
      <c r="AB120" s="166"/>
      <c r="AC120" s="166"/>
      <c r="AD120" s="166"/>
      <c r="AE120" s="166"/>
      <c r="AF120" s="166"/>
      <c r="AG120" s="166"/>
      <c r="AH120" s="166"/>
      <c r="AI120" s="166"/>
      <c r="AJ120" s="166"/>
      <c r="AK120" s="166"/>
      <c r="AL120" s="166"/>
      <c r="AM120" s="166"/>
      <c r="AN120" s="166"/>
      <c r="AO120" s="166"/>
      <c r="AP120" s="179"/>
      <c r="AQ120" s="180">
        <f>SUM(AQ102:AQ119)</f>
        <v>0</v>
      </c>
      <c r="AR120" s="322" t="s">
        <v>372</v>
      </c>
      <c r="AS120" s="323"/>
      <c r="AT120" s="323"/>
      <c r="AU120" s="323"/>
      <c r="AV120" s="323"/>
      <c r="AW120" s="323"/>
      <c r="AX120" s="181">
        <f>SUM(AX102:AX119)</f>
        <v>0</v>
      </c>
    </row>
    <row r="121" spans="1:51" s="219" customFormat="1" x14ac:dyDescent="0.25">
      <c r="A121" s="94"/>
      <c r="B121" s="95"/>
      <c r="C121" s="94"/>
      <c r="D121" s="94"/>
      <c r="E121" s="94"/>
      <c r="F121" s="94"/>
      <c r="G121" s="94"/>
      <c r="H121" s="94"/>
      <c r="I121" s="94"/>
      <c r="J121" s="94"/>
      <c r="K121" s="94"/>
      <c r="L121" s="94"/>
      <c r="M121" s="94"/>
      <c r="N121" s="94"/>
      <c r="O121" s="94"/>
      <c r="P121" s="94"/>
      <c r="Q121" s="94"/>
      <c r="R121" s="94"/>
      <c r="S121" s="94"/>
      <c r="T121" s="94"/>
      <c r="U121" s="94"/>
      <c r="V121" s="94"/>
      <c r="W121" s="94"/>
      <c r="X121" s="94"/>
      <c r="Y121" s="94"/>
      <c r="Z121" s="94"/>
      <c r="AA121" s="94"/>
      <c r="AB121" s="94"/>
      <c r="AC121" s="94"/>
      <c r="AD121" s="94"/>
      <c r="AE121" s="94"/>
      <c r="AF121" s="94"/>
      <c r="AG121" s="94"/>
      <c r="AH121" s="94"/>
      <c r="AI121" s="94"/>
      <c r="AJ121" s="94"/>
      <c r="AK121" s="94"/>
      <c r="AL121" s="94"/>
      <c r="AM121" s="94"/>
      <c r="AN121" s="94"/>
      <c r="AO121" s="94"/>
      <c r="AP121" s="94"/>
      <c r="AQ121" s="94"/>
      <c r="AR121" s="94"/>
      <c r="AS121" s="94"/>
      <c r="AT121" s="94"/>
      <c r="AU121" s="94"/>
      <c r="AV121" s="94"/>
      <c r="AW121" s="94"/>
      <c r="AX121" s="94"/>
      <c r="AY121" s="218"/>
    </row>
    <row r="122" spans="1:51" s="219" customFormat="1" x14ac:dyDescent="0.25">
      <c r="A122" s="94"/>
      <c r="B122" s="95"/>
      <c r="C122" s="94"/>
      <c r="D122" s="94"/>
      <c r="E122" s="94"/>
      <c r="F122" s="94"/>
      <c r="G122" s="94"/>
      <c r="H122" s="94"/>
      <c r="I122" s="94"/>
      <c r="J122" s="94"/>
      <c r="K122" s="94"/>
      <c r="L122" s="94"/>
      <c r="M122" s="94"/>
      <c r="N122" s="94"/>
      <c r="O122" s="94"/>
      <c r="P122" s="94"/>
      <c r="Q122" s="94"/>
      <c r="R122" s="94"/>
      <c r="S122" s="94"/>
      <c r="T122" s="94"/>
      <c r="U122" s="94"/>
      <c r="V122" s="94"/>
      <c r="W122" s="94"/>
      <c r="X122" s="94"/>
      <c r="Y122" s="94"/>
      <c r="Z122" s="94"/>
      <c r="AA122" s="94"/>
      <c r="AB122" s="94"/>
      <c r="AC122" s="94"/>
      <c r="AD122" s="94"/>
      <c r="AE122" s="94"/>
      <c r="AF122" s="94"/>
      <c r="AG122" s="94"/>
      <c r="AH122" s="94"/>
      <c r="AI122" s="94"/>
      <c r="AJ122" s="94"/>
      <c r="AK122" s="94"/>
      <c r="AL122" s="94"/>
      <c r="AM122" s="94"/>
      <c r="AN122" s="94"/>
      <c r="AO122" s="94"/>
      <c r="AP122" s="94"/>
      <c r="AQ122" s="94"/>
      <c r="AR122" s="94"/>
      <c r="AS122" s="94"/>
      <c r="AT122" s="94"/>
      <c r="AU122" s="94"/>
      <c r="AV122" s="94"/>
      <c r="AW122" s="94"/>
      <c r="AX122" s="94"/>
      <c r="AY122" s="218"/>
    </row>
    <row r="123" spans="1:51" s="219" customFormat="1" x14ac:dyDescent="0.25">
      <c r="A123" s="94"/>
      <c r="B123" s="95"/>
      <c r="C123" s="94"/>
      <c r="D123" s="94"/>
      <c r="E123" s="94"/>
      <c r="F123" s="94"/>
      <c r="G123" s="94"/>
      <c r="H123" s="94"/>
      <c r="I123" s="94"/>
      <c r="J123" s="94"/>
      <c r="K123" s="94"/>
      <c r="L123" s="94"/>
      <c r="M123" s="94"/>
      <c r="N123" s="94"/>
      <c r="O123" s="94"/>
      <c r="P123" s="94"/>
      <c r="Q123" s="94"/>
      <c r="R123" s="94"/>
      <c r="S123" s="94"/>
      <c r="T123" s="94"/>
      <c r="U123" s="94"/>
      <c r="V123" s="94"/>
      <c r="W123" s="94"/>
      <c r="X123" s="94"/>
      <c r="Y123" s="94"/>
      <c r="Z123" s="94"/>
      <c r="AA123" s="94"/>
      <c r="AB123" s="94"/>
      <c r="AC123" s="94"/>
      <c r="AD123" s="94"/>
      <c r="AE123" s="94"/>
      <c r="AF123" s="94"/>
      <c r="AG123" s="94"/>
      <c r="AH123" s="94"/>
      <c r="AI123" s="94"/>
      <c r="AJ123" s="94"/>
      <c r="AK123" s="94"/>
      <c r="AL123" s="94"/>
      <c r="AM123" s="94"/>
      <c r="AN123" s="94"/>
      <c r="AO123" s="94"/>
      <c r="AP123" s="94"/>
      <c r="AQ123" s="94"/>
      <c r="AR123" s="94"/>
      <c r="AS123" s="94"/>
      <c r="AT123" s="94"/>
      <c r="AU123" s="94"/>
      <c r="AV123" s="94"/>
      <c r="AW123" s="94"/>
      <c r="AX123" s="94"/>
      <c r="AY123" s="218"/>
    </row>
    <row r="124" spans="1:51" s="219" customFormat="1" ht="16.5" thickBot="1" x14ac:dyDescent="0.3">
      <c r="A124" s="123" t="s">
        <v>218</v>
      </c>
      <c r="B124" s="95"/>
      <c r="C124" s="94"/>
      <c r="D124" s="94"/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94"/>
      <c r="AA124" s="94"/>
      <c r="AB124" s="94"/>
      <c r="AC124" s="94"/>
      <c r="AD124" s="94"/>
      <c r="AE124" s="94"/>
      <c r="AF124" s="94"/>
      <c r="AG124" s="94"/>
      <c r="AH124" s="94"/>
      <c r="AI124" s="94"/>
      <c r="AJ124" s="94"/>
      <c r="AK124" s="94"/>
      <c r="AL124" s="94"/>
      <c r="AM124" s="94"/>
      <c r="AN124" s="94"/>
      <c r="AO124" s="94"/>
      <c r="AP124" s="94"/>
      <c r="AQ124" s="94"/>
      <c r="AR124" s="94"/>
      <c r="AS124" s="94"/>
      <c r="AT124" s="94"/>
      <c r="AU124" s="94"/>
      <c r="AV124" s="94"/>
      <c r="AW124" s="94"/>
      <c r="AX124" s="94"/>
      <c r="AY124" s="218"/>
    </row>
    <row r="125" spans="1:51" x14ac:dyDescent="0.25">
      <c r="A125" s="340" t="s">
        <v>0</v>
      </c>
      <c r="B125" s="343" t="s">
        <v>203</v>
      </c>
      <c r="C125" s="326" t="s">
        <v>212</v>
      </c>
      <c r="D125" s="327"/>
      <c r="E125" s="327"/>
      <c r="F125" s="327"/>
      <c r="G125" s="327"/>
      <c r="H125" s="327"/>
      <c r="I125" s="327"/>
      <c r="J125" s="327"/>
      <c r="K125" s="327"/>
      <c r="L125" s="327"/>
      <c r="M125" s="327"/>
      <c r="N125" s="327"/>
      <c r="O125" s="327"/>
      <c r="P125" s="327"/>
      <c r="Q125" s="327"/>
      <c r="R125" s="327"/>
      <c r="S125" s="327"/>
      <c r="T125" s="327"/>
      <c r="U125" s="327"/>
      <c r="V125" s="328"/>
      <c r="W125" s="326" t="s">
        <v>211</v>
      </c>
      <c r="X125" s="327"/>
      <c r="Y125" s="327"/>
      <c r="Z125" s="327"/>
      <c r="AA125" s="327"/>
      <c r="AB125" s="327"/>
      <c r="AC125" s="327"/>
      <c r="AD125" s="327"/>
      <c r="AE125" s="327"/>
      <c r="AF125" s="327"/>
      <c r="AG125" s="327"/>
      <c r="AH125" s="327"/>
      <c r="AI125" s="327"/>
      <c r="AJ125" s="327"/>
      <c r="AK125" s="327"/>
      <c r="AL125" s="327"/>
      <c r="AM125" s="327"/>
      <c r="AN125" s="327"/>
      <c r="AO125" s="327"/>
      <c r="AP125" s="328"/>
      <c r="AQ125" s="383" t="s">
        <v>348</v>
      </c>
      <c r="AR125" s="354" t="s">
        <v>202</v>
      </c>
      <c r="AS125" s="355"/>
      <c r="AT125" s="355"/>
      <c r="AU125" s="355"/>
      <c r="AV125" s="395" t="s">
        <v>304</v>
      </c>
      <c r="AW125" s="356" t="s">
        <v>370</v>
      </c>
      <c r="AX125" s="383" t="s">
        <v>350</v>
      </c>
    </row>
    <row r="126" spans="1:51" ht="60" x14ac:dyDescent="0.25">
      <c r="A126" s="341"/>
      <c r="B126" s="344"/>
      <c r="C126" s="125" t="s">
        <v>208</v>
      </c>
      <c r="D126" s="126" t="s">
        <v>1</v>
      </c>
      <c r="E126" s="126" t="s">
        <v>2</v>
      </c>
      <c r="F126" s="126" t="s">
        <v>3</v>
      </c>
      <c r="G126" s="126" t="s">
        <v>4</v>
      </c>
      <c r="H126" s="126" t="s">
        <v>160</v>
      </c>
      <c r="I126" s="126" t="s">
        <v>189</v>
      </c>
      <c r="J126" s="126" t="s">
        <v>5</v>
      </c>
      <c r="K126" s="126" t="s">
        <v>6</v>
      </c>
      <c r="L126" s="126" t="s">
        <v>7</v>
      </c>
      <c r="M126" s="126" t="s">
        <v>8</v>
      </c>
      <c r="N126" s="126" t="s">
        <v>9</v>
      </c>
      <c r="O126" s="126" t="s">
        <v>10</v>
      </c>
      <c r="P126" s="126" t="s">
        <v>11</v>
      </c>
      <c r="Q126" s="126" t="s">
        <v>161</v>
      </c>
      <c r="R126" s="126" t="s">
        <v>158</v>
      </c>
      <c r="S126" s="126" t="s">
        <v>162</v>
      </c>
      <c r="T126" s="126" t="s">
        <v>12</v>
      </c>
      <c r="U126" s="126" t="s">
        <v>209</v>
      </c>
      <c r="V126" s="127" t="s">
        <v>197</v>
      </c>
      <c r="W126" s="188" t="s">
        <v>163</v>
      </c>
      <c r="X126" s="129" t="s">
        <v>164</v>
      </c>
      <c r="Y126" s="129" t="s">
        <v>165</v>
      </c>
      <c r="Z126" s="129" t="s">
        <v>166</v>
      </c>
      <c r="AA126" s="129" t="s">
        <v>167</v>
      </c>
      <c r="AB126" s="129" t="s">
        <v>168</v>
      </c>
      <c r="AC126" s="129" t="s">
        <v>169</v>
      </c>
      <c r="AD126" s="129" t="s">
        <v>170</v>
      </c>
      <c r="AE126" s="129" t="s">
        <v>171</v>
      </c>
      <c r="AF126" s="129" t="s">
        <v>172</v>
      </c>
      <c r="AG126" s="129" t="s">
        <v>173</v>
      </c>
      <c r="AH126" s="129" t="s">
        <v>174</v>
      </c>
      <c r="AI126" s="129" t="s">
        <v>175</v>
      </c>
      <c r="AJ126" s="129" t="s">
        <v>176</v>
      </c>
      <c r="AK126" s="129" t="s">
        <v>177</v>
      </c>
      <c r="AL126" s="129" t="s">
        <v>178</v>
      </c>
      <c r="AM126" s="129" t="s">
        <v>179</v>
      </c>
      <c r="AN126" s="129" t="s">
        <v>180</v>
      </c>
      <c r="AO126" s="129" t="s">
        <v>195</v>
      </c>
      <c r="AP126" s="189" t="s">
        <v>196</v>
      </c>
      <c r="AQ126" s="384"/>
      <c r="AR126" s="386">
        <v>2025</v>
      </c>
      <c r="AS126" s="335">
        <v>2026</v>
      </c>
      <c r="AT126" s="335">
        <v>2027</v>
      </c>
      <c r="AU126" s="335">
        <v>2028</v>
      </c>
      <c r="AV126" s="396"/>
      <c r="AW126" s="357"/>
      <c r="AX126" s="384"/>
    </row>
    <row r="127" spans="1:51" ht="24" customHeight="1" thickBot="1" x14ac:dyDescent="0.3">
      <c r="A127" s="342"/>
      <c r="B127" s="131">
        <f>COUNTA(B128:B144)</f>
        <v>17</v>
      </c>
      <c r="C127" s="132">
        <f>COUNTA(C128:C145)</f>
        <v>17</v>
      </c>
      <c r="D127" s="133">
        <f t="shared" ref="D127:V127" si="14">COUNTA(D128:D145)</f>
        <v>0</v>
      </c>
      <c r="E127" s="133">
        <f t="shared" si="14"/>
        <v>0</v>
      </c>
      <c r="F127" s="133">
        <f t="shared" si="14"/>
        <v>0</v>
      </c>
      <c r="G127" s="133">
        <f t="shared" si="14"/>
        <v>11</v>
      </c>
      <c r="H127" s="133">
        <f t="shared" si="14"/>
        <v>0</v>
      </c>
      <c r="I127" s="133">
        <f t="shared" si="14"/>
        <v>6</v>
      </c>
      <c r="J127" s="133">
        <f t="shared" si="14"/>
        <v>9</v>
      </c>
      <c r="K127" s="133">
        <f t="shared" si="14"/>
        <v>17</v>
      </c>
      <c r="L127" s="133">
        <f t="shared" si="14"/>
        <v>0</v>
      </c>
      <c r="M127" s="133">
        <f t="shared" si="14"/>
        <v>7</v>
      </c>
      <c r="N127" s="133">
        <f t="shared" si="14"/>
        <v>16</v>
      </c>
      <c r="O127" s="133">
        <f t="shared" si="14"/>
        <v>6</v>
      </c>
      <c r="P127" s="133">
        <f t="shared" si="14"/>
        <v>0</v>
      </c>
      <c r="Q127" s="133">
        <f t="shared" si="14"/>
        <v>4</v>
      </c>
      <c r="R127" s="133">
        <f t="shared" si="14"/>
        <v>0</v>
      </c>
      <c r="S127" s="133">
        <f t="shared" si="14"/>
        <v>7</v>
      </c>
      <c r="T127" s="133">
        <f t="shared" si="14"/>
        <v>0</v>
      </c>
      <c r="U127" s="133">
        <f t="shared" si="14"/>
        <v>17</v>
      </c>
      <c r="V127" s="134">
        <f t="shared" si="14"/>
        <v>1</v>
      </c>
      <c r="W127" s="337"/>
      <c r="X127" s="338"/>
      <c r="Y127" s="338"/>
      <c r="Z127" s="338"/>
      <c r="AA127" s="338"/>
      <c r="AB127" s="338"/>
      <c r="AC127" s="338"/>
      <c r="AD127" s="338"/>
      <c r="AE127" s="338"/>
      <c r="AF127" s="338"/>
      <c r="AG127" s="338"/>
      <c r="AH127" s="338"/>
      <c r="AI127" s="338"/>
      <c r="AJ127" s="338"/>
      <c r="AK127" s="338"/>
      <c r="AL127" s="338"/>
      <c r="AM127" s="338"/>
      <c r="AN127" s="338"/>
      <c r="AO127" s="338"/>
      <c r="AP127" s="339"/>
      <c r="AQ127" s="385"/>
      <c r="AR127" s="377"/>
      <c r="AS127" s="336"/>
      <c r="AT127" s="336"/>
      <c r="AU127" s="336"/>
      <c r="AV127" s="397"/>
      <c r="AW127" s="358"/>
      <c r="AX127" s="385"/>
    </row>
    <row r="128" spans="1:51" ht="12.95" customHeight="1" x14ac:dyDescent="0.25">
      <c r="A128" s="332" t="s">
        <v>219</v>
      </c>
      <c r="B128" s="220" t="s">
        <v>42</v>
      </c>
      <c r="C128" s="221" t="s">
        <v>13</v>
      </c>
      <c r="D128" s="222"/>
      <c r="E128" s="222"/>
      <c r="F128" s="222"/>
      <c r="G128" s="222" t="s">
        <v>13</v>
      </c>
      <c r="H128" s="222"/>
      <c r="I128" s="222"/>
      <c r="J128" s="222" t="s">
        <v>13</v>
      </c>
      <c r="K128" s="222" t="s">
        <v>13</v>
      </c>
      <c r="L128" s="222"/>
      <c r="M128" s="222"/>
      <c r="N128" s="222" t="s">
        <v>13</v>
      </c>
      <c r="O128" s="222" t="s">
        <v>13</v>
      </c>
      <c r="P128" s="222"/>
      <c r="Q128" s="222"/>
      <c r="R128" s="222"/>
      <c r="S128" s="222"/>
      <c r="T128" s="222"/>
      <c r="U128" s="222" t="s">
        <v>13</v>
      </c>
      <c r="V128" s="223"/>
      <c r="W128" s="198">
        <f>IF(C128="x",'Príloha č. 1 k časti B.2 - Cena'!$AX$5,0)</f>
        <v>0</v>
      </c>
      <c r="X128" s="170">
        <f>IF(D128="x",'Príloha č. 1 k časti B.2 - Cena'!$AX$6,0)</f>
        <v>0</v>
      </c>
      <c r="Y128" s="170">
        <f>IF(E128="x",'Príloha č. 1 k časti B.2 - Cena'!$AX$7,0)</f>
        <v>0</v>
      </c>
      <c r="Z128" s="170">
        <f>IF(F128="x",'Príloha č. 1 k časti B.2 - Cena'!$AX$8,0)</f>
        <v>0</v>
      </c>
      <c r="AA128" s="170">
        <f>IF(G128="x",'Príloha č. 1 k časti B.2 - Cena'!$AX$9,0)</f>
        <v>0</v>
      </c>
      <c r="AB128" s="170">
        <f>IF(H128="x",'Príloha č. 1 k časti B.2 - Cena'!$AX$10,0)</f>
        <v>0</v>
      </c>
      <c r="AC128" s="170">
        <f>IF(I128="x",'Príloha č. 1 k časti B.2 - Cena'!$AX$11,0)</f>
        <v>0</v>
      </c>
      <c r="AD128" s="170">
        <f>IF(J128="x",'Príloha č. 1 k časti B.2 - Cena'!$AX$12,0)</f>
        <v>0</v>
      </c>
      <c r="AE128" s="170">
        <f>IF(K128="x",'Príloha č. 1 k časti B.2 - Cena'!$AX$13,0)</f>
        <v>0</v>
      </c>
      <c r="AF128" s="170">
        <f>IF(L128="x",'Príloha č. 1 k časti B.2 - Cena'!$AX$14,0)</f>
        <v>0</v>
      </c>
      <c r="AG128" s="170">
        <f>IF(M128="x",'Príloha č. 1 k časti B.2 - Cena'!$AX$15,0)</f>
        <v>0</v>
      </c>
      <c r="AH128" s="170">
        <f>IF(N128="x",'Príloha č. 1 k časti B.2 - Cena'!$AX$16,0)</f>
        <v>0</v>
      </c>
      <c r="AI128" s="170">
        <f>IF(O128="x",'Príloha č. 1 k časti B.2 - Cena'!$AX$17,0)</f>
        <v>0</v>
      </c>
      <c r="AJ128" s="170">
        <f>IF(P128="x",'Príloha č. 1 k časti B.2 - Cena'!$AX$18,0)</f>
        <v>0</v>
      </c>
      <c r="AK128" s="170">
        <f>IF(Q128="x",'Príloha č. 1 k časti B.2 - Cena'!$AX$19,0)</f>
        <v>0</v>
      </c>
      <c r="AL128" s="170">
        <f>IF(R128="x",'Príloha č. 1 k časti B.2 - Cena'!$AX$20,0)</f>
        <v>0</v>
      </c>
      <c r="AM128" s="170">
        <f>IF(S128="x",'Príloha č. 1 k časti B.2 - Cena'!$AX$21,0)</f>
        <v>0</v>
      </c>
      <c r="AN128" s="170">
        <f>IF(T128="x",'Príloha č. 1 k časti B.2 - Cena'!$AX$22,0)</f>
        <v>0</v>
      </c>
      <c r="AO128" s="170">
        <f>IF(U128="x",'Príloha č. 1 k časti B.2 - Cena'!$AX$23,0)</f>
        <v>0</v>
      </c>
      <c r="AP128" s="224">
        <f>IF(V128="x",'Príloha č. 1 k časti B.2 - Cena'!$AX$24,0)</f>
        <v>0</v>
      </c>
      <c r="AQ128" s="225">
        <f t="shared" si="13"/>
        <v>0</v>
      </c>
      <c r="AR128" s="143" t="s">
        <v>13</v>
      </c>
      <c r="AS128" s="144" t="s">
        <v>13</v>
      </c>
      <c r="AT128" s="144" t="s">
        <v>13</v>
      </c>
      <c r="AU128" s="144" t="s">
        <v>13</v>
      </c>
      <c r="AV128" s="146" t="s">
        <v>344</v>
      </c>
      <c r="AW128" s="226">
        <f t="shared" ref="AW128:AW145" si="15">COUNTA(AR128:AU128)</f>
        <v>4</v>
      </c>
      <c r="AX128" s="227">
        <f t="shared" ref="AX128:AX146" si="16">AQ128*AW128</f>
        <v>0</v>
      </c>
    </row>
    <row r="129" spans="1:50" ht="12.95" customHeight="1" x14ac:dyDescent="0.25">
      <c r="A129" s="333"/>
      <c r="B129" s="228" t="s">
        <v>43</v>
      </c>
      <c r="C129" s="215" t="s">
        <v>13</v>
      </c>
      <c r="D129" s="104"/>
      <c r="E129" s="104"/>
      <c r="F129" s="104"/>
      <c r="G129" s="104" t="s">
        <v>13</v>
      </c>
      <c r="H129" s="104"/>
      <c r="I129" s="104"/>
      <c r="J129" s="104" t="s">
        <v>13</v>
      </c>
      <c r="K129" s="104" t="s">
        <v>13</v>
      </c>
      <c r="L129" s="104"/>
      <c r="M129" s="104" t="s">
        <v>13</v>
      </c>
      <c r="N129" s="104" t="s">
        <v>13</v>
      </c>
      <c r="O129" s="104"/>
      <c r="P129" s="104"/>
      <c r="Q129" s="104" t="s">
        <v>13</v>
      </c>
      <c r="R129" s="104"/>
      <c r="S129" s="104"/>
      <c r="T129" s="104"/>
      <c r="U129" s="104" t="s">
        <v>13</v>
      </c>
      <c r="V129" s="216"/>
      <c r="W129" s="193">
        <f>IF(C129="x",'Príloha č. 1 k časti B.2 - Cena'!$AX$5,0)</f>
        <v>0</v>
      </c>
      <c r="X129" s="154">
        <f>IF(D129="x",'Príloha č. 1 k časti B.2 - Cena'!$AX$6,0)</f>
        <v>0</v>
      </c>
      <c r="Y129" s="154">
        <f>IF(E129="x",'Príloha č. 1 k časti B.2 - Cena'!$AX$7,0)</f>
        <v>0</v>
      </c>
      <c r="Z129" s="154">
        <f>IF(F129="x",'Príloha č. 1 k časti B.2 - Cena'!$AX$8,0)</f>
        <v>0</v>
      </c>
      <c r="AA129" s="154">
        <f>IF(G129="x",'Príloha č. 1 k časti B.2 - Cena'!$AX$9,0)</f>
        <v>0</v>
      </c>
      <c r="AB129" s="154">
        <f>IF(H129="x",'Príloha č. 1 k časti B.2 - Cena'!$AX$10,0)</f>
        <v>0</v>
      </c>
      <c r="AC129" s="154">
        <f>IF(I129="x",'Príloha č. 1 k časti B.2 - Cena'!$AX$11,0)</f>
        <v>0</v>
      </c>
      <c r="AD129" s="154">
        <f>IF(J129="x",'Príloha č. 1 k časti B.2 - Cena'!$AX$12,0)</f>
        <v>0</v>
      </c>
      <c r="AE129" s="154">
        <f>IF(K129="x",'Príloha č. 1 k časti B.2 - Cena'!$AX$13,0)</f>
        <v>0</v>
      </c>
      <c r="AF129" s="154">
        <f>IF(L129="x",'Príloha č. 1 k časti B.2 - Cena'!$AX$14,0)</f>
        <v>0</v>
      </c>
      <c r="AG129" s="154">
        <f>IF(M129="x",'Príloha č. 1 k časti B.2 - Cena'!$AX$15,0)</f>
        <v>0</v>
      </c>
      <c r="AH129" s="154">
        <f>IF(N129="x",'Príloha č. 1 k časti B.2 - Cena'!$AX$16,0)</f>
        <v>0</v>
      </c>
      <c r="AI129" s="154">
        <f>IF(O129="x",'Príloha č. 1 k časti B.2 - Cena'!$AX$17,0)</f>
        <v>0</v>
      </c>
      <c r="AJ129" s="154">
        <f>IF(P129="x",'Príloha č. 1 k časti B.2 - Cena'!$AX$18,0)</f>
        <v>0</v>
      </c>
      <c r="AK129" s="154">
        <f>IF(Q129="x",'Príloha č. 1 k časti B.2 - Cena'!$AX$19,0)</f>
        <v>0</v>
      </c>
      <c r="AL129" s="154">
        <f>IF(R129="x",'Príloha č. 1 k časti B.2 - Cena'!$AX$20,0)</f>
        <v>0</v>
      </c>
      <c r="AM129" s="154">
        <f>IF(S129="x",'Príloha č. 1 k časti B.2 - Cena'!$AX$21,0)</f>
        <v>0</v>
      </c>
      <c r="AN129" s="154">
        <f>IF(T129="x",'Príloha č. 1 k časti B.2 - Cena'!$AX$22,0)</f>
        <v>0</v>
      </c>
      <c r="AO129" s="154">
        <f>IF(U129="x",'Príloha č. 1 k časti B.2 - Cena'!$AX$23,0)</f>
        <v>0</v>
      </c>
      <c r="AP129" s="194">
        <f>IF(V129="x",'Príloha č. 1 k časti B.2 - Cena'!$AX$24,0)</f>
        <v>0</v>
      </c>
      <c r="AQ129" s="168">
        <f t="shared" si="13"/>
        <v>0</v>
      </c>
      <c r="AR129" s="150" t="s">
        <v>13</v>
      </c>
      <c r="AS129" s="151" t="s">
        <v>13</v>
      </c>
      <c r="AT129" s="151" t="s">
        <v>13</v>
      </c>
      <c r="AU129" s="151" t="s">
        <v>13</v>
      </c>
      <c r="AV129" s="158" t="s">
        <v>344</v>
      </c>
      <c r="AW129" s="152">
        <f t="shared" si="15"/>
        <v>4</v>
      </c>
      <c r="AX129" s="160">
        <f t="shared" si="16"/>
        <v>0</v>
      </c>
    </row>
    <row r="130" spans="1:50" ht="12.95" customHeight="1" x14ac:dyDescent="0.25">
      <c r="A130" s="333"/>
      <c r="B130" s="228" t="s">
        <v>44</v>
      </c>
      <c r="C130" s="215" t="s">
        <v>13</v>
      </c>
      <c r="D130" s="104"/>
      <c r="E130" s="104"/>
      <c r="F130" s="104"/>
      <c r="G130" s="104" t="s">
        <v>13</v>
      </c>
      <c r="H130" s="104"/>
      <c r="I130" s="104"/>
      <c r="J130" s="104" t="s">
        <v>13</v>
      </c>
      <c r="K130" s="104" t="s">
        <v>13</v>
      </c>
      <c r="L130" s="104"/>
      <c r="M130" s="104"/>
      <c r="N130" s="104" t="s">
        <v>13</v>
      </c>
      <c r="O130" s="104"/>
      <c r="P130" s="104"/>
      <c r="Q130" s="104"/>
      <c r="R130" s="104"/>
      <c r="S130" s="104" t="s">
        <v>13</v>
      </c>
      <c r="T130" s="104"/>
      <c r="U130" s="104" t="s">
        <v>13</v>
      </c>
      <c r="V130" s="216"/>
      <c r="W130" s="193">
        <f>IF(C130="x",'Príloha č. 1 k časti B.2 - Cena'!$AX$5,0)</f>
        <v>0</v>
      </c>
      <c r="X130" s="154">
        <f>IF(D130="x",'Príloha č. 1 k časti B.2 - Cena'!$AX$6,0)</f>
        <v>0</v>
      </c>
      <c r="Y130" s="154">
        <f>IF(E130="x",'Príloha č. 1 k časti B.2 - Cena'!$AX$7,0)</f>
        <v>0</v>
      </c>
      <c r="Z130" s="154">
        <f>IF(F130="x",'Príloha č. 1 k časti B.2 - Cena'!$AX$8,0)</f>
        <v>0</v>
      </c>
      <c r="AA130" s="154">
        <f>IF(G130="x",'Príloha č. 1 k časti B.2 - Cena'!$AX$9,0)</f>
        <v>0</v>
      </c>
      <c r="AB130" s="154">
        <f>IF(H130="x",'Príloha č. 1 k časti B.2 - Cena'!$AX$10,0)</f>
        <v>0</v>
      </c>
      <c r="AC130" s="154">
        <f>IF(I130="x",'Príloha č. 1 k časti B.2 - Cena'!$AX$11,0)</f>
        <v>0</v>
      </c>
      <c r="AD130" s="154">
        <f>IF(J130="x",'Príloha č. 1 k časti B.2 - Cena'!$AX$12,0)</f>
        <v>0</v>
      </c>
      <c r="AE130" s="154">
        <f>IF(K130="x",'Príloha č. 1 k časti B.2 - Cena'!$AX$13,0)</f>
        <v>0</v>
      </c>
      <c r="AF130" s="154">
        <f>IF(L130="x",'Príloha č. 1 k časti B.2 - Cena'!$AX$14,0)</f>
        <v>0</v>
      </c>
      <c r="AG130" s="154">
        <f>IF(M130="x",'Príloha č. 1 k časti B.2 - Cena'!$AX$15,0)</f>
        <v>0</v>
      </c>
      <c r="AH130" s="154">
        <f>IF(N130="x",'Príloha č. 1 k časti B.2 - Cena'!$AX$16,0)</f>
        <v>0</v>
      </c>
      <c r="AI130" s="154">
        <f>IF(O130="x",'Príloha č. 1 k časti B.2 - Cena'!$AX$17,0)</f>
        <v>0</v>
      </c>
      <c r="AJ130" s="154">
        <f>IF(P130="x",'Príloha č. 1 k časti B.2 - Cena'!$AX$18,0)</f>
        <v>0</v>
      </c>
      <c r="AK130" s="154">
        <f>IF(Q130="x",'Príloha č. 1 k časti B.2 - Cena'!$AX$19,0)</f>
        <v>0</v>
      </c>
      <c r="AL130" s="154">
        <f>IF(R130="x",'Príloha č. 1 k časti B.2 - Cena'!$AX$20,0)</f>
        <v>0</v>
      </c>
      <c r="AM130" s="154">
        <f>IF(S130="x",'Príloha č. 1 k časti B.2 - Cena'!$AX$21,0)</f>
        <v>0</v>
      </c>
      <c r="AN130" s="154">
        <f>IF(T130="x",'Príloha č. 1 k časti B.2 - Cena'!$AX$22,0)</f>
        <v>0</v>
      </c>
      <c r="AO130" s="154">
        <f>IF(U130="x",'Príloha č. 1 k časti B.2 - Cena'!$AX$23,0)</f>
        <v>0</v>
      </c>
      <c r="AP130" s="194">
        <f>IF(V130="x",'Príloha č. 1 k časti B.2 - Cena'!$AX$24,0)</f>
        <v>0</v>
      </c>
      <c r="AQ130" s="168">
        <f t="shared" si="13"/>
        <v>0</v>
      </c>
      <c r="AR130" s="150" t="s">
        <v>13</v>
      </c>
      <c r="AS130" s="151" t="s">
        <v>13</v>
      </c>
      <c r="AT130" s="151" t="s">
        <v>13</v>
      </c>
      <c r="AU130" s="151" t="s">
        <v>13</v>
      </c>
      <c r="AV130" s="158" t="s">
        <v>344</v>
      </c>
      <c r="AW130" s="152">
        <f t="shared" si="15"/>
        <v>4</v>
      </c>
      <c r="AX130" s="160">
        <f t="shared" si="16"/>
        <v>0</v>
      </c>
    </row>
    <row r="131" spans="1:50" ht="12.95" customHeight="1" x14ac:dyDescent="0.25">
      <c r="A131" s="333"/>
      <c r="B131" s="228" t="s">
        <v>45</v>
      </c>
      <c r="C131" s="215" t="s">
        <v>13</v>
      </c>
      <c r="D131" s="104"/>
      <c r="E131" s="104"/>
      <c r="F131" s="104"/>
      <c r="G131" s="104"/>
      <c r="H131" s="104"/>
      <c r="I131" s="104" t="s">
        <v>13</v>
      </c>
      <c r="J131" s="104" t="s">
        <v>13</v>
      </c>
      <c r="K131" s="104" t="s">
        <v>13</v>
      </c>
      <c r="L131" s="104"/>
      <c r="M131" s="104"/>
      <c r="N131" s="104" t="s">
        <v>13</v>
      </c>
      <c r="O131" s="104"/>
      <c r="P131" s="104"/>
      <c r="Q131" s="104"/>
      <c r="R131" s="104"/>
      <c r="S131" s="104" t="s">
        <v>13</v>
      </c>
      <c r="T131" s="104"/>
      <c r="U131" s="104" t="s">
        <v>13</v>
      </c>
      <c r="V131" s="216"/>
      <c r="W131" s="193">
        <f>IF(C131="x",'Príloha č. 1 k časti B.2 - Cena'!$AX$5,0)</f>
        <v>0</v>
      </c>
      <c r="X131" s="154">
        <f>IF(D131="x",'Príloha č. 1 k časti B.2 - Cena'!$AX$6,0)</f>
        <v>0</v>
      </c>
      <c r="Y131" s="154">
        <f>IF(E131="x",'Príloha č. 1 k časti B.2 - Cena'!$AX$7,0)</f>
        <v>0</v>
      </c>
      <c r="Z131" s="154">
        <f>IF(F131="x",'Príloha č. 1 k časti B.2 - Cena'!$AX$8,0)</f>
        <v>0</v>
      </c>
      <c r="AA131" s="154">
        <f>IF(G131="x",'Príloha č. 1 k časti B.2 - Cena'!$AX$9,0)</f>
        <v>0</v>
      </c>
      <c r="AB131" s="154">
        <f>IF(H131="x",'Príloha č. 1 k časti B.2 - Cena'!$AX$10,0)</f>
        <v>0</v>
      </c>
      <c r="AC131" s="154">
        <f>IF(I131="x",'Príloha č. 1 k časti B.2 - Cena'!$AX$11,0)</f>
        <v>0</v>
      </c>
      <c r="AD131" s="154">
        <f>IF(J131="x",'Príloha č. 1 k časti B.2 - Cena'!$AX$12,0)</f>
        <v>0</v>
      </c>
      <c r="AE131" s="154">
        <f>IF(K131="x",'Príloha č. 1 k časti B.2 - Cena'!$AX$13,0)</f>
        <v>0</v>
      </c>
      <c r="AF131" s="154">
        <f>IF(L131="x",'Príloha č. 1 k časti B.2 - Cena'!$AX$14,0)</f>
        <v>0</v>
      </c>
      <c r="AG131" s="154">
        <f>IF(M131="x",'Príloha č. 1 k časti B.2 - Cena'!$AX$15,0)</f>
        <v>0</v>
      </c>
      <c r="AH131" s="154">
        <f>IF(N131="x",'Príloha č. 1 k časti B.2 - Cena'!$AX$16,0)</f>
        <v>0</v>
      </c>
      <c r="AI131" s="154">
        <f>IF(O131="x",'Príloha č. 1 k časti B.2 - Cena'!$AX$17,0)</f>
        <v>0</v>
      </c>
      <c r="AJ131" s="154">
        <f>IF(P131="x",'Príloha č. 1 k časti B.2 - Cena'!$AX$18,0)</f>
        <v>0</v>
      </c>
      <c r="AK131" s="154">
        <f>IF(Q131="x",'Príloha č. 1 k časti B.2 - Cena'!$AX$19,0)</f>
        <v>0</v>
      </c>
      <c r="AL131" s="154">
        <f>IF(R131="x",'Príloha č. 1 k časti B.2 - Cena'!$AX$20,0)</f>
        <v>0</v>
      </c>
      <c r="AM131" s="154">
        <f>IF(S131="x",'Príloha č. 1 k časti B.2 - Cena'!$AX$21,0)</f>
        <v>0</v>
      </c>
      <c r="AN131" s="154">
        <f>IF(T131="x",'Príloha č. 1 k časti B.2 - Cena'!$AX$22,0)</f>
        <v>0</v>
      </c>
      <c r="AO131" s="154">
        <f>IF(U131="x",'Príloha č. 1 k časti B.2 - Cena'!$AX$23,0)</f>
        <v>0</v>
      </c>
      <c r="AP131" s="194">
        <f>IF(V131="x",'Príloha č. 1 k časti B.2 - Cena'!$AX$24,0)</f>
        <v>0</v>
      </c>
      <c r="AQ131" s="168">
        <f t="shared" si="13"/>
        <v>0</v>
      </c>
      <c r="AR131" s="150" t="s">
        <v>13</v>
      </c>
      <c r="AS131" s="151" t="s">
        <v>13</v>
      </c>
      <c r="AT131" s="151" t="s">
        <v>13</v>
      </c>
      <c r="AU131" s="151" t="s">
        <v>13</v>
      </c>
      <c r="AV131" s="158" t="s">
        <v>344</v>
      </c>
      <c r="AW131" s="152">
        <f t="shared" si="15"/>
        <v>4</v>
      </c>
      <c r="AX131" s="160">
        <f t="shared" si="16"/>
        <v>0</v>
      </c>
    </row>
    <row r="132" spans="1:50" ht="12.95" customHeight="1" x14ac:dyDescent="0.25">
      <c r="A132" s="333"/>
      <c r="B132" s="228" t="s">
        <v>46</v>
      </c>
      <c r="C132" s="215" t="s">
        <v>13</v>
      </c>
      <c r="D132" s="104"/>
      <c r="E132" s="104"/>
      <c r="F132" s="104"/>
      <c r="G132" s="104" t="s">
        <v>13</v>
      </c>
      <c r="H132" s="104"/>
      <c r="I132" s="104"/>
      <c r="J132" s="104" t="s">
        <v>13</v>
      </c>
      <c r="K132" s="104" t="s">
        <v>13</v>
      </c>
      <c r="L132" s="104"/>
      <c r="M132" s="104"/>
      <c r="N132" s="104" t="s">
        <v>13</v>
      </c>
      <c r="O132" s="104" t="s">
        <v>13</v>
      </c>
      <c r="P132" s="104"/>
      <c r="Q132" s="104"/>
      <c r="R132" s="104"/>
      <c r="S132" s="104"/>
      <c r="T132" s="104"/>
      <c r="U132" s="104" t="s">
        <v>13</v>
      </c>
      <c r="V132" s="216"/>
      <c r="W132" s="193">
        <f>IF(C132="x",'Príloha č. 1 k časti B.2 - Cena'!$AX$5,0)</f>
        <v>0</v>
      </c>
      <c r="X132" s="154">
        <f>IF(D132="x",'Príloha č. 1 k časti B.2 - Cena'!$AX$6,0)</f>
        <v>0</v>
      </c>
      <c r="Y132" s="154">
        <f>IF(E132="x",'Príloha č. 1 k časti B.2 - Cena'!$AX$7,0)</f>
        <v>0</v>
      </c>
      <c r="Z132" s="154">
        <f>IF(F132="x",'Príloha č. 1 k časti B.2 - Cena'!$AX$8,0)</f>
        <v>0</v>
      </c>
      <c r="AA132" s="154">
        <f>IF(G132="x",'Príloha č. 1 k časti B.2 - Cena'!$AX$9,0)</f>
        <v>0</v>
      </c>
      <c r="AB132" s="154">
        <f>IF(H132="x",'Príloha č. 1 k časti B.2 - Cena'!$AX$10,0)</f>
        <v>0</v>
      </c>
      <c r="AC132" s="154">
        <f>IF(I132="x",'Príloha č. 1 k časti B.2 - Cena'!$AX$11,0)</f>
        <v>0</v>
      </c>
      <c r="AD132" s="154">
        <f>IF(J132="x",'Príloha č. 1 k časti B.2 - Cena'!$AX$12,0)</f>
        <v>0</v>
      </c>
      <c r="AE132" s="154">
        <f>IF(K132="x",'Príloha č. 1 k časti B.2 - Cena'!$AX$13,0)</f>
        <v>0</v>
      </c>
      <c r="AF132" s="154">
        <f>IF(L132="x",'Príloha č. 1 k časti B.2 - Cena'!$AX$14,0)</f>
        <v>0</v>
      </c>
      <c r="AG132" s="154">
        <f>IF(M132="x",'Príloha č. 1 k časti B.2 - Cena'!$AX$15,0)</f>
        <v>0</v>
      </c>
      <c r="AH132" s="154">
        <f>IF(N132="x",'Príloha č. 1 k časti B.2 - Cena'!$AX$16,0)</f>
        <v>0</v>
      </c>
      <c r="AI132" s="154">
        <f>IF(O132="x",'Príloha č. 1 k časti B.2 - Cena'!$AX$17,0)</f>
        <v>0</v>
      </c>
      <c r="AJ132" s="154">
        <f>IF(P132="x",'Príloha č. 1 k časti B.2 - Cena'!$AX$18,0)</f>
        <v>0</v>
      </c>
      <c r="AK132" s="154">
        <f>IF(Q132="x",'Príloha č. 1 k časti B.2 - Cena'!$AX$19,0)</f>
        <v>0</v>
      </c>
      <c r="AL132" s="154">
        <f>IF(R132="x",'Príloha č. 1 k časti B.2 - Cena'!$AX$20,0)</f>
        <v>0</v>
      </c>
      <c r="AM132" s="154">
        <f>IF(S132="x",'Príloha č. 1 k časti B.2 - Cena'!$AX$21,0)</f>
        <v>0</v>
      </c>
      <c r="AN132" s="154">
        <f>IF(T132="x",'Príloha č. 1 k časti B.2 - Cena'!$AX$22,0)</f>
        <v>0</v>
      </c>
      <c r="AO132" s="154">
        <f>IF(U132="x",'Príloha č. 1 k časti B.2 - Cena'!$AX$23,0)</f>
        <v>0</v>
      </c>
      <c r="AP132" s="194">
        <f>IF(V132="x",'Príloha č. 1 k časti B.2 - Cena'!$AX$24,0)</f>
        <v>0</v>
      </c>
      <c r="AQ132" s="168">
        <f t="shared" si="13"/>
        <v>0</v>
      </c>
      <c r="AR132" s="150" t="s">
        <v>13</v>
      </c>
      <c r="AS132" s="151" t="s">
        <v>13</v>
      </c>
      <c r="AT132" s="151" t="s">
        <v>13</v>
      </c>
      <c r="AU132" s="151" t="s">
        <v>13</v>
      </c>
      <c r="AV132" s="158" t="s">
        <v>344</v>
      </c>
      <c r="AW132" s="152">
        <f t="shared" si="15"/>
        <v>4</v>
      </c>
      <c r="AX132" s="160">
        <f t="shared" si="16"/>
        <v>0</v>
      </c>
    </row>
    <row r="133" spans="1:50" ht="12.95" customHeight="1" x14ac:dyDescent="0.25">
      <c r="A133" s="333"/>
      <c r="B133" s="228" t="s">
        <v>47</v>
      </c>
      <c r="C133" s="215" t="s">
        <v>13</v>
      </c>
      <c r="D133" s="104"/>
      <c r="E133" s="104"/>
      <c r="F133" s="104"/>
      <c r="G133" s="104" t="s">
        <v>13</v>
      </c>
      <c r="H133" s="104"/>
      <c r="I133" s="104"/>
      <c r="J133" s="104" t="s">
        <v>13</v>
      </c>
      <c r="K133" s="104" t="s">
        <v>13</v>
      </c>
      <c r="L133" s="104"/>
      <c r="M133" s="104"/>
      <c r="N133" s="104" t="s">
        <v>13</v>
      </c>
      <c r="O133" s="104" t="s">
        <v>13</v>
      </c>
      <c r="P133" s="104"/>
      <c r="Q133" s="104"/>
      <c r="R133" s="104"/>
      <c r="S133" s="104"/>
      <c r="T133" s="104"/>
      <c r="U133" s="104" t="s">
        <v>13</v>
      </c>
      <c r="V133" s="216"/>
      <c r="W133" s="193">
        <f>IF(C133="x",'Príloha č. 1 k časti B.2 - Cena'!$AX$5,0)</f>
        <v>0</v>
      </c>
      <c r="X133" s="154">
        <f>IF(D133="x",'Príloha č. 1 k časti B.2 - Cena'!$AX$6,0)</f>
        <v>0</v>
      </c>
      <c r="Y133" s="154">
        <f>IF(E133="x",'Príloha č. 1 k časti B.2 - Cena'!$AX$7,0)</f>
        <v>0</v>
      </c>
      <c r="Z133" s="154">
        <f>IF(F133="x",'Príloha č. 1 k časti B.2 - Cena'!$AX$8,0)</f>
        <v>0</v>
      </c>
      <c r="AA133" s="154">
        <f>IF(G133="x",'Príloha č. 1 k časti B.2 - Cena'!$AX$9,0)</f>
        <v>0</v>
      </c>
      <c r="AB133" s="154">
        <f>IF(H133="x",'Príloha č. 1 k časti B.2 - Cena'!$AX$10,0)</f>
        <v>0</v>
      </c>
      <c r="AC133" s="154">
        <f>IF(I133="x",'Príloha č. 1 k časti B.2 - Cena'!$AX$11,0)</f>
        <v>0</v>
      </c>
      <c r="AD133" s="154">
        <f>IF(J133="x",'Príloha č. 1 k časti B.2 - Cena'!$AX$12,0)</f>
        <v>0</v>
      </c>
      <c r="AE133" s="154">
        <f>IF(K133="x",'Príloha č. 1 k časti B.2 - Cena'!$AX$13,0)</f>
        <v>0</v>
      </c>
      <c r="AF133" s="154">
        <f>IF(L133="x",'Príloha č. 1 k časti B.2 - Cena'!$AX$14,0)</f>
        <v>0</v>
      </c>
      <c r="AG133" s="154">
        <f>IF(M133="x",'Príloha č. 1 k časti B.2 - Cena'!$AX$15,0)</f>
        <v>0</v>
      </c>
      <c r="AH133" s="154">
        <f>IF(N133="x",'Príloha č. 1 k časti B.2 - Cena'!$AX$16,0)</f>
        <v>0</v>
      </c>
      <c r="AI133" s="154">
        <f>IF(O133="x",'Príloha č. 1 k časti B.2 - Cena'!$AX$17,0)</f>
        <v>0</v>
      </c>
      <c r="AJ133" s="154">
        <f>IF(P133="x",'Príloha č. 1 k časti B.2 - Cena'!$AX$18,0)</f>
        <v>0</v>
      </c>
      <c r="AK133" s="154">
        <f>IF(Q133="x",'Príloha č. 1 k časti B.2 - Cena'!$AX$19,0)</f>
        <v>0</v>
      </c>
      <c r="AL133" s="154">
        <f>IF(R133="x",'Príloha č. 1 k časti B.2 - Cena'!$AX$20,0)</f>
        <v>0</v>
      </c>
      <c r="AM133" s="154">
        <f>IF(S133="x",'Príloha č. 1 k časti B.2 - Cena'!$AX$21,0)</f>
        <v>0</v>
      </c>
      <c r="AN133" s="154">
        <f>IF(T133="x",'Príloha č. 1 k časti B.2 - Cena'!$AX$22,0)</f>
        <v>0</v>
      </c>
      <c r="AO133" s="154">
        <f>IF(U133="x",'Príloha č. 1 k časti B.2 - Cena'!$AX$23,0)</f>
        <v>0</v>
      </c>
      <c r="AP133" s="194">
        <f>IF(V133="x",'Príloha č. 1 k časti B.2 - Cena'!$AX$24,0)</f>
        <v>0</v>
      </c>
      <c r="AQ133" s="168">
        <f t="shared" si="13"/>
        <v>0</v>
      </c>
      <c r="AR133" s="150" t="s">
        <v>13</v>
      </c>
      <c r="AS133" s="151" t="s">
        <v>13</v>
      </c>
      <c r="AT133" s="151" t="s">
        <v>13</v>
      </c>
      <c r="AU133" s="151" t="s">
        <v>13</v>
      </c>
      <c r="AV133" s="158" t="s">
        <v>344</v>
      </c>
      <c r="AW133" s="152">
        <f t="shared" si="15"/>
        <v>4</v>
      </c>
      <c r="AX133" s="160">
        <f t="shared" si="16"/>
        <v>0</v>
      </c>
    </row>
    <row r="134" spans="1:50" ht="12.95" customHeight="1" x14ac:dyDescent="0.25">
      <c r="A134" s="333"/>
      <c r="B134" s="228" t="s">
        <v>48</v>
      </c>
      <c r="C134" s="215" t="s">
        <v>13</v>
      </c>
      <c r="D134" s="104"/>
      <c r="E134" s="104"/>
      <c r="F134" s="104"/>
      <c r="G134" s="104" t="s">
        <v>13</v>
      </c>
      <c r="H134" s="104"/>
      <c r="I134" s="104"/>
      <c r="J134" s="104" t="s">
        <v>13</v>
      </c>
      <c r="K134" s="104" t="s">
        <v>13</v>
      </c>
      <c r="L134" s="104"/>
      <c r="M134" s="104"/>
      <c r="N134" s="104" t="s">
        <v>13</v>
      </c>
      <c r="O134" s="104" t="s">
        <v>13</v>
      </c>
      <c r="P134" s="104"/>
      <c r="Q134" s="104"/>
      <c r="R134" s="104"/>
      <c r="S134" s="104"/>
      <c r="T134" s="104"/>
      <c r="U134" s="104" t="s">
        <v>13</v>
      </c>
      <c r="V134" s="216"/>
      <c r="W134" s="193">
        <f>IF(C134="x",'Príloha č. 1 k časti B.2 - Cena'!$AX$5,0)</f>
        <v>0</v>
      </c>
      <c r="X134" s="154">
        <f>IF(D134="x",'Príloha č. 1 k časti B.2 - Cena'!$AX$6,0)</f>
        <v>0</v>
      </c>
      <c r="Y134" s="154">
        <f>IF(E134="x",'Príloha č. 1 k časti B.2 - Cena'!$AX$7,0)</f>
        <v>0</v>
      </c>
      <c r="Z134" s="154">
        <f>IF(F134="x",'Príloha č. 1 k časti B.2 - Cena'!$AX$8,0)</f>
        <v>0</v>
      </c>
      <c r="AA134" s="154">
        <f>IF(G134="x",'Príloha č. 1 k časti B.2 - Cena'!$AX$9,0)</f>
        <v>0</v>
      </c>
      <c r="AB134" s="154">
        <f>IF(H134="x",'Príloha č. 1 k časti B.2 - Cena'!$AX$10,0)</f>
        <v>0</v>
      </c>
      <c r="AC134" s="154">
        <f>IF(I134="x",'Príloha č. 1 k časti B.2 - Cena'!$AX$11,0)</f>
        <v>0</v>
      </c>
      <c r="AD134" s="154">
        <f>IF(J134="x",'Príloha č. 1 k časti B.2 - Cena'!$AX$12,0)</f>
        <v>0</v>
      </c>
      <c r="AE134" s="154">
        <f>IF(K134="x",'Príloha č. 1 k časti B.2 - Cena'!$AX$13,0)</f>
        <v>0</v>
      </c>
      <c r="AF134" s="154">
        <f>IF(L134="x",'Príloha č. 1 k časti B.2 - Cena'!$AX$14,0)</f>
        <v>0</v>
      </c>
      <c r="AG134" s="154">
        <f>IF(M134="x",'Príloha č. 1 k časti B.2 - Cena'!$AX$15,0)</f>
        <v>0</v>
      </c>
      <c r="AH134" s="154">
        <f>IF(N134="x",'Príloha č. 1 k časti B.2 - Cena'!$AX$16,0)</f>
        <v>0</v>
      </c>
      <c r="AI134" s="154">
        <f>IF(O134="x",'Príloha č. 1 k časti B.2 - Cena'!$AX$17,0)</f>
        <v>0</v>
      </c>
      <c r="AJ134" s="154">
        <f>IF(P134="x",'Príloha č. 1 k časti B.2 - Cena'!$AX$18,0)</f>
        <v>0</v>
      </c>
      <c r="AK134" s="154">
        <f>IF(Q134="x",'Príloha č. 1 k časti B.2 - Cena'!$AX$19,0)</f>
        <v>0</v>
      </c>
      <c r="AL134" s="154">
        <f>IF(R134="x",'Príloha č. 1 k časti B.2 - Cena'!$AX$20,0)</f>
        <v>0</v>
      </c>
      <c r="AM134" s="154">
        <f>IF(S134="x",'Príloha č. 1 k časti B.2 - Cena'!$AX$21,0)</f>
        <v>0</v>
      </c>
      <c r="AN134" s="154">
        <f>IF(T134="x",'Príloha č. 1 k časti B.2 - Cena'!$AX$22,0)</f>
        <v>0</v>
      </c>
      <c r="AO134" s="154">
        <f>IF(U134="x",'Príloha č. 1 k časti B.2 - Cena'!$AX$23,0)</f>
        <v>0</v>
      </c>
      <c r="AP134" s="194">
        <f>IF(V134="x",'Príloha č. 1 k časti B.2 - Cena'!$AX$24,0)</f>
        <v>0</v>
      </c>
      <c r="AQ134" s="168">
        <f t="shared" si="13"/>
        <v>0</v>
      </c>
      <c r="AR134" s="150" t="s">
        <v>13</v>
      </c>
      <c r="AS134" s="151" t="s">
        <v>13</v>
      </c>
      <c r="AT134" s="151" t="s">
        <v>13</v>
      </c>
      <c r="AU134" s="151" t="s">
        <v>13</v>
      </c>
      <c r="AV134" s="158" t="s">
        <v>344</v>
      </c>
      <c r="AW134" s="152">
        <f t="shared" si="15"/>
        <v>4</v>
      </c>
      <c r="AX134" s="160">
        <f t="shared" si="16"/>
        <v>0</v>
      </c>
    </row>
    <row r="135" spans="1:50" ht="12.95" customHeight="1" x14ac:dyDescent="0.25">
      <c r="A135" s="333"/>
      <c r="B135" s="228" t="s">
        <v>49</v>
      </c>
      <c r="C135" s="215" t="s">
        <v>13</v>
      </c>
      <c r="D135" s="104"/>
      <c r="E135" s="104"/>
      <c r="F135" s="104"/>
      <c r="G135" s="104" t="s">
        <v>13</v>
      </c>
      <c r="H135" s="104"/>
      <c r="I135" s="104"/>
      <c r="J135" s="104" t="s">
        <v>13</v>
      </c>
      <c r="K135" s="104" t="s">
        <v>13</v>
      </c>
      <c r="L135" s="104"/>
      <c r="M135" s="104"/>
      <c r="N135" s="104" t="s">
        <v>13</v>
      </c>
      <c r="O135" s="104" t="s">
        <v>13</v>
      </c>
      <c r="P135" s="104"/>
      <c r="Q135" s="104"/>
      <c r="R135" s="104"/>
      <c r="S135" s="104"/>
      <c r="T135" s="104"/>
      <c r="U135" s="104" t="s">
        <v>13</v>
      </c>
      <c r="V135" s="216"/>
      <c r="W135" s="193">
        <f>IF(C135="x",'Príloha č. 1 k časti B.2 - Cena'!$AX$5,0)</f>
        <v>0</v>
      </c>
      <c r="X135" s="154">
        <f>IF(D135="x",'Príloha č. 1 k časti B.2 - Cena'!$AX$6,0)</f>
        <v>0</v>
      </c>
      <c r="Y135" s="154">
        <f>IF(E135="x",'Príloha č. 1 k časti B.2 - Cena'!$AX$7,0)</f>
        <v>0</v>
      </c>
      <c r="Z135" s="154">
        <f>IF(F135="x",'Príloha č. 1 k časti B.2 - Cena'!$AX$8,0)</f>
        <v>0</v>
      </c>
      <c r="AA135" s="154">
        <f>IF(G135="x",'Príloha č. 1 k časti B.2 - Cena'!$AX$9,0)</f>
        <v>0</v>
      </c>
      <c r="AB135" s="154">
        <f>IF(H135="x",'Príloha č. 1 k časti B.2 - Cena'!$AX$10,0)</f>
        <v>0</v>
      </c>
      <c r="AC135" s="154">
        <f>IF(I135="x",'Príloha č. 1 k časti B.2 - Cena'!$AX$11,0)</f>
        <v>0</v>
      </c>
      <c r="AD135" s="154">
        <f>IF(J135="x",'Príloha č. 1 k časti B.2 - Cena'!$AX$12,0)</f>
        <v>0</v>
      </c>
      <c r="AE135" s="154">
        <f>IF(K135="x",'Príloha č. 1 k časti B.2 - Cena'!$AX$13,0)</f>
        <v>0</v>
      </c>
      <c r="AF135" s="154">
        <f>IF(L135="x",'Príloha č. 1 k časti B.2 - Cena'!$AX$14,0)</f>
        <v>0</v>
      </c>
      <c r="AG135" s="154">
        <f>IF(M135="x",'Príloha č. 1 k časti B.2 - Cena'!$AX$15,0)</f>
        <v>0</v>
      </c>
      <c r="AH135" s="154">
        <f>IF(N135="x",'Príloha č. 1 k časti B.2 - Cena'!$AX$16,0)</f>
        <v>0</v>
      </c>
      <c r="AI135" s="154">
        <f>IF(O135="x",'Príloha č. 1 k časti B.2 - Cena'!$AX$17,0)</f>
        <v>0</v>
      </c>
      <c r="AJ135" s="154">
        <f>IF(P135="x",'Príloha č. 1 k časti B.2 - Cena'!$AX$18,0)</f>
        <v>0</v>
      </c>
      <c r="AK135" s="154">
        <f>IF(Q135="x",'Príloha č. 1 k časti B.2 - Cena'!$AX$19,0)</f>
        <v>0</v>
      </c>
      <c r="AL135" s="154">
        <f>IF(R135="x",'Príloha č. 1 k časti B.2 - Cena'!$AX$20,0)</f>
        <v>0</v>
      </c>
      <c r="AM135" s="154">
        <f>IF(S135="x",'Príloha č. 1 k časti B.2 - Cena'!$AX$21,0)</f>
        <v>0</v>
      </c>
      <c r="AN135" s="154">
        <f>IF(T135="x",'Príloha č. 1 k časti B.2 - Cena'!$AX$22,0)</f>
        <v>0</v>
      </c>
      <c r="AO135" s="154">
        <f>IF(U135="x",'Príloha č. 1 k časti B.2 - Cena'!$AX$23,0)</f>
        <v>0</v>
      </c>
      <c r="AP135" s="194">
        <f>IF(V135="x",'Príloha č. 1 k časti B.2 - Cena'!$AX$24,0)</f>
        <v>0</v>
      </c>
      <c r="AQ135" s="168">
        <f t="shared" si="13"/>
        <v>0</v>
      </c>
      <c r="AR135" s="150" t="s">
        <v>13</v>
      </c>
      <c r="AS135" s="151" t="s">
        <v>13</v>
      </c>
      <c r="AT135" s="151" t="s">
        <v>13</v>
      </c>
      <c r="AU135" s="151" t="s">
        <v>13</v>
      </c>
      <c r="AV135" s="158" t="s">
        <v>344</v>
      </c>
      <c r="AW135" s="152">
        <f t="shared" si="15"/>
        <v>4</v>
      </c>
      <c r="AX135" s="160">
        <f t="shared" si="16"/>
        <v>0</v>
      </c>
    </row>
    <row r="136" spans="1:50" ht="12.95" customHeight="1" x14ac:dyDescent="0.25">
      <c r="A136" s="333"/>
      <c r="B136" s="228" t="s">
        <v>50</v>
      </c>
      <c r="C136" s="215" t="s">
        <v>13</v>
      </c>
      <c r="D136" s="104"/>
      <c r="E136" s="104"/>
      <c r="F136" s="104"/>
      <c r="G136" s="104" t="s">
        <v>13</v>
      </c>
      <c r="H136" s="104"/>
      <c r="I136" s="104"/>
      <c r="J136" s="104" t="s">
        <v>13</v>
      </c>
      <c r="K136" s="104" t="s">
        <v>13</v>
      </c>
      <c r="L136" s="104"/>
      <c r="M136" s="104"/>
      <c r="N136" s="104" t="s">
        <v>13</v>
      </c>
      <c r="O136" s="104" t="s">
        <v>13</v>
      </c>
      <c r="P136" s="104"/>
      <c r="Q136" s="104"/>
      <c r="R136" s="104"/>
      <c r="S136" s="104"/>
      <c r="T136" s="104"/>
      <c r="U136" s="104" t="s">
        <v>13</v>
      </c>
      <c r="V136" s="216"/>
      <c r="W136" s="193">
        <f>IF(C136="x",'Príloha č. 1 k časti B.2 - Cena'!$AX$5,0)</f>
        <v>0</v>
      </c>
      <c r="X136" s="154">
        <f>IF(D136="x",'Príloha č. 1 k časti B.2 - Cena'!$AX$6,0)</f>
        <v>0</v>
      </c>
      <c r="Y136" s="154">
        <f>IF(E136="x",'Príloha č. 1 k časti B.2 - Cena'!$AX$7,0)</f>
        <v>0</v>
      </c>
      <c r="Z136" s="154">
        <f>IF(F136="x",'Príloha č. 1 k časti B.2 - Cena'!$AX$8,0)</f>
        <v>0</v>
      </c>
      <c r="AA136" s="154">
        <f>IF(G136="x",'Príloha č. 1 k časti B.2 - Cena'!$AX$9,0)</f>
        <v>0</v>
      </c>
      <c r="AB136" s="154">
        <f>IF(H136="x",'Príloha č. 1 k časti B.2 - Cena'!$AX$10,0)</f>
        <v>0</v>
      </c>
      <c r="AC136" s="154">
        <f>IF(I136="x",'Príloha č. 1 k časti B.2 - Cena'!$AX$11,0)</f>
        <v>0</v>
      </c>
      <c r="AD136" s="154">
        <f>IF(J136="x",'Príloha č. 1 k časti B.2 - Cena'!$AX$12,0)</f>
        <v>0</v>
      </c>
      <c r="AE136" s="154">
        <f>IF(K136="x",'Príloha č. 1 k časti B.2 - Cena'!$AX$13,0)</f>
        <v>0</v>
      </c>
      <c r="AF136" s="154">
        <f>IF(L136="x",'Príloha č. 1 k časti B.2 - Cena'!$AX$14,0)</f>
        <v>0</v>
      </c>
      <c r="AG136" s="154">
        <f>IF(M136="x",'Príloha č. 1 k časti B.2 - Cena'!$AX$15,0)</f>
        <v>0</v>
      </c>
      <c r="AH136" s="154">
        <f>IF(N136="x",'Príloha č. 1 k časti B.2 - Cena'!$AX$16,0)</f>
        <v>0</v>
      </c>
      <c r="AI136" s="154">
        <f>IF(O136="x",'Príloha č. 1 k časti B.2 - Cena'!$AX$17,0)</f>
        <v>0</v>
      </c>
      <c r="AJ136" s="154">
        <f>IF(P136="x",'Príloha č. 1 k časti B.2 - Cena'!$AX$18,0)</f>
        <v>0</v>
      </c>
      <c r="AK136" s="154">
        <f>IF(Q136="x",'Príloha č. 1 k časti B.2 - Cena'!$AX$19,0)</f>
        <v>0</v>
      </c>
      <c r="AL136" s="154">
        <f>IF(R136="x",'Príloha č. 1 k časti B.2 - Cena'!$AX$20,0)</f>
        <v>0</v>
      </c>
      <c r="AM136" s="154">
        <f>IF(S136="x",'Príloha č. 1 k časti B.2 - Cena'!$AX$21,0)</f>
        <v>0</v>
      </c>
      <c r="AN136" s="154">
        <f>IF(T136="x",'Príloha č. 1 k časti B.2 - Cena'!$AX$22,0)</f>
        <v>0</v>
      </c>
      <c r="AO136" s="154">
        <f>IF(U136="x",'Príloha č. 1 k časti B.2 - Cena'!$AX$23,0)</f>
        <v>0</v>
      </c>
      <c r="AP136" s="194">
        <f>IF(V136="x",'Príloha č. 1 k časti B.2 - Cena'!$AX$24,0)</f>
        <v>0</v>
      </c>
      <c r="AQ136" s="168">
        <f t="shared" si="13"/>
        <v>0</v>
      </c>
      <c r="AR136" s="150" t="s">
        <v>13</v>
      </c>
      <c r="AS136" s="151" t="s">
        <v>13</v>
      </c>
      <c r="AT136" s="151" t="s">
        <v>13</v>
      </c>
      <c r="AU136" s="151" t="s">
        <v>13</v>
      </c>
      <c r="AV136" s="158" t="s">
        <v>344</v>
      </c>
      <c r="AW136" s="152">
        <f t="shared" si="15"/>
        <v>4</v>
      </c>
      <c r="AX136" s="160">
        <f t="shared" si="16"/>
        <v>0</v>
      </c>
    </row>
    <row r="137" spans="1:50" ht="12.95" customHeight="1" x14ac:dyDescent="0.25">
      <c r="A137" s="333"/>
      <c r="B137" s="228" t="s">
        <v>51</v>
      </c>
      <c r="C137" s="215" t="s">
        <v>13</v>
      </c>
      <c r="D137" s="104"/>
      <c r="E137" s="104"/>
      <c r="F137" s="104"/>
      <c r="G137" s="104" t="s">
        <v>13</v>
      </c>
      <c r="H137" s="104"/>
      <c r="I137" s="104"/>
      <c r="J137" s="104"/>
      <c r="K137" s="104" t="s">
        <v>13</v>
      </c>
      <c r="L137" s="104"/>
      <c r="M137" s="104"/>
      <c r="N137" s="104" t="s">
        <v>13</v>
      </c>
      <c r="O137" s="104"/>
      <c r="P137" s="104"/>
      <c r="Q137" s="104" t="s">
        <v>13</v>
      </c>
      <c r="R137" s="104"/>
      <c r="S137" s="104" t="s">
        <v>13</v>
      </c>
      <c r="T137" s="104"/>
      <c r="U137" s="104" t="s">
        <v>13</v>
      </c>
      <c r="V137" s="216"/>
      <c r="W137" s="193">
        <f>IF(C137="x",'Príloha č. 1 k časti B.2 - Cena'!$AX$5,0)</f>
        <v>0</v>
      </c>
      <c r="X137" s="154">
        <f>IF(D137="x",'Príloha č. 1 k časti B.2 - Cena'!$AX$6,0)</f>
        <v>0</v>
      </c>
      <c r="Y137" s="154">
        <f>IF(E137="x",'Príloha č. 1 k časti B.2 - Cena'!$AX$7,0)</f>
        <v>0</v>
      </c>
      <c r="Z137" s="154">
        <f>IF(F137="x",'Príloha č. 1 k časti B.2 - Cena'!$AX$8,0)</f>
        <v>0</v>
      </c>
      <c r="AA137" s="154">
        <f>IF(G137="x",'Príloha č. 1 k časti B.2 - Cena'!$AX$9,0)</f>
        <v>0</v>
      </c>
      <c r="AB137" s="154">
        <f>IF(H137="x",'Príloha č. 1 k časti B.2 - Cena'!$AX$10,0)</f>
        <v>0</v>
      </c>
      <c r="AC137" s="154">
        <f>IF(I137="x",'Príloha č. 1 k časti B.2 - Cena'!$AX$11,0)</f>
        <v>0</v>
      </c>
      <c r="AD137" s="154">
        <f>IF(J137="x",'Príloha č. 1 k časti B.2 - Cena'!$AX$12,0)</f>
        <v>0</v>
      </c>
      <c r="AE137" s="154">
        <f>IF(K137="x",'Príloha č. 1 k časti B.2 - Cena'!$AX$13,0)</f>
        <v>0</v>
      </c>
      <c r="AF137" s="154">
        <f>IF(L137="x",'Príloha č. 1 k časti B.2 - Cena'!$AX$14,0)</f>
        <v>0</v>
      </c>
      <c r="AG137" s="154">
        <f>IF(M137="x",'Príloha č. 1 k časti B.2 - Cena'!$AX$15,0)</f>
        <v>0</v>
      </c>
      <c r="AH137" s="154">
        <f>IF(N137="x",'Príloha č. 1 k časti B.2 - Cena'!$AX$16,0)</f>
        <v>0</v>
      </c>
      <c r="AI137" s="154">
        <f>IF(O137="x",'Príloha č. 1 k časti B.2 - Cena'!$AX$17,0)</f>
        <v>0</v>
      </c>
      <c r="AJ137" s="154">
        <f>IF(P137="x",'Príloha č. 1 k časti B.2 - Cena'!$AX$18,0)</f>
        <v>0</v>
      </c>
      <c r="AK137" s="154">
        <f>IF(Q137="x",'Príloha č. 1 k časti B.2 - Cena'!$AX$19,0)</f>
        <v>0</v>
      </c>
      <c r="AL137" s="154">
        <f>IF(R137="x",'Príloha č. 1 k časti B.2 - Cena'!$AX$20,0)</f>
        <v>0</v>
      </c>
      <c r="AM137" s="154">
        <f>IF(S137="x",'Príloha č. 1 k časti B.2 - Cena'!$AX$21,0)</f>
        <v>0</v>
      </c>
      <c r="AN137" s="154">
        <f>IF(T137="x",'Príloha č. 1 k časti B.2 - Cena'!$AX$22,0)</f>
        <v>0</v>
      </c>
      <c r="AO137" s="154">
        <f>IF(U137="x",'Príloha č. 1 k časti B.2 - Cena'!$AX$23,0)</f>
        <v>0</v>
      </c>
      <c r="AP137" s="194">
        <f>IF(V137="x",'Príloha č. 1 k časti B.2 - Cena'!$AX$24,0)</f>
        <v>0</v>
      </c>
      <c r="AQ137" s="168">
        <f t="shared" si="13"/>
        <v>0</v>
      </c>
      <c r="AR137" s="150" t="s">
        <v>13</v>
      </c>
      <c r="AS137" s="151" t="s">
        <v>13</v>
      </c>
      <c r="AT137" s="151" t="s">
        <v>13</v>
      </c>
      <c r="AU137" s="151" t="s">
        <v>13</v>
      </c>
      <c r="AV137" s="158" t="s">
        <v>344</v>
      </c>
      <c r="AW137" s="152">
        <f t="shared" si="15"/>
        <v>4</v>
      </c>
      <c r="AX137" s="160">
        <f t="shared" si="16"/>
        <v>0</v>
      </c>
    </row>
    <row r="138" spans="1:50" ht="12.95" customHeight="1" x14ac:dyDescent="0.25">
      <c r="A138" s="333"/>
      <c r="B138" s="228" t="s">
        <v>117</v>
      </c>
      <c r="C138" s="215" t="s">
        <v>13</v>
      </c>
      <c r="D138" s="104"/>
      <c r="E138" s="104"/>
      <c r="F138" s="104"/>
      <c r="G138" s="104" t="s">
        <v>13</v>
      </c>
      <c r="H138" s="104"/>
      <c r="I138" s="104"/>
      <c r="J138" s="104"/>
      <c r="K138" s="104" t="s">
        <v>13</v>
      </c>
      <c r="L138" s="104"/>
      <c r="M138" s="104" t="s">
        <v>13</v>
      </c>
      <c r="N138" s="104" t="s">
        <v>13</v>
      </c>
      <c r="O138" s="104"/>
      <c r="P138" s="104"/>
      <c r="Q138" s="104" t="s">
        <v>13</v>
      </c>
      <c r="R138" s="104"/>
      <c r="S138" s="104"/>
      <c r="T138" s="104"/>
      <c r="U138" s="104" t="s">
        <v>13</v>
      </c>
      <c r="V138" s="216"/>
      <c r="W138" s="193">
        <f>IF(C138="x",'Príloha č. 1 k časti B.2 - Cena'!$AX$5,0)</f>
        <v>0</v>
      </c>
      <c r="X138" s="154">
        <f>IF(D138="x",'Príloha č. 1 k časti B.2 - Cena'!$AX$6,0)</f>
        <v>0</v>
      </c>
      <c r="Y138" s="154">
        <f>IF(E138="x",'Príloha č. 1 k časti B.2 - Cena'!$AX$7,0)</f>
        <v>0</v>
      </c>
      <c r="Z138" s="154">
        <f>IF(F138="x",'Príloha č. 1 k časti B.2 - Cena'!$AX$8,0)</f>
        <v>0</v>
      </c>
      <c r="AA138" s="154">
        <f>IF(G138="x",'Príloha č. 1 k časti B.2 - Cena'!$AX$9,0)</f>
        <v>0</v>
      </c>
      <c r="AB138" s="154">
        <f>IF(H138="x",'Príloha č. 1 k časti B.2 - Cena'!$AX$10,0)</f>
        <v>0</v>
      </c>
      <c r="AC138" s="154">
        <f>IF(I138="x",'Príloha č. 1 k časti B.2 - Cena'!$AX$11,0)</f>
        <v>0</v>
      </c>
      <c r="AD138" s="154">
        <f>IF(J138="x",'Príloha č. 1 k časti B.2 - Cena'!$AX$12,0)</f>
        <v>0</v>
      </c>
      <c r="AE138" s="154">
        <f>IF(K138="x",'Príloha č. 1 k časti B.2 - Cena'!$AX$13,0)</f>
        <v>0</v>
      </c>
      <c r="AF138" s="154">
        <f>IF(L138="x",'Príloha č. 1 k časti B.2 - Cena'!$AX$14,0)</f>
        <v>0</v>
      </c>
      <c r="AG138" s="154">
        <f>IF(M138="x",'Príloha č. 1 k časti B.2 - Cena'!$AX$15,0)</f>
        <v>0</v>
      </c>
      <c r="AH138" s="154">
        <f>IF(N138="x",'Príloha č. 1 k časti B.2 - Cena'!$AX$16,0)</f>
        <v>0</v>
      </c>
      <c r="AI138" s="154">
        <f>IF(O138="x",'Príloha č. 1 k časti B.2 - Cena'!$AX$17,0)</f>
        <v>0</v>
      </c>
      <c r="AJ138" s="154">
        <f>IF(P138="x",'Príloha č. 1 k časti B.2 - Cena'!$AX$18,0)</f>
        <v>0</v>
      </c>
      <c r="AK138" s="154">
        <f>IF(Q138="x",'Príloha č. 1 k časti B.2 - Cena'!$AX$19,0)</f>
        <v>0</v>
      </c>
      <c r="AL138" s="154">
        <f>IF(R138="x",'Príloha č. 1 k časti B.2 - Cena'!$AX$20,0)</f>
        <v>0</v>
      </c>
      <c r="AM138" s="154">
        <f>IF(S138="x",'Príloha č. 1 k časti B.2 - Cena'!$AX$21,0)</f>
        <v>0</v>
      </c>
      <c r="AN138" s="154">
        <f>IF(T138="x",'Príloha č. 1 k časti B.2 - Cena'!$AX$22,0)</f>
        <v>0</v>
      </c>
      <c r="AO138" s="154">
        <f>IF(U138="x",'Príloha č. 1 k časti B.2 - Cena'!$AX$23,0)</f>
        <v>0</v>
      </c>
      <c r="AP138" s="194">
        <f>IF(V138="x",'Príloha č. 1 k časti B.2 - Cena'!$AX$24,0)</f>
        <v>0</v>
      </c>
      <c r="AQ138" s="168">
        <f t="shared" si="13"/>
        <v>0</v>
      </c>
      <c r="AR138" s="150" t="s">
        <v>13</v>
      </c>
      <c r="AS138" s="151" t="s">
        <v>13</v>
      </c>
      <c r="AT138" s="151" t="s">
        <v>13</v>
      </c>
      <c r="AU138" s="151" t="s">
        <v>13</v>
      </c>
      <c r="AV138" s="158" t="s">
        <v>344</v>
      </c>
      <c r="AW138" s="152">
        <f t="shared" si="15"/>
        <v>4</v>
      </c>
      <c r="AX138" s="160">
        <f t="shared" si="16"/>
        <v>0</v>
      </c>
    </row>
    <row r="139" spans="1:50" ht="12.95" customHeight="1" x14ac:dyDescent="0.25">
      <c r="A139" s="333"/>
      <c r="B139" s="228" t="s">
        <v>118</v>
      </c>
      <c r="C139" s="215" t="s">
        <v>13</v>
      </c>
      <c r="D139" s="104"/>
      <c r="E139" s="104"/>
      <c r="F139" s="104"/>
      <c r="G139" s="104" t="s">
        <v>13</v>
      </c>
      <c r="H139" s="104"/>
      <c r="I139" s="104"/>
      <c r="J139" s="104"/>
      <c r="K139" s="104" t="s">
        <v>13</v>
      </c>
      <c r="L139" s="104"/>
      <c r="M139" s="104" t="s">
        <v>13</v>
      </c>
      <c r="N139" s="104" t="s">
        <v>13</v>
      </c>
      <c r="O139" s="104"/>
      <c r="P139" s="104"/>
      <c r="Q139" s="104" t="s">
        <v>13</v>
      </c>
      <c r="R139" s="104"/>
      <c r="S139" s="104"/>
      <c r="T139" s="104"/>
      <c r="U139" s="104" t="s">
        <v>13</v>
      </c>
      <c r="V139" s="216"/>
      <c r="W139" s="193">
        <f>IF(C139="x",'Príloha č. 1 k časti B.2 - Cena'!$AX$5,0)</f>
        <v>0</v>
      </c>
      <c r="X139" s="154">
        <f>IF(D139="x",'Príloha č. 1 k časti B.2 - Cena'!$AX$6,0)</f>
        <v>0</v>
      </c>
      <c r="Y139" s="154">
        <f>IF(E139="x",'Príloha č. 1 k časti B.2 - Cena'!$AX$7,0)</f>
        <v>0</v>
      </c>
      <c r="Z139" s="154">
        <f>IF(F139="x",'Príloha č. 1 k časti B.2 - Cena'!$AX$8,0)</f>
        <v>0</v>
      </c>
      <c r="AA139" s="154">
        <f>IF(G139="x",'Príloha č. 1 k časti B.2 - Cena'!$AX$9,0)</f>
        <v>0</v>
      </c>
      <c r="AB139" s="154">
        <f>IF(H139="x",'Príloha č. 1 k časti B.2 - Cena'!$AX$10,0)</f>
        <v>0</v>
      </c>
      <c r="AC139" s="154">
        <f>IF(I139="x",'Príloha č. 1 k časti B.2 - Cena'!$AX$11,0)</f>
        <v>0</v>
      </c>
      <c r="AD139" s="154">
        <f>IF(J139="x",'Príloha č. 1 k časti B.2 - Cena'!$AX$12,0)</f>
        <v>0</v>
      </c>
      <c r="AE139" s="154">
        <f>IF(K139="x",'Príloha č. 1 k časti B.2 - Cena'!$AX$13,0)</f>
        <v>0</v>
      </c>
      <c r="AF139" s="154">
        <f>IF(L139="x",'Príloha č. 1 k časti B.2 - Cena'!$AX$14,0)</f>
        <v>0</v>
      </c>
      <c r="AG139" s="154">
        <f>IF(M139="x",'Príloha č. 1 k časti B.2 - Cena'!$AX$15,0)</f>
        <v>0</v>
      </c>
      <c r="AH139" s="154">
        <f>IF(N139="x",'Príloha č. 1 k časti B.2 - Cena'!$AX$16,0)</f>
        <v>0</v>
      </c>
      <c r="AI139" s="154">
        <f>IF(O139="x",'Príloha č. 1 k časti B.2 - Cena'!$AX$17,0)</f>
        <v>0</v>
      </c>
      <c r="AJ139" s="154">
        <f>IF(P139="x",'Príloha č. 1 k časti B.2 - Cena'!$AX$18,0)</f>
        <v>0</v>
      </c>
      <c r="AK139" s="154">
        <f>IF(Q139="x",'Príloha č. 1 k časti B.2 - Cena'!$AX$19,0)</f>
        <v>0</v>
      </c>
      <c r="AL139" s="154">
        <f>IF(R139="x",'Príloha č. 1 k časti B.2 - Cena'!$AX$20,0)</f>
        <v>0</v>
      </c>
      <c r="AM139" s="154">
        <f>IF(S139="x",'Príloha č. 1 k časti B.2 - Cena'!$AX$21,0)</f>
        <v>0</v>
      </c>
      <c r="AN139" s="154">
        <f>IF(T139="x",'Príloha č. 1 k časti B.2 - Cena'!$AX$22,0)</f>
        <v>0</v>
      </c>
      <c r="AO139" s="154">
        <f>IF(U139="x",'Príloha č. 1 k časti B.2 - Cena'!$AX$23,0)</f>
        <v>0</v>
      </c>
      <c r="AP139" s="194">
        <f>IF(V139="x",'Príloha č. 1 k časti B.2 - Cena'!$AX$24,0)</f>
        <v>0</v>
      </c>
      <c r="AQ139" s="168">
        <f t="shared" si="13"/>
        <v>0</v>
      </c>
      <c r="AR139" s="150" t="s">
        <v>13</v>
      </c>
      <c r="AS139" s="151" t="s">
        <v>13</v>
      </c>
      <c r="AT139" s="151" t="s">
        <v>13</v>
      </c>
      <c r="AU139" s="151" t="s">
        <v>13</v>
      </c>
      <c r="AV139" s="158" t="s">
        <v>344</v>
      </c>
      <c r="AW139" s="152">
        <f t="shared" si="15"/>
        <v>4</v>
      </c>
      <c r="AX139" s="160">
        <f t="shared" si="16"/>
        <v>0</v>
      </c>
    </row>
    <row r="140" spans="1:50" ht="12.95" customHeight="1" x14ac:dyDescent="0.25">
      <c r="A140" s="333"/>
      <c r="B140" s="228" t="s">
        <v>119</v>
      </c>
      <c r="C140" s="215" t="s">
        <v>13</v>
      </c>
      <c r="D140" s="104"/>
      <c r="E140" s="104"/>
      <c r="F140" s="104"/>
      <c r="G140" s="104"/>
      <c r="H140" s="104"/>
      <c r="I140" s="104" t="s">
        <v>13</v>
      </c>
      <c r="J140" s="104"/>
      <c r="K140" s="104" t="s">
        <v>13</v>
      </c>
      <c r="L140" s="104"/>
      <c r="M140" s="104" t="s">
        <v>13</v>
      </c>
      <c r="N140" s="104" t="s">
        <v>13</v>
      </c>
      <c r="O140" s="104"/>
      <c r="P140" s="104"/>
      <c r="Q140" s="104"/>
      <c r="R140" s="104"/>
      <c r="S140" s="104" t="s">
        <v>13</v>
      </c>
      <c r="T140" s="104"/>
      <c r="U140" s="104" t="s">
        <v>13</v>
      </c>
      <c r="V140" s="216"/>
      <c r="W140" s="193">
        <f>IF(C140="x",'Príloha č. 1 k časti B.2 - Cena'!$AX$5,0)</f>
        <v>0</v>
      </c>
      <c r="X140" s="154">
        <f>IF(D140="x",'Príloha č. 1 k časti B.2 - Cena'!$AX$6,0)</f>
        <v>0</v>
      </c>
      <c r="Y140" s="154">
        <f>IF(E140="x",'Príloha č. 1 k časti B.2 - Cena'!$AX$7,0)</f>
        <v>0</v>
      </c>
      <c r="Z140" s="154">
        <f>IF(F140="x",'Príloha č. 1 k časti B.2 - Cena'!$AX$8,0)</f>
        <v>0</v>
      </c>
      <c r="AA140" s="154">
        <f>IF(G140="x",'Príloha č. 1 k časti B.2 - Cena'!$AX$9,0)</f>
        <v>0</v>
      </c>
      <c r="AB140" s="154">
        <f>IF(H140="x",'Príloha č. 1 k časti B.2 - Cena'!$AX$10,0)</f>
        <v>0</v>
      </c>
      <c r="AC140" s="154">
        <f>IF(I140="x",'Príloha č. 1 k časti B.2 - Cena'!$AX$11,0)</f>
        <v>0</v>
      </c>
      <c r="AD140" s="154">
        <f>IF(J140="x",'Príloha č. 1 k časti B.2 - Cena'!$AX$12,0)</f>
        <v>0</v>
      </c>
      <c r="AE140" s="154">
        <f>IF(K140="x",'Príloha č. 1 k časti B.2 - Cena'!$AX$13,0)</f>
        <v>0</v>
      </c>
      <c r="AF140" s="154">
        <f>IF(L140="x",'Príloha č. 1 k časti B.2 - Cena'!$AX$14,0)</f>
        <v>0</v>
      </c>
      <c r="AG140" s="154">
        <f>IF(M140="x",'Príloha č. 1 k časti B.2 - Cena'!$AX$15,0)</f>
        <v>0</v>
      </c>
      <c r="AH140" s="154">
        <f>IF(N140="x",'Príloha č. 1 k časti B.2 - Cena'!$AX$16,0)</f>
        <v>0</v>
      </c>
      <c r="AI140" s="154">
        <f>IF(O140="x",'Príloha č. 1 k časti B.2 - Cena'!$AX$17,0)</f>
        <v>0</v>
      </c>
      <c r="AJ140" s="154">
        <f>IF(P140="x",'Príloha č. 1 k časti B.2 - Cena'!$AX$18,0)</f>
        <v>0</v>
      </c>
      <c r="AK140" s="154">
        <f>IF(Q140="x",'Príloha č. 1 k časti B.2 - Cena'!$AX$19,0)</f>
        <v>0</v>
      </c>
      <c r="AL140" s="154">
        <f>IF(R140="x",'Príloha č. 1 k časti B.2 - Cena'!$AX$20,0)</f>
        <v>0</v>
      </c>
      <c r="AM140" s="154">
        <f>IF(S140="x",'Príloha č. 1 k časti B.2 - Cena'!$AX$21,0)</f>
        <v>0</v>
      </c>
      <c r="AN140" s="154">
        <f>IF(T140="x",'Príloha č. 1 k časti B.2 - Cena'!$AX$22,0)</f>
        <v>0</v>
      </c>
      <c r="AO140" s="154">
        <f>IF(U140="x",'Príloha č. 1 k časti B.2 - Cena'!$AX$23,0)</f>
        <v>0</v>
      </c>
      <c r="AP140" s="194">
        <f>IF(V140="x",'Príloha č. 1 k časti B.2 - Cena'!$AX$24,0)</f>
        <v>0</v>
      </c>
      <c r="AQ140" s="168">
        <f t="shared" si="13"/>
        <v>0</v>
      </c>
      <c r="AR140" s="161" t="s">
        <v>13</v>
      </c>
      <c r="AS140" s="162" t="s">
        <v>13</v>
      </c>
      <c r="AT140" s="162" t="s">
        <v>13</v>
      </c>
      <c r="AU140" s="162" t="s">
        <v>13</v>
      </c>
      <c r="AV140" s="158" t="s">
        <v>344</v>
      </c>
      <c r="AW140" s="152">
        <f t="shared" si="15"/>
        <v>4</v>
      </c>
      <c r="AX140" s="160">
        <f t="shared" si="16"/>
        <v>0</v>
      </c>
    </row>
    <row r="141" spans="1:50" ht="12.95" customHeight="1" x14ac:dyDescent="0.25">
      <c r="A141" s="333"/>
      <c r="B141" s="228" t="s">
        <v>120</v>
      </c>
      <c r="C141" s="215" t="s">
        <v>13</v>
      </c>
      <c r="D141" s="104"/>
      <c r="E141" s="104"/>
      <c r="F141" s="104"/>
      <c r="G141" s="104"/>
      <c r="H141" s="104"/>
      <c r="I141" s="104" t="s">
        <v>13</v>
      </c>
      <c r="J141" s="104"/>
      <c r="K141" s="104" t="s">
        <v>13</v>
      </c>
      <c r="L141" s="104"/>
      <c r="M141" s="104" t="s">
        <v>13</v>
      </c>
      <c r="N141" s="104" t="s">
        <v>13</v>
      </c>
      <c r="O141" s="104"/>
      <c r="P141" s="104"/>
      <c r="Q141" s="104"/>
      <c r="R141" s="104"/>
      <c r="S141" s="104" t="s">
        <v>13</v>
      </c>
      <c r="T141" s="104"/>
      <c r="U141" s="104" t="s">
        <v>13</v>
      </c>
      <c r="V141" s="216"/>
      <c r="W141" s="193">
        <f>IF(C141="x",'Príloha č. 1 k časti B.2 - Cena'!$AX$5,0)</f>
        <v>0</v>
      </c>
      <c r="X141" s="154">
        <f>IF(D141="x",'Príloha č. 1 k časti B.2 - Cena'!$AX$6,0)</f>
        <v>0</v>
      </c>
      <c r="Y141" s="154">
        <f>IF(E141="x",'Príloha č. 1 k časti B.2 - Cena'!$AX$7,0)</f>
        <v>0</v>
      </c>
      <c r="Z141" s="154">
        <f>IF(F141="x",'Príloha č. 1 k časti B.2 - Cena'!$AX$8,0)</f>
        <v>0</v>
      </c>
      <c r="AA141" s="154">
        <f>IF(G141="x",'Príloha č. 1 k časti B.2 - Cena'!$AX$9,0)</f>
        <v>0</v>
      </c>
      <c r="AB141" s="154">
        <f>IF(H141="x",'Príloha č. 1 k časti B.2 - Cena'!$AX$10,0)</f>
        <v>0</v>
      </c>
      <c r="AC141" s="154">
        <f>IF(I141="x",'Príloha č. 1 k časti B.2 - Cena'!$AX$11,0)</f>
        <v>0</v>
      </c>
      <c r="AD141" s="154">
        <f>IF(J141="x",'Príloha č. 1 k časti B.2 - Cena'!$AX$12,0)</f>
        <v>0</v>
      </c>
      <c r="AE141" s="154">
        <f>IF(K141="x",'Príloha č. 1 k časti B.2 - Cena'!$AX$13,0)</f>
        <v>0</v>
      </c>
      <c r="AF141" s="154">
        <f>IF(L141="x",'Príloha č. 1 k časti B.2 - Cena'!$AX$14,0)</f>
        <v>0</v>
      </c>
      <c r="AG141" s="154">
        <f>IF(M141="x",'Príloha č. 1 k časti B.2 - Cena'!$AX$15,0)</f>
        <v>0</v>
      </c>
      <c r="AH141" s="154">
        <f>IF(N141="x",'Príloha č. 1 k časti B.2 - Cena'!$AX$16,0)</f>
        <v>0</v>
      </c>
      <c r="AI141" s="154">
        <f>IF(O141="x",'Príloha č. 1 k časti B.2 - Cena'!$AX$17,0)</f>
        <v>0</v>
      </c>
      <c r="AJ141" s="154">
        <f>IF(P141="x",'Príloha č. 1 k časti B.2 - Cena'!$AX$18,0)</f>
        <v>0</v>
      </c>
      <c r="AK141" s="154">
        <f>IF(Q141="x",'Príloha č. 1 k časti B.2 - Cena'!$AX$19,0)</f>
        <v>0</v>
      </c>
      <c r="AL141" s="154">
        <f>IF(R141="x",'Príloha č. 1 k časti B.2 - Cena'!$AX$20,0)</f>
        <v>0</v>
      </c>
      <c r="AM141" s="154">
        <f>IF(S141="x",'Príloha č. 1 k časti B.2 - Cena'!$AX$21,0)</f>
        <v>0</v>
      </c>
      <c r="AN141" s="154">
        <f>IF(T141="x",'Príloha č. 1 k časti B.2 - Cena'!$AX$22,0)</f>
        <v>0</v>
      </c>
      <c r="AO141" s="154">
        <f>IF(U141="x",'Príloha č. 1 k časti B.2 - Cena'!$AX$23,0)</f>
        <v>0</v>
      </c>
      <c r="AP141" s="194">
        <f>IF(V141="x",'Príloha č. 1 k časti B.2 - Cena'!$AX$24,0)</f>
        <v>0</v>
      </c>
      <c r="AQ141" s="168">
        <f t="shared" si="13"/>
        <v>0</v>
      </c>
      <c r="AR141" s="161" t="s">
        <v>13</v>
      </c>
      <c r="AS141" s="162" t="s">
        <v>13</v>
      </c>
      <c r="AT141" s="162" t="s">
        <v>13</v>
      </c>
      <c r="AU141" s="162" t="s">
        <v>13</v>
      </c>
      <c r="AV141" s="158" t="s">
        <v>344</v>
      </c>
      <c r="AW141" s="152">
        <f t="shared" si="15"/>
        <v>4</v>
      </c>
      <c r="AX141" s="160">
        <f t="shared" si="16"/>
        <v>0</v>
      </c>
    </row>
    <row r="142" spans="1:50" ht="12.95" customHeight="1" x14ac:dyDescent="0.25">
      <c r="A142" s="333"/>
      <c r="B142" s="228" t="s">
        <v>121</v>
      </c>
      <c r="C142" s="215" t="s">
        <v>13</v>
      </c>
      <c r="D142" s="104"/>
      <c r="E142" s="104"/>
      <c r="F142" s="104"/>
      <c r="G142" s="104"/>
      <c r="H142" s="104"/>
      <c r="I142" s="104" t="s">
        <v>13</v>
      </c>
      <c r="J142" s="104"/>
      <c r="K142" s="104" t="s">
        <v>13</v>
      </c>
      <c r="L142" s="104"/>
      <c r="M142" s="104"/>
      <c r="N142" s="104"/>
      <c r="O142" s="104"/>
      <c r="P142" s="104"/>
      <c r="Q142" s="104"/>
      <c r="R142" s="104"/>
      <c r="S142" s="104" t="s">
        <v>13</v>
      </c>
      <c r="T142" s="104"/>
      <c r="U142" s="104" t="s">
        <v>13</v>
      </c>
      <c r="V142" s="216"/>
      <c r="W142" s="193">
        <f>IF(C142="x",'Príloha č. 1 k časti B.2 - Cena'!$AX$5,0)</f>
        <v>0</v>
      </c>
      <c r="X142" s="154">
        <f>IF(D142="x",'Príloha č. 1 k časti B.2 - Cena'!$AX$6,0)</f>
        <v>0</v>
      </c>
      <c r="Y142" s="154">
        <f>IF(E142="x",'Príloha č. 1 k časti B.2 - Cena'!$AX$7,0)</f>
        <v>0</v>
      </c>
      <c r="Z142" s="154">
        <f>IF(F142="x",'Príloha č. 1 k časti B.2 - Cena'!$AX$8,0)</f>
        <v>0</v>
      </c>
      <c r="AA142" s="154">
        <f>IF(G142="x",'Príloha č. 1 k časti B.2 - Cena'!$AX$9,0)</f>
        <v>0</v>
      </c>
      <c r="AB142" s="154">
        <f>IF(H142="x",'Príloha č. 1 k časti B.2 - Cena'!$AX$10,0)</f>
        <v>0</v>
      </c>
      <c r="AC142" s="154">
        <f>IF(I142="x",'Príloha č. 1 k časti B.2 - Cena'!$AX$11,0)</f>
        <v>0</v>
      </c>
      <c r="AD142" s="154">
        <f>IF(J142="x",'Príloha č. 1 k časti B.2 - Cena'!$AX$12,0)</f>
        <v>0</v>
      </c>
      <c r="AE142" s="154">
        <f>IF(K142="x",'Príloha č. 1 k časti B.2 - Cena'!$AX$13,0)</f>
        <v>0</v>
      </c>
      <c r="AF142" s="154">
        <f>IF(L142="x",'Príloha č. 1 k časti B.2 - Cena'!$AX$14,0)</f>
        <v>0</v>
      </c>
      <c r="AG142" s="154">
        <f>IF(M142="x",'Príloha č. 1 k časti B.2 - Cena'!$AX$15,0)</f>
        <v>0</v>
      </c>
      <c r="AH142" s="154">
        <f>IF(N142="x",'Príloha č. 1 k časti B.2 - Cena'!$AX$16,0)</f>
        <v>0</v>
      </c>
      <c r="AI142" s="154">
        <f>IF(O142="x",'Príloha č. 1 k časti B.2 - Cena'!$AX$17,0)</f>
        <v>0</v>
      </c>
      <c r="AJ142" s="154">
        <f>IF(P142="x",'Príloha č. 1 k časti B.2 - Cena'!$AX$18,0)</f>
        <v>0</v>
      </c>
      <c r="AK142" s="154">
        <f>IF(Q142="x",'Príloha č. 1 k časti B.2 - Cena'!$AX$19,0)</f>
        <v>0</v>
      </c>
      <c r="AL142" s="154">
        <f>IF(R142="x",'Príloha č. 1 k časti B.2 - Cena'!$AX$20,0)</f>
        <v>0</v>
      </c>
      <c r="AM142" s="154">
        <f>IF(S142="x",'Príloha č. 1 k časti B.2 - Cena'!$AX$21,0)</f>
        <v>0</v>
      </c>
      <c r="AN142" s="154">
        <f>IF(T142="x",'Príloha č. 1 k časti B.2 - Cena'!$AX$22,0)</f>
        <v>0</v>
      </c>
      <c r="AO142" s="154">
        <f>IF(U142="x",'Príloha č. 1 k časti B.2 - Cena'!$AX$23,0)</f>
        <v>0</v>
      </c>
      <c r="AP142" s="194">
        <f>IF(V142="x",'Príloha č. 1 k časti B.2 - Cena'!$AX$24,0)</f>
        <v>0</v>
      </c>
      <c r="AQ142" s="168">
        <f t="shared" si="13"/>
        <v>0</v>
      </c>
      <c r="AR142" s="161" t="s">
        <v>13</v>
      </c>
      <c r="AS142" s="162" t="s">
        <v>13</v>
      </c>
      <c r="AT142" s="162" t="s">
        <v>13</v>
      </c>
      <c r="AU142" s="162" t="s">
        <v>13</v>
      </c>
      <c r="AV142" s="158" t="s">
        <v>344</v>
      </c>
      <c r="AW142" s="152">
        <f t="shared" si="15"/>
        <v>4</v>
      </c>
      <c r="AX142" s="160">
        <f t="shared" si="16"/>
        <v>0</v>
      </c>
    </row>
    <row r="143" spans="1:50" ht="12.95" customHeight="1" x14ac:dyDescent="0.25">
      <c r="A143" s="333"/>
      <c r="B143" s="228" t="s">
        <v>122</v>
      </c>
      <c r="C143" s="215" t="s">
        <v>13</v>
      </c>
      <c r="D143" s="104"/>
      <c r="E143" s="104"/>
      <c r="F143" s="104"/>
      <c r="G143" s="104"/>
      <c r="H143" s="104"/>
      <c r="I143" s="104" t="s">
        <v>13</v>
      </c>
      <c r="J143" s="104"/>
      <c r="K143" s="104" t="s">
        <v>13</v>
      </c>
      <c r="L143" s="104"/>
      <c r="M143" s="104" t="s">
        <v>13</v>
      </c>
      <c r="N143" s="104" t="s">
        <v>13</v>
      </c>
      <c r="O143" s="104"/>
      <c r="P143" s="104"/>
      <c r="Q143" s="104"/>
      <c r="R143" s="104"/>
      <c r="S143" s="104" t="s">
        <v>13</v>
      </c>
      <c r="T143" s="104"/>
      <c r="U143" s="104" t="s">
        <v>13</v>
      </c>
      <c r="V143" s="216"/>
      <c r="W143" s="193">
        <f>IF(C143="x",'Príloha č. 1 k časti B.2 - Cena'!$AX$5,0)</f>
        <v>0</v>
      </c>
      <c r="X143" s="154">
        <f>IF(D143="x",'Príloha č. 1 k časti B.2 - Cena'!$AX$6,0)</f>
        <v>0</v>
      </c>
      <c r="Y143" s="154">
        <f>IF(E143="x",'Príloha č. 1 k časti B.2 - Cena'!$AX$7,0)</f>
        <v>0</v>
      </c>
      <c r="Z143" s="154">
        <f>IF(F143="x",'Príloha č. 1 k časti B.2 - Cena'!$AX$8,0)</f>
        <v>0</v>
      </c>
      <c r="AA143" s="154">
        <f>IF(G143="x",'Príloha č. 1 k časti B.2 - Cena'!$AX$9,0)</f>
        <v>0</v>
      </c>
      <c r="AB143" s="154">
        <f>IF(H143="x",'Príloha č. 1 k časti B.2 - Cena'!$AX$10,0)</f>
        <v>0</v>
      </c>
      <c r="AC143" s="154">
        <f>IF(I143="x",'Príloha č. 1 k časti B.2 - Cena'!$AX$11,0)</f>
        <v>0</v>
      </c>
      <c r="AD143" s="154">
        <f>IF(J143="x",'Príloha č. 1 k časti B.2 - Cena'!$AX$12,0)</f>
        <v>0</v>
      </c>
      <c r="AE143" s="154">
        <f>IF(K143="x",'Príloha č. 1 k časti B.2 - Cena'!$AX$13,0)</f>
        <v>0</v>
      </c>
      <c r="AF143" s="154">
        <f>IF(L143="x",'Príloha č. 1 k časti B.2 - Cena'!$AX$14,0)</f>
        <v>0</v>
      </c>
      <c r="AG143" s="154">
        <f>IF(M143="x",'Príloha č. 1 k časti B.2 - Cena'!$AX$15,0)</f>
        <v>0</v>
      </c>
      <c r="AH143" s="154">
        <f>IF(N143="x",'Príloha č. 1 k časti B.2 - Cena'!$AX$16,0)</f>
        <v>0</v>
      </c>
      <c r="AI143" s="154">
        <f>IF(O143="x",'Príloha č. 1 k časti B.2 - Cena'!$AX$17,0)</f>
        <v>0</v>
      </c>
      <c r="AJ143" s="154">
        <f>IF(P143="x",'Príloha č. 1 k časti B.2 - Cena'!$AX$18,0)</f>
        <v>0</v>
      </c>
      <c r="AK143" s="154">
        <f>IF(Q143="x",'Príloha č. 1 k časti B.2 - Cena'!$AX$19,0)</f>
        <v>0</v>
      </c>
      <c r="AL143" s="154">
        <f>IF(R143="x",'Príloha č. 1 k časti B.2 - Cena'!$AX$20,0)</f>
        <v>0</v>
      </c>
      <c r="AM143" s="154">
        <f>IF(S143="x",'Príloha č. 1 k časti B.2 - Cena'!$AX$21,0)</f>
        <v>0</v>
      </c>
      <c r="AN143" s="154">
        <f>IF(T143="x",'Príloha č. 1 k časti B.2 - Cena'!$AX$22,0)</f>
        <v>0</v>
      </c>
      <c r="AO143" s="154">
        <f>IF(U143="x",'Príloha č. 1 k časti B.2 - Cena'!$AX$23,0)</f>
        <v>0</v>
      </c>
      <c r="AP143" s="194">
        <f>IF(V143="x",'Príloha č. 1 k časti B.2 - Cena'!$AX$24,0)</f>
        <v>0</v>
      </c>
      <c r="AQ143" s="168">
        <f t="shared" si="13"/>
        <v>0</v>
      </c>
      <c r="AR143" s="161" t="s">
        <v>13</v>
      </c>
      <c r="AS143" s="162" t="s">
        <v>13</v>
      </c>
      <c r="AT143" s="162" t="s">
        <v>13</v>
      </c>
      <c r="AU143" s="162" t="s">
        <v>13</v>
      </c>
      <c r="AV143" s="158" t="s">
        <v>344</v>
      </c>
      <c r="AW143" s="152">
        <f t="shared" si="15"/>
        <v>4</v>
      </c>
      <c r="AX143" s="160">
        <f t="shared" si="16"/>
        <v>0</v>
      </c>
    </row>
    <row r="144" spans="1:50" ht="12.95" customHeight="1" x14ac:dyDescent="0.25">
      <c r="A144" s="333"/>
      <c r="B144" s="228" t="s">
        <v>123</v>
      </c>
      <c r="C144" s="215" t="s">
        <v>13</v>
      </c>
      <c r="D144" s="104"/>
      <c r="E144" s="104"/>
      <c r="F144" s="104"/>
      <c r="G144" s="104"/>
      <c r="H144" s="104"/>
      <c r="I144" s="104" t="s">
        <v>13</v>
      </c>
      <c r="J144" s="104"/>
      <c r="K144" s="104" t="s">
        <v>13</v>
      </c>
      <c r="L144" s="104"/>
      <c r="M144" s="104" t="s">
        <v>13</v>
      </c>
      <c r="N144" s="104" t="s">
        <v>13</v>
      </c>
      <c r="O144" s="104"/>
      <c r="P144" s="104"/>
      <c r="Q144" s="104"/>
      <c r="R144" s="104"/>
      <c r="S144" s="104"/>
      <c r="T144" s="104"/>
      <c r="U144" s="104" t="s">
        <v>13</v>
      </c>
      <c r="V144" s="216"/>
      <c r="W144" s="193">
        <f>IF(C144="x",'Príloha č. 1 k časti B.2 - Cena'!$AX$5,0)</f>
        <v>0</v>
      </c>
      <c r="X144" s="154">
        <f>IF(D144="x",'Príloha č. 1 k časti B.2 - Cena'!$AX$6,0)</f>
        <v>0</v>
      </c>
      <c r="Y144" s="154">
        <f>IF(E144="x",'Príloha č. 1 k časti B.2 - Cena'!$AX$7,0)</f>
        <v>0</v>
      </c>
      <c r="Z144" s="154">
        <f>IF(F144="x",'Príloha č. 1 k časti B.2 - Cena'!$AX$8,0)</f>
        <v>0</v>
      </c>
      <c r="AA144" s="154">
        <f>IF(G144="x",'Príloha č. 1 k časti B.2 - Cena'!$AX$9,0)</f>
        <v>0</v>
      </c>
      <c r="AB144" s="154">
        <f>IF(H144="x",'Príloha č. 1 k časti B.2 - Cena'!$AX$10,0)</f>
        <v>0</v>
      </c>
      <c r="AC144" s="154">
        <f>IF(I144="x",'Príloha č. 1 k časti B.2 - Cena'!$AX$11,0)</f>
        <v>0</v>
      </c>
      <c r="AD144" s="154">
        <f>IF(J144="x",'Príloha č. 1 k časti B.2 - Cena'!$AX$12,0)</f>
        <v>0</v>
      </c>
      <c r="AE144" s="154">
        <f>IF(K144="x",'Príloha č. 1 k časti B.2 - Cena'!$AX$13,0)</f>
        <v>0</v>
      </c>
      <c r="AF144" s="154">
        <f>IF(L144="x",'Príloha č. 1 k časti B.2 - Cena'!$AX$14,0)</f>
        <v>0</v>
      </c>
      <c r="AG144" s="154">
        <f>IF(M144="x",'Príloha č. 1 k časti B.2 - Cena'!$AX$15,0)</f>
        <v>0</v>
      </c>
      <c r="AH144" s="154">
        <f>IF(N144="x",'Príloha č. 1 k časti B.2 - Cena'!$AX$16,0)</f>
        <v>0</v>
      </c>
      <c r="AI144" s="154">
        <f>IF(O144="x",'Príloha č. 1 k časti B.2 - Cena'!$AX$17,0)</f>
        <v>0</v>
      </c>
      <c r="AJ144" s="154">
        <f>IF(P144="x",'Príloha č. 1 k časti B.2 - Cena'!$AX$18,0)</f>
        <v>0</v>
      </c>
      <c r="AK144" s="154">
        <f>IF(Q144="x",'Príloha č. 1 k časti B.2 - Cena'!$AX$19,0)</f>
        <v>0</v>
      </c>
      <c r="AL144" s="154">
        <f>IF(R144="x",'Príloha č. 1 k časti B.2 - Cena'!$AX$20,0)</f>
        <v>0</v>
      </c>
      <c r="AM144" s="154">
        <f>IF(S144="x",'Príloha č. 1 k časti B.2 - Cena'!$AX$21,0)</f>
        <v>0</v>
      </c>
      <c r="AN144" s="154">
        <f>IF(T144="x",'Príloha č. 1 k časti B.2 - Cena'!$AX$22,0)</f>
        <v>0</v>
      </c>
      <c r="AO144" s="154">
        <f>IF(U144="x",'Príloha č. 1 k časti B.2 - Cena'!$AX$23,0)</f>
        <v>0</v>
      </c>
      <c r="AP144" s="194">
        <f>IF(V144="x",'Príloha č. 1 k časti B.2 - Cena'!$AX$24,0)</f>
        <v>0</v>
      </c>
      <c r="AQ144" s="168">
        <f t="shared" si="13"/>
        <v>0</v>
      </c>
      <c r="AR144" s="161"/>
      <c r="AS144" s="162" t="s">
        <v>13</v>
      </c>
      <c r="AT144" s="162" t="s">
        <v>13</v>
      </c>
      <c r="AU144" s="162" t="s">
        <v>13</v>
      </c>
      <c r="AV144" s="158" t="s">
        <v>344</v>
      </c>
      <c r="AW144" s="152">
        <f t="shared" si="15"/>
        <v>3</v>
      </c>
      <c r="AX144" s="160">
        <f t="shared" si="16"/>
        <v>0</v>
      </c>
    </row>
    <row r="145" spans="1:50" ht="12.95" customHeight="1" thickBot="1" x14ac:dyDescent="0.3">
      <c r="A145" s="333"/>
      <c r="B145" s="229" t="s">
        <v>201</v>
      </c>
      <c r="C145" s="230"/>
      <c r="D145" s="106"/>
      <c r="E145" s="106"/>
      <c r="F145" s="106"/>
      <c r="G145" s="106"/>
      <c r="H145" s="106"/>
      <c r="I145" s="106"/>
      <c r="J145" s="106"/>
      <c r="K145" s="106"/>
      <c r="L145" s="106"/>
      <c r="M145" s="106"/>
      <c r="N145" s="106"/>
      <c r="O145" s="106"/>
      <c r="P145" s="106"/>
      <c r="Q145" s="106"/>
      <c r="R145" s="106"/>
      <c r="S145" s="106"/>
      <c r="T145" s="106"/>
      <c r="U145" s="106"/>
      <c r="V145" s="231" t="s">
        <v>13</v>
      </c>
      <c r="W145" s="196">
        <f>IF(C145="x",'Príloha č. 1 k časti B.2 - Cena'!$AX$5,0)</f>
        <v>0</v>
      </c>
      <c r="X145" s="166">
        <f>IF(D145="x",'Príloha č. 1 k časti B.2 - Cena'!$AX$6,0)</f>
        <v>0</v>
      </c>
      <c r="Y145" s="166">
        <f>IF(E145="x",'Príloha č. 1 k časti B.2 - Cena'!$AX$7,0)</f>
        <v>0</v>
      </c>
      <c r="Z145" s="166">
        <f>IF(F145="x",'Príloha č. 1 k časti B.2 - Cena'!$AX$8,0)</f>
        <v>0</v>
      </c>
      <c r="AA145" s="166">
        <f>IF(G145="x",'Príloha č. 1 k časti B.2 - Cena'!$AX$9,0)</f>
        <v>0</v>
      </c>
      <c r="AB145" s="166">
        <f>IF(H145="x",'Príloha č. 1 k časti B.2 - Cena'!$AX$10,0)</f>
        <v>0</v>
      </c>
      <c r="AC145" s="166">
        <f>IF(I145="x",'Príloha č. 1 k časti B.2 - Cena'!$AX$11,0)</f>
        <v>0</v>
      </c>
      <c r="AD145" s="166">
        <f>IF(J145="x",'Príloha č. 1 k časti B.2 - Cena'!$AX$12,0)</f>
        <v>0</v>
      </c>
      <c r="AE145" s="166">
        <f>IF(K145="x",'Príloha č. 1 k časti B.2 - Cena'!$AX$13,0)</f>
        <v>0</v>
      </c>
      <c r="AF145" s="166">
        <f>IF(L145="x",'Príloha č. 1 k časti B.2 - Cena'!$AX$14,0)</f>
        <v>0</v>
      </c>
      <c r="AG145" s="166">
        <f>IF(M145="x",'Príloha č. 1 k časti B.2 - Cena'!$AX$15,0)</f>
        <v>0</v>
      </c>
      <c r="AH145" s="166">
        <f>IF(N145="x",'Príloha č. 1 k časti B.2 - Cena'!$AX$16,0)</f>
        <v>0</v>
      </c>
      <c r="AI145" s="166">
        <f>IF(O145="x",'Príloha č. 1 k časti B.2 - Cena'!$AX$17,0)</f>
        <v>0</v>
      </c>
      <c r="AJ145" s="166">
        <f>IF(P145="x",'Príloha č. 1 k časti B.2 - Cena'!$AX$18,0)</f>
        <v>0</v>
      </c>
      <c r="AK145" s="166">
        <f>IF(Q145="x",'Príloha č. 1 k časti B.2 - Cena'!$AX$19,0)</f>
        <v>0</v>
      </c>
      <c r="AL145" s="166">
        <f>IF(R145="x",'Príloha č. 1 k časti B.2 - Cena'!$AX$20,0)</f>
        <v>0</v>
      </c>
      <c r="AM145" s="166">
        <f>IF(S145="x",'Príloha č. 1 k časti B.2 - Cena'!$AX$21,0)</f>
        <v>0</v>
      </c>
      <c r="AN145" s="166">
        <f>IF(T145="x",'Príloha č. 1 k časti B.2 - Cena'!$AX$22,0)</f>
        <v>0</v>
      </c>
      <c r="AO145" s="166">
        <f>IF(U145="x",'Príloha č. 1 k časti B.2 - Cena'!$AX$23,0)</f>
        <v>0</v>
      </c>
      <c r="AP145" s="197">
        <f>IF(V145="x",'Príloha č. 1 k časti B.2 - Cena'!$AX$24,0)</f>
        <v>0</v>
      </c>
      <c r="AQ145" s="168">
        <f t="shared" ref="AQ145" si="17">SUM(W145:AP145)</f>
        <v>0</v>
      </c>
      <c r="AR145" s="161" t="s">
        <v>13</v>
      </c>
      <c r="AS145" s="162" t="s">
        <v>13</v>
      </c>
      <c r="AT145" s="162" t="s">
        <v>13</v>
      </c>
      <c r="AU145" s="162" t="s">
        <v>13</v>
      </c>
      <c r="AV145" s="158" t="s">
        <v>344</v>
      </c>
      <c r="AW145" s="152">
        <f t="shared" si="15"/>
        <v>4</v>
      </c>
      <c r="AX145" s="160">
        <f t="shared" si="16"/>
        <v>0</v>
      </c>
    </row>
    <row r="146" spans="1:50" ht="15.75" thickBot="1" x14ac:dyDescent="0.3">
      <c r="A146" s="333"/>
      <c r="B146" s="380" t="s">
        <v>204</v>
      </c>
      <c r="C146" s="381"/>
      <c r="D146" s="381"/>
      <c r="E146" s="381"/>
      <c r="F146" s="381"/>
      <c r="G146" s="381"/>
      <c r="H146" s="381"/>
      <c r="I146" s="381"/>
      <c r="J146" s="381"/>
      <c r="K146" s="381"/>
      <c r="L146" s="381"/>
      <c r="M146" s="381"/>
      <c r="N146" s="381"/>
      <c r="O146" s="381"/>
      <c r="P146" s="381"/>
      <c r="Q146" s="381"/>
      <c r="R146" s="381"/>
      <c r="S146" s="381"/>
      <c r="T146" s="381"/>
      <c r="U146" s="381"/>
      <c r="V146" s="382"/>
      <c r="W146" s="169"/>
      <c r="X146" s="170"/>
      <c r="Y146" s="170"/>
      <c r="Z146" s="170"/>
      <c r="AA146" s="170"/>
      <c r="AB146" s="170"/>
      <c r="AC146" s="170"/>
      <c r="AD146" s="170"/>
      <c r="AE146" s="170"/>
      <c r="AF146" s="170"/>
      <c r="AG146" s="170"/>
      <c r="AH146" s="170"/>
      <c r="AI146" s="170"/>
      <c r="AJ146" s="170"/>
      <c r="AK146" s="170"/>
      <c r="AL146" s="170"/>
      <c r="AM146" s="170"/>
      <c r="AN146" s="170"/>
      <c r="AO146" s="170"/>
      <c r="AP146" s="171"/>
      <c r="AQ146" s="200">
        <f>'Príloha č. 1 k časti B.2 - Cena'!AQ32</f>
        <v>0</v>
      </c>
      <c r="AR146" s="232" t="s">
        <v>13</v>
      </c>
      <c r="AS146" s="233" t="s">
        <v>13</v>
      </c>
      <c r="AT146" s="233" t="s">
        <v>13</v>
      </c>
      <c r="AU146" s="234" t="s">
        <v>13</v>
      </c>
      <c r="AV146" s="176"/>
      <c r="AW146" s="235">
        <f t="shared" ref="AW146" si="18">COUNTA(AR146:AU146)</f>
        <v>4</v>
      </c>
      <c r="AX146" s="236">
        <f t="shared" si="16"/>
        <v>0</v>
      </c>
    </row>
    <row r="147" spans="1:50" ht="31.5" customHeight="1" thickBot="1" x14ac:dyDescent="0.3">
      <c r="A147" s="334"/>
      <c r="B147" s="380" t="s">
        <v>205</v>
      </c>
      <c r="C147" s="381"/>
      <c r="D147" s="381"/>
      <c r="E147" s="381"/>
      <c r="F147" s="381"/>
      <c r="G147" s="381"/>
      <c r="H147" s="381"/>
      <c r="I147" s="381"/>
      <c r="J147" s="381"/>
      <c r="K147" s="381"/>
      <c r="L147" s="381"/>
      <c r="M147" s="381"/>
      <c r="N147" s="381"/>
      <c r="O147" s="381"/>
      <c r="P147" s="381"/>
      <c r="Q147" s="381"/>
      <c r="R147" s="381"/>
      <c r="S147" s="381"/>
      <c r="T147" s="381"/>
      <c r="U147" s="381"/>
      <c r="V147" s="382"/>
      <c r="W147" s="165"/>
      <c r="X147" s="166"/>
      <c r="Y147" s="166"/>
      <c r="Z147" s="166"/>
      <c r="AA147" s="166"/>
      <c r="AB147" s="166"/>
      <c r="AC147" s="166"/>
      <c r="AD147" s="166"/>
      <c r="AE147" s="166"/>
      <c r="AF147" s="166"/>
      <c r="AG147" s="166"/>
      <c r="AH147" s="166"/>
      <c r="AI147" s="166"/>
      <c r="AJ147" s="166"/>
      <c r="AK147" s="166"/>
      <c r="AL147" s="166"/>
      <c r="AM147" s="166"/>
      <c r="AN147" s="166"/>
      <c r="AO147" s="166"/>
      <c r="AP147" s="179"/>
      <c r="AQ147" s="180">
        <f>SUM(AQ128:AQ146)</f>
        <v>0</v>
      </c>
      <c r="AR147" s="322" t="s">
        <v>372</v>
      </c>
      <c r="AS147" s="323"/>
      <c r="AT147" s="323"/>
      <c r="AU147" s="323"/>
      <c r="AV147" s="323"/>
      <c r="AW147" s="323"/>
      <c r="AX147" s="181">
        <f>SUM(AX128:AX146)</f>
        <v>0</v>
      </c>
    </row>
    <row r="148" spans="1:50" x14ac:dyDescent="0.25">
      <c r="AR148" s="94"/>
      <c r="AS148" s="94"/>
      <c r="AT148" s="94"/>
      <c r="AU148" s="94"/>
      <c r="AV148" s="94"/>
      <c r="AW148" s="94"/>
      <c r="AX148" s="94"/>
    </row>
    <row r="149" spans="1:50" x14ac:dyDescent="0.25">
      <c r="AR149" s="94"/>
      <c r="AS149" s="94"/>
      <c r="AT149" s="94"/>
      <c r="AU149" s="94"/>
      <c r="AV149" s="94"/>
      <c r="AW149" s="94"/>
      <c r="AX149" s="94"/>
    </row>
    <row r="150" spans="1:50" x14ac:dyDescent="0.25">
      <c r="AR150" s="94"/>
      <c r="AS150" s="94"/>
      <c r="AT150" s="94"/>
      <c r="AU150" s="94"/>
      <c r="AV150" s="94"/>
      <c r="AW150" s="94"/>
      <c r="AX150" s="94"/>
    </row>
    <row r="151" spans="1:50" ht="16.5" thickBot="1" x14ac:dyDescent="0.3">
      <c r="A151" s="123" t="s">
        <v>305</v>
      </c>
      <c r="AR151" s="94"/>
      <c r="AS151" s="94"/>
      <c r="AT151" s="94"/>
      <c r="AU151" s="94"/>
      <c r="AV151" s="94"/>
      <c r="AW151" s="94"/>
      <c r="AX151" s="94"/>
    </row>
    <row r="152" spans="1:50" x14ac:dyDescent="0.25">
      <c r="A152" s="340" t="s">
        <v>0</v>
      </c>
      <c r="B152" s="389" t="s">
        <v>203</v>
      </c>
      <c r="C152" s="326" t="s">
        <v>212</v>
      </c>
      <c r="D152" s="327"/>
      <c r="E152" s="327"/>
      <c r="F152" s="327"/>
      <c r="G152" s="327"/>
      <c r="H152" s="327"/>
      <c r="I152" s="327"/>
      <c r="J152" s="327"/>
      <c r="K152" s="327"/>
      <c r="L152" s="327"/>
      <c r="M152" s="327"/>
      <c r="N152" s="327"/>
      <c r="O152" s="327"/>
      <c r="P152" s="327"/>
      <c r="Q152" s="327"/>
      <c r="R152" s="327"/>
      <c r="S152" s="327"/>
      <c r="T152" s="327"/>
      <c r="U152" s="327"/>
      <c r="V152" s="328"/>
      <c r="W152" s="326" t="s">
        <v>211</v>
      </c>
      <c r="X152" s="327"/>
      <c r="Y152" s="327"/>
      <c r="Z152" s="327"/>
      <c r="AA152" s="327"/>
      <c r="AB152" s="327"/>
      <c r="AC152" s="327"/>
      <c r="AD152" s="327"/>
      <c r="AE152" s="327"/>
      <c r="AF152" s="327"/>
      <c r="AG152" s="327"/>
      <c r="AH152" s="327"/>
      <c r="AI152" s="327"/>
      <c r="AJ152" s="327"/>
      <c r="AK152" s="327"/>
      <c r="AL152" s="327"/>
      <c r="AM152" s="327"/>
      <c r="AN152" s="327"/>
      <c r="AO152" s="327"/>
      <c r="AP152" s="328"/>
      <c r="AQ152" s="383" t="s">
        <v>348</v>
      </c>
      <c r="AR152" s="354" t="s">
        <v>202</v>
      </c>
      <c r="AS152" s="355"/>
      <c r="AT152" s="355"/>
      <c r="AU152" s="355"/>
      <c r="AV152" s="395" t="s">
        <v>304</v>
      </c>
      <c r="AW152" s="356" t="s">
        <v>370</v>
      </c>
      <c r="AX152" s="383" t="s">
        <v>350</v>
      </c>
    </row>
    <row r="153" spans="1:50" ht="60" x14ac:dyDescent="0.25">
      <c r="A153" s="341"/>
      <c r="B153" s="390"/>
      <c r="C153" s="125" t="s">
        <v>208</v>
      </c>
      <c r="D153" s="126" t="s">
        <v>1</v>
      </c>
      <c r="E153" s="126" t="s">
        <v>2</v>
      </c>
      <c r="F153" s="126" t="s">
        <v>3</v>
      </c>
      <c r="G153" s="126" t="s">
        <v>4</v>
      </c>
      <c r="H153" s="126" t="s">
        <v>160</v>
      </c>
      <c r="I153" s="126" t="s">
        <v>189</v>
      </c>
      <c r="J153" s="126" t="s">
        <v>5</v>
      </c>
      <c r="K153" s="126" t="s">
        <v>6</v>
      </c>
      <c r="L153" s="126" t="s">
        <v>7</v>
      </c>
      <c r="M153" s="126" t="s">
        <v>8</v>
      </c>
      <c r="N153" s="126" t="s">
        <v>9</v>
      </c>
      <c r="O153" s="126" t="s">
        <v>10</v>
      </c>
      <c r="P153" s="126" t="s">
        <v>11</v>
      </c>
      <c r="Q153" s="126" t="s">
        <v>161</v>
      </c>
      <c r="R153" s="126" t="s">
        <v>158</v>
      </c>
      <c r="S153" s="126" t="s">
        <v>162</v>
      </c>
      <c r="T153" s="126" t="s">
        <v>12</v>
      </c>
      <c r="U153" s="126" t="s">
        <v>209</v>
      </c>
      <c r="V153" s="127" t="s">
        <v>197</v>
      </c>
      <c r="W153" s="188" t="s">
        <v>163</v>
      </c>
      <c r="X153" s="129" t="s">
        <v>164</v>
      </c>
      <c r="Y153" s="129" t="s">
        <v>165</v>
      </c>
      <c r="Z153" s="129" t="s">
        <v>166</v>
      </c>
      <c r="AA153" s="129" t="s">
        <v>167</v>
      </c>
      <c r="AB153" s="129" t="s">
        <v>168</v>
      </c>
      <c r="AC153" s="129" t="s">
        <v>169</v>
      </c>
      <c r="AD153" s="129" t="s">
        <v>170</v>
      </c>
      <c r="AE153" s="129" t="s">
        <v>171</v>
      </c>
      <c r="AF153" s="129" t="s">
        <v>172</v>
      </c>
      <c r="AG153" s="129" t="s">
        <v>173</v>
      </c>
      <c r="AH153" s="129" t="s">
        <v>174</v>
      </c>
      <c r="AI153" s="129" t="s">
        <v>175</v>
      </c>
      <c r="AJ153" s="129" t="s">
        <v>176</v>
      </c>
      <c r="AK153" s="129" t="s">
        <v>177</v>
      </c>
      <c r="AL153" s="129" t="s">
        <v>178</v>
      </c>
      <c r="AM153" s="129" t="s">
        <v>179</v>
      </c>
      <c r="AN153" s="129" t="s">
        <v>180</v>
      </c>
      <c r="AO153" s="129" t="s">
        <v>195</v>
      </c>
      <c r="AP153" s="189" t="s">
        <v>196</v>
      </c>
      <c r="AQ153" s="384"/>
      <c r="AR153" s="386">
        <v>2025</v>
      </c>
      <c r="AS153" s="335">
        <v>2026</v>
      </c>
      <c r="AT153" s="335">
        <v>2027</v>
      </c>
      <c r="AU153" s="335">
        <v>2028</v>
      </c>
      <c r="AV153" s="396"/>
      <c r="AW153" s="357"/>
      <c r="AX153" s="384"/>
    </row>
    <row r="154" spans="1:50" ht="24.75" customHeight="1" thickBot="1" x14ac:dyDescent="0.3">
      <c r="A154" s="342"/>
      <c r="B154" s="237">
        <f>COUNTA(B155:B158)</f>
        <v>4</v>
      </c>
      <c r="C154" s="132">
        <f>COUNTA(C155:C159)</f>
        <v>4</v>
      </c>
      <c r="D154" s="133">
        <f t="shared" ref="D154:V154" si="19">COUNTA(D155:D159)</f>
        <v>0</v>
      </c>
      <c r="E154" s="133">
        <f t="shared" si="19"/>
        <v>0</v>
      </c>
      <c r="F154" s="133">
        <f t="shared" si="19"/>
        <v>0</v>
      </c>
      <c r="G154" s="133">
        <f t="shared" si="19"/>
        <v>4</v>
      </c>
      <c r="H154" s="133">
        <f t="shared" si="19"/>
        <v>0</v>
      </c>
      <c r="I154" s="133">
        <f t="shared" si="19"/>
        <v>0</v>
      </c>
      <c r="J154" s="133">
        <f t="shared" si="19"/>
        <v>3</v>
      </c>
      <c r="K154" s="133">
        <f t="shared" si="19"/>
        <v>4</v>
      </c>
      <c r="L154" s="133">
        <f t="shared" si="19"/>
        <v>0</v>
      </c>
      <c r="M154" s="133">
        <f t="shared" si="19"/>
        <v>1</v>
      </c>
      <c r="N154" s="133">
        <f t="shared" si="19"/>
        <v>4</v>
      </c>
      <c r="O154" s="133">
        <f t="shared" si="19"/>
        <v>3</v>
      </c>
      <c r="P154" s="133">
        <f t="shared" si="19"/>
        <v>0</v>
      </c>
      <c r="Q154" s="133">
        <f t="shared" si="19"/>
        <v>1</v>
      </c>
      <c r="R154" s="133">
        <f t="shared" si="19"/>
        <v>0</v>
      </c>
      <c r="S154" s="133">
        <f t="shared" si="19"/>
        <v>0</v>
      </c>
      <c r="T154" s="133">
        <f t="shared" si="19"/>
        <v>0</v>
      </c>
      <c r="U154" s="133">
        <f t="shared" si="19"/>
        <v>4</v>
      </c>
      <c r="V154" s="134">
        <f t="shared" si="19"/>
        <v>1</v>
      </c>
      <c r="W154" s="337"/>
      <c r="X154" s="338"/>
      <c r="Y154" s="338"/>
      <c r="Z154" s="338"/>
      <c r="AA154" s="338"/>
      <c r="AB154" s="338"/>
      <c r="AC154" s="338"/>
      <c r="AD154" s="338"/>
      <c r="AE154" s="338"/>
      <c r="AF154" s="338"/>
      <c r="AG154" s="338"/>
      <c r="AH154" s="338"/>
      <c r="AI154" s="338"/>
      <c r="AJ154" s="338"/>
      <c r="AK154" s="338"/>
      <c r="AL154" s="338"/>
      <c r="AM154" s="338"/>
      <c r="AN154" s="338"/>
      <c r="AO154" s="338"/>
      <c r="AP154" s="339"/>
      <c r="AQ154" s="385"/>
      <c r="AR154" s="377"/>
      <c r="AS154" s="336"/>
      <c r="AT154" s="336"/>
      <c r="AU154" s="336"/>
      <c r="AV154" s="397"/>
      <c r="AW154" s="358"/>
      <c r="AX154" s="385"/>
    </row>
    <row r="155" spans="1:50" ht="12.95" customHeight="1" x14ac:dyDescent="0.25">
      <c r="A155" s="333" t="s">
        <v>220</v>
      </c>
      <c r="B155" s="238" t="s">
        <v>124</v>
      </c>
      <c r="C155" s="221" t="s">
        <v>13</v>
      </c>
      <c r="D155" s="222"/>
      <c r="E155" s="222"/>
      <c r="F155" s="222"/>
      <c r="G155" s="222" t="s">
        <v>13</v>
      </c>
      <c r="H155" s="222"/>
      <c r="I155" s="222"/>
      <c r="J155" s="222" t="s">
        <v>13</v>
      </c>
      <c r="K155" s="222" t="s">
        <v>13</v>
      </c>
      <c r="L155" s="222"/>
      <c r="M155" s="222" t="s">
        <v>13</v>
      </c>
      <c r="N155" s="222" t="s">
        <v>13</v>
      </c>
      <c r="O155" s="222"/>
      <c r="P155" s="222"/>
      <c r="Q155" s="222" t="s">
        <v>13</v>
      </c>
      <c r="R155" s="222"/>
      <c r="S155" s="222"/>
      <c r="T155" s="222"/>
      <c r="U155" s="222" t="s">
        <v>13</v>
      </c>
      <c r="V155" s="223"/>
      <c r="W155" s="198">
        <f>IF(C155="x",'Príloha č. 1 k časti B.2 - Cena'!$AX$5,0)</f>
        <v>0</v>
      </c>
      <c r="X155" s="170">
        <f>IF(D155="x",'Príloha č. 1 k časti B.2 - Cena'!$AX$6,0)</f>
        <v>0</v>
      </c>
      <c r="Y155" s="170">
        <f>IF(E155="x",'Príloha č. 1 k časti B.2 - Cena'!$AX$7,0)</f>
        <v>0</v>
      </c>
      <c r="Z155" s="170">
        <f>IF(F155="x",'Príloha č. 1 k časti B.2 - Cena'!$AX$8,0)</f>
        <v>0</v>
      </c>
      <c r="AA155" s="170">
        <f>IF(G155="x",'Príloha č. 1 k časti B.2 - Cena'!$AX$9,0)</f>
        <v>0</v>
      </c>
      <c r="AB155" s="170">
        <f>IF(H155="x",'Príloha č. 1 k časti B.2 - Cena'!$AX$10,0)</f>
        <v>0</v>
      </c>
      <c r="AC155" s="170">
        <f>IF(I155="x",'Príloha č. 1 k časti B.2 - Cena'!$AX$11,0)</f>
        <v>0</v>
      </c>
      <c r="AD155" s="170">
        <f>IF(J155="x",'Príloha č. 1 k časti B.2 - Cena'!$AX$12,0)</f>
        <v>0</v>
      </c>
      <c r="AE155" s="170">
        <f>IF(K155="x",'Príloha č. 1 k časti B.2 - Cena'!$AX$13,0)</f>
        <v>0</v>
      </c>
      <c r="AF155" s="170">
        <f>IF(L155="x",'Príloha č. 1 k časti B.2 - Cena'!$AX$14,0)</f>
        <v>0</v>
      </c>
      <c r="AG155" s="170">
        <f>IF(M155="x",'Príloha č. 1 k časti B.2 - Cena'!$AX$15,0)</f>
        <v>0</v>
      </c>
      <c r="AH155" s="170">
        <f>IF(N155="x",'Príloha č. 1 k časti B.2 - Cena'!$AX$16,0)</f>
        <v>0</v>
      </c>
      <c r="AI155" s="170">
        <f>IF(O155="x",'Príloha č. 1 k časti B.2 - Cena'!$AX$17,0)</f>
        <v>0</v>
      </c>
      <c r="AJ155" s="170">
        <f>IF(P155="x",'Príloha č. 1 k časti B.2 - Cena'!$AX$18,0)</f>
        <v>0</v>
      </c>
      <c r="AK155" s="170">
        <f>IF(Q155="x",'Príloha č. 1 k časti B.2 - Cena'!$AX$19,0)</f>
        <v>0</v>
      </c>
      <c r="AL155" s="170">
        <f>IF(R155="x",'Príloha č. 1 k časti B.2 - Cena'!$AX$20,0)</f>
        <v>0</v>
      </c>
      <c r="AM155" s="170">
        <f>IF(S155="x",'Príloha č. 1 k časti B.2 - Cena'!$AX$21,0)</f>
        <v>0</v>
      </c>
      <c r="AN155" s="170">
        <f>IF(T155="x",'Príloha č. 1 k časti B.2 - Cena'!$AX$22,0)</f>
        <v>0</v>
      </c>
      <c r="AO155" s="170">
        <f>IF(U155="x",'Príloha č. 1 k časti B.2 - Cena'!$AX$23,0)</f>
        <v>0</v>
      </c>
      <c r="AP155" s="224">
        <f>IF(V155="x",'Príloha č. 1 k časti B.2 - Cena'!$AX$24,0)</f>
        <v>0</v>
      </c>
      <c r="AQ155" s="225">
        <f t="shared" si="13"/>
        <v>0</v>
      </c>
      <c r="AR155" s="143" t="s">
        <v>13</v>
      </c>
      <c r="AS155" s="144" t="s">
        <v>13</v>
      </c>
      <c r="AT155" s="144" t="s">
        <v>13</v>
      </c>
      <c r="AU155" s="144" t="s">
        <v>13</v>
      </c>
      <c r="AV155" s="146" t="s">
        <v>344</v>
      </c>
      <c r="AW155" s="226">
        <f t="shared" ref="AW155:AW160" si="20">COUNTA(AR155:AU155)</f>
        <v>4</v>
      </c>
      <c r="AX155" s="227">
        <f t="shared" ref="AX155:AX160" si="21">AQ155*AW155</f>
        <v>0</v>
      </c>
    </row>
    <row r="156" spans="1:50" ht="12.95" customHeight="1" x14ac:dyDescent="0.25">
      <c r="A156" s="333"/>
      <c r="B156" s="239" t="s">
        <v>125</v>
      </c>
      <c r="C156" s="215" t="s">
        <v>13</v>
      </c>
      <c r="D156" s="104"/>
      <c r="E156" s="104"/>
      <c r="F156" s="104"/>
      <c r="G156" s="104" t="s">
        <v>13</v>
      </c>
      <c r="H156" s="104"/>
      <c r="I156" s="104"/>
      <c r="J156" s="104"/>
      <c r="K156" s="104" t="s">
        <v>13</v>
      </c>
      <c r="L156" s="104"/>
      <c r="M156" s="104"/>
      <c r="N156" s="104" t="s">
        <v>13</v>
      </c>
      <c r="O156" s="104" t="s">
        <v>13</v>
      </c>
      <c r="P156" s="104"/>
      <c r="Q156" s="104"/>
      <c r="R156" s="104"/>
      <c r="S156" s="104"/>
      <c r="T156" s="104"/>
      <c r="U156" s="104" t="s">
        <v>13</v>
      </c>
      <c r="V156" s="216"/>
      <c r="W156" s="193">
        <f>IF(C156="x",'Príloha č. 1 k časti B.2 - Cena'!$AX$5,0)</f>
        <v>0</v>
      </c>
      <c r="X156" s="154">
        <f>IF(D156="x",'Príloha č. 1 k časti B.2 - Cena'!$AX$6,0)</f>
        <v>0</v>
      </c>
      <c r="Y156" s="154">
        <f>IF(E156="x",'Príloha č. 1 k časti B.2 - Cena'!$AX$7,0)</f>
        <v>0</v>
      </c>
      <c r="Z156" s="154">
        <f>IF(F156="x",'Príloha č. 1 k časti B.2 - Cena'!$AX$8,0)</f>
        <v>0</v>
      </c>
      <c r="AA156" s="154">
        <f>IF(G156="x",'Príloha č. 1 k časti B.2 - Cena'!$AX$9,0)</f>
        <v>0</v>
      </c>
      <c r="AB156" s="154">
        <f>IF(H156="x",'Príloha č. 1 k časti B.2 - Cena'!$AX$10,0)</f>
        <v>0</v>
      </c>
      <c r="AC156" s="154">
        <f>IF(I156="x",'Príloha č. 1 k časti B.2 - Cena'!$AX$11,0)</f>
        <v>0</v>
      </c>
      <c r="AD156" s="154">
        <f>IF(J156="x",'Príloha č. 1 k časti B.2 - Cena'!$AX$12,0)</f>
        <v>0</v>
      </c>
      <c r="AE156" s="154">
        <f>IF(K156="x",'Príloha č. 1 k časti B.2 - Cena'!$AX$13,0)</f>
        <v>0</v>
      </c>
      <c r="AF156" s="154">
        <f>IF(L156="x",'Príloha č. 1 k časti B.2 - Cena'!$AX$14,0)</f>
        <v>0</v>
      </c>
      <c r="AG156" s="154">
        <f>IF(M156="x",'Príloha č. 1 k časti B.2 - Cena'!$AX$15,0)</f>
        <v>0</v>
      </c>
      <c r="AH156" s="154">
        <f>IF(N156="x",'Príloha č. 1 k časti B.2 - Cena'!$AX$16,0)</f>
        <v>0</v>
      </c>
      <c r="AI156" s="154">
        <f>IF(O156="x",'Príloha č. 1 k časti B.2 - Cena'!$AX$17,0)</f>
        <v>0</v>
      </c>
      <c r="AJ156" s="154">
        <f>IF(P156="x",'Príloha č. 1 k časti B.2 - Cena'!$AX$18,0)</f>
        <v>0</v>
      </c>
      <c r="AK156" s="154">
        <f>IF(Q156="x",'Príloha č. 1 k časti B.2 - Cena'!$AX$19,0)</f>
        <v>0</v>
      </c>
      <c r="AL156" s="154">
        <f>IF(R156="x",'Príloha č. 1 k časti B.2 - Cena'!$AX$20,0)</f>
        <v>0</v>
      </c>
      <c r="AM156" s="154">
        <f>IF(S156="x",'Príloha č. 1 k časti B.2 - Cena'!$AX$21,0)</f>
        <v>0</v>
      </c>
      <c r="AN156" s="154">
        <f>IF(T156="x",'Príloha č. 1 k časti B.2 - Cena'!$AX$22,0)</f>
        <v>0</v>
      </c>
      <c r="AO156" s="154">
        <f>IF(U156="x",'Príloha č. 1 k časti B.2 - Cena'!$AX$23,0)</f>
        <v>0</v>
      </c>
      <c r="AP156" s="194">
        <f>IF(V156="x",'Príloha č. 1 k časti B.2 - Cena'!$AX$24,0)</f>
        <v>0</v>
      </c>
      <c r="AQ156" s="168">
        <f t="shared" si="13"/>
        <v>0</v>
      </c>
      <c r="AR156" s="150" t="s">
        <v>13</v>
      </c>
      <c r="AS156" s="151" t="s">
        <v>13</v>
      </c>
      <c r="AT156" s="151" t="s">
        <v>13</v>
      </c>
      <c r="AU156" s="151" t="s">
        <v>13</v>
      </c>
      <c r="AV156" s="158" t="s">
        <v>344</v>
      </c>
      <c r="AW156" s="152">
        <f t="shared" si="20"/>
        <v>4</v>
      </c>
      <c r="AX156" s="160">
        <f t="shared" si="21"/>
        <v>0</v>
      </c>
    </row>
    <row r="157" spans="1:50" ht="12.95" customHeight="1" x14ac:dyDescent="0.25">
      <c r="A157" s="333"/>
      <c r="B157" s="239" t="s">
        <v>126</v>
      </c>
      <c r="C157" s="215" t="s">
        <v>13</v>
      </c>
      <c r="D157" s="104"/>
      <c r="E157" s="104"/>
      <c r="F157" s="104"/>
      <c r="G157" s="104" t="s">
        <v>13</v>
      </c>
      <c r="H157" s="104"/>
      <c r="I157" s="104"/>
      <c r="J157" s="104" t="s">
        <v>13</v>
      </c>
      <c r="K157" s="104" t="s">
        <v>13</v>
      </c>
      <c r="L157" s="104"/>
      <c r="M157" s="104"/>
      <c r="N157" s="104" t="s">
        <v>13</v>
      </c>
      <c r="O157" s="104" t="s">
        <v>13</v>
      </c>
      <c r="P157" s="104"/>
      <c r="Q157" s="104"/>
      <c r="R157" s="104"/>
      <c r="S157" s="104"/>
      <c r="T157" s="104"/>
      <c r="U157" s="104" t="s">
        <v>13</v>
      </c>
      <c r="V157" s="216"/>
      <c r="W157" s="193">
        <f>IF(C157="x",'Príloha č. 1 k časti B.2 - Cena'!$AX$5,0)</f>
        <v>0</v>
      </c>
      <c r="X157" s="154">
        <f>IF(D157="x",'Príloha č. 1 k časti B.2 - Cena'!$AX$6,0)</f>
        <v>0</v>
      </c>
      <c r="Y157" s="154">
        <f>IF(E157="x",'Príloha č. 1 k časti B.2 - Cena'!$AX$7,0)</f>
        <v>0</v>
      </c>
      <c r="Z157" s="154">
        <f>IF(F157="x",'Príloha č. 1 k časti B.2 - Cena'!$AX$8,0)</f>
        <v>0</v>
      </c>
      <c r="AA157" s="154">
        <f>IF(G157="x",'Príloha č. 1 k časti B.2 - Cena'!$AX$9,0)</f>
        <v>0</v>
      </c>
      <c r="AB157" s="154">
        <f>IF(H157="x",'Príloha č. 1 k časti B.2 - Cena'!$AX$10,0)</f>
        <v>0</v>
      </c>
      <c r="AC157" s="154">
        <f>IF(I157="x",'Príloha č. 1 k časti B.2 - Cena'!$AX$11,0)</f>
        <v>0</v>
      </c>
      <c r="AD157" s="154">
        <f>IF(J157="x",'Príloha č. 1 k časti B.2 - Cena'!$AX$12,0)</f>
        <v>0</v>
      </c>
      <c r="AE157" s="154">
        <f>IF(K157="x",'Príloha č. 1 k časti B.2 - Cena'!$AX$13,0)</f>
        <v>0</v>
      </c>
      <c r="AF157" s="154">
        <f>IF(L157="x",'Príloha č. 1 k časti B.2 - Cena'!$AX$14,0)</f>
        <v>0</v>
      </c>
      <c r="AG157" s="154">
        <f>IF(M157="x",'Príloha č. 1 k časti B.2 - Cena'!$AX$15,0)</f>
        <v>0</v>
      </c>
      <c r="AH157" s="154">
        <f>IF(N157="x",'Príloha č. 1 k časti B.2 - Cena'!$AX$16,0)</f>
        <v>0</v>
      </c>
      <c r="AI157" s="154">
        <f>IF(O157="x",'Príloha č. 1 k časti B.2 - Cena'!$AX$17,0)</f>
        <v>0</v>
      </c>
      <c r="AJ157" s="154">
        <f>IF(P157="x",'Príloha č. 1 k časti B.2 - Cena'!$AX$18,0)</f>
        <v>0</v>
      </c>
      <c r="AK157" s="154">
        <f>IF(Q157="x",'Príloha č. 1 k časti B.2 - Cena'!$AX$19,0)</f>
        <v>0</v>
      </c>
      <c r="AL157" s="154">
        <f>IF(R157="x",'Príloha č. 1 k časti B.2 - Cena'!$AX$20,0)</f>
        <v>0</v>
      </c>
      <c r="AM157" s="154">
        <f>IF(S157="x",'Príloha č. 1 k časti B.2 - Cena'!$AX$21,0)</f>
        <v>0</v>
      </c>
      <c r="AN157" s="154">
        <f>IF(T157="x",'Príloha č. 1 k časti B.2 - Cena'!$AX$22,0)</f>
        <v>0</v>
      </c>
      <c r="AO157" s="154">
        <f>IF(U157="x",'Príloha č. 1 k časti B.2 - Cena'!$AX$23,0)</f>
        <v>0</v>
      </c>
      <c r="AP157" s="194">
        <f>IF(V157="x",'Príloha č. 1 k časti B.2 - Cena'!$AX$24,0)</f>
        <v>0</v>
      </c>
      <c r="AQ157" s="168">
        <f t="shared" si="13"/>
        <v>0</v>
      </c>
      <c r="AR157" s="150" t="s">
        <v>13</v>
      </c>
      <c r="AS157" s="151" t="s">
        <v>13</v>
      </c>
      <c r="AT157" s="151" t="s">
        <v>13</v>
      </c>
      <c r="AU157" s="151" t="s">
        <v>13</v>
      </c>
      <c r="AV157" s="158" t="s">
        <v>344</v>
      </c>
      <c r="AW157" s="152">
        <f t="shared" si="20"/>
        <v>4</v>
      </c>
      <c r="AX157" s="160">
        <f t="shared" si="21"/>
        <v>0</v>
      </c>
    </row>
    <row r="158" spans="1:50" ht="12.95" customHeight="1" x14ac:dyDescent="0.25">
      <c r="A158" s="333"/>
      <c r="B158" s="239" t="s">
        <v>127</v>
      </c>
      <c r="C158" s="215" t="s">
        <v>13</v>
      </c>
      <c r="D158" s="104"/>
      <c r="E158" s="104"/>
      <c r="F158" s="104"/>
      <c r="G158" s="104" t="s">
        <v>13</v>
      </c>
      <c r="H158" s="104"/>
      <c r="I158" s="104"/>
      <c r="J158" s="104" t="s">
        <v>13</v>
      </c>
      <c r="K158" s="104" t="s">
        <v>13</v>
      </c>
      <c r="L158" s="104"/>
      <c r="M158" s="104"/>
      <c r="N158" s="104" t="s">
        <v>13</v>
      </c>
      <c r="O158" s="104" t="s">
        <v>13</v>
      </c>
      <c r="P158" s="104"/>
      <c r="Q158" s="104"/>
      <c r="R158" s="104"/>
      <c r="S158" s="104"/>
      <c r="T158" s="104"/>
      <c r="U158" s="104" t="s">
        <v>13</v>
      </c>
      <c r="V158" s="216"/>
      <c r="W158" s="193">
        <f>IF(C158="x",'Príloha č. 1 k časti B.2 - Cena'!$AX$5,0)</f>
        <v>0</v>
      </c>
      <c r="X158" s="154">
        <f>IF(D158="x",'Príloha č. 1 k časti B.2 - Cena'!$AX$6,0)</f>
        <v>0</v>
      </c>
      <c r="Y158" s="154">
        <f>IF(E158="x",'Príloha č. 1 k časti B.2 - Cena'!$AX$7,0)</f>
        <v>0</v>
      </c>
      <c r="Z158" s="154">
        <f>IF(F158="x",'Príloha č. 1 k časti B.2 - Cena'!$AX$8,0)</f>
        <v>0</v>
      </c>
      <c r="AA158" s="154">
        <f>IF(G158="x",'Príloha č. 1 k časti B.2 - Cena'!$AX$9,0)</f>
        <v>0</v>
      </c>
      <c r="AB158" s="154">
        <f>IF(H158="x",'Príloha č. 1 k časti B.2 - Cena'!$AX$10,0)</f>
        <v>0</v>
      </c>
      <c r="AC158" s="154">
        <f>IF(I158="x",'Príloha č. 1 k časti B.2 - Cena'!$AX$11,0)</f>
        <v>0</v>
      </c>
      <c r="AD158" s="154">
        <f>IF(J158="x",'Príloha č. 1 k časti B.2 - Cena'!$AX$12,0)</f>
        <v>0</v>
      </c>
      <c r="AE158" s="154">
        <f>IF(K158="x",'Príloha č. 1 k časti B.2 - Cena'!$AX$13,0)</f>
        <v>0</v>
      </c>
      <c r="AF158" s="154">
        <f>IF(L158="x",'Príloha č. 1 k časti B.2 - Cena'!$AX$14,0)</f>
        <v>0</v>
      </c>
      <c r="AG158" s="154">
        <f>IF(M158="x",'Príloha č. 1 k časti B.2 - Cena'!$AX$15,0)</f>
        <v>0</v>
      </c>
      <c r="AH158" s="154">
        <f>IF(N158="x",'Príloha č. 1 k časti B.2 - Cena'!$AX$16,0)</f>
        <v>0</v>
      </c>
      <c r="AI158" s="154">
        <f>IF(O158="x",'Príloha č. 1 k časti B.2 - Cena'!$AX$17,0)</f>
        <v>0</v>
      </c>
      <c r="AJ158" s="154">
        <f>IF(P158="x",'Príloha č. 1 k časti B.2 - Cena'!$AX$18,0)</f>
        <v>0</v>
      </c>
      <c r="AK158" s="154">
        <f>IF(Q158="x",'Príloha č. 1 k časti B.2 - Cena'!$AX$19,0)</f>
        <v>0</v>
      </c>
      <c r="AL158" s="154">
        <f>IF(R158="x",'Príloha č. 1 k časti B.2 - Cena'!$AX$20,0)</f>
        <v>0</v>
      </c>
      <c r="AM158" s="154">
        <f>IF(S158="x",'Príloha č. 1 k časti B.2 - Cena'!$AX$21,0)</f>
        <v>0</v>
      </c>
      <c r="AN158" s="154">
        <f>IF(T158="x",'Príloha č. 1 k časti B.2 - Cena'!$AX$22,0)</f>
        <v>0</v>
      </c>
      <c r="AO158" s="154">
        <f>IF(U158="x",'Príloha č. 1 k časti B.2 - Cena'!$AX$23,0)</f>
        <v>0</v>
      </c>
      <c r="AP158" s="194">
        <f>IF(V158="x",'Príloha č. 1 k časti B.2 - Cena'!$AX$24,0)</f>
        <v>0</v>
      </c>
      <c r="AQ158" s="168">
        <f t="shared" si="13"/>
        <v>0</v>
      </c>
      <c r="AR158" s="150" t="s">
        <v>13</v>
      </c>
      <c r="AS158" s="151" t="s">
        <v>13</v>
      </c>
      <c r="AT158" s="151" t="s">
        <v>13</v>
      </c>
      <c r="AU158" s="151" t="s">
        <v>13</v>
      </c>
      <c r="AV158" s="158" t="s">
        <v>344</v>
      </c>
      <c r="AW158" s="152">
        <f t="shared" si="20"/>
        <v>4</v>
      </c>
      <c r="AX158" s="160">
        <f t="shared" si="21"/>
        <v>0</v>
      </c>
    </row>
    <row r="159" spans="1:50" ht="12.95" customHeight="1" thickBot="1" x14ac:dyDescent="0.3">
      <c r="A159" s="333"/>
      <c r="B159" s="237" t="s">
        <v>201</v>
      </c>
      <c r="C159" s="202"/>
      <c r="D159" s="109"/>
      <c r="E159" s="109"/>
      <c r="F159" s="109"/>
      <c r="G159" s="109"/>
      <c r="H159" s="109"/>
      <c r="I159" s="109"/>
      <c r="J159" s="109"/>
      <c r="K159" s="109"/>
      <c r="L159" s="109"/>
      <c r="M159" s="109"/>
      <c r="N159" s="109"/>
      <c r="O159" s="109"/>
      <c r="P159" s="109"/>
      <c r="Q159" s="109"/>
      <c r="R159" s="109"/>
      <c r="S159" s="109"/>
      <c r="T159" s="109"/>
      <c r="U159" s="109"/>
      <c r="V159" s="217" t="s">
        <v>13</v>
      </c>
      <c r="W159" s="196">
        <f>IF(C159="x",'Príloha č. 1 k časti B.2 - Cena'!$AX$5,0)</f>
        <v>0</v>
      </c>
      <c r="X159" s="166">
        <f>IF(D159="x",'Príloha č. 1 k časti B.2 - Cena'!$AX$6,0)</f>
        <v>0</v>
      </c>
      <c r="Y159" s="166">
        <f>IF(E159="x",'Príloha č. 1 k časti B.2 - Cena'!$AX$7,0)</f>
        <v>0</v>
      </c>
      <c r="Z159" s="166">
        <f>IF(F159="x",'Príloha č. 1 k časti B.2 - Cena'!$AX$8,0)</f>
        <v>0</v>
      </c>
      <c r="AA159" s="166">
        <f>IF(G159="x",'Príloha č. 1 k časti B.2 - Cena'!$AX$9,0)</f>
        <v>0</v>
      </c>
      <c r="AB159" s="166">
        <f>IF(H159="x",'Príloha č. 1 k časti B.2 - Cena'!$AX$10,0)</f>
        <v>0</v>
      </c>
      <c r="AC159" s="166">
        <f>IF(I159="x",'Príloha č. 1 k časti B.2 - Cena'!$AX$11,0)</f>
        <v>0</v>
      </c>
      <c r="AD159" s="166">
        <f>IF(J159="x",'Príloha č. 1 k časti B.2 - Cena'!$AX$12,0)</f>
        <v>0</v>
      </c>
      <c r="AE159" s="166">
        <f>IF(K159="x",'Príloha č. 1 k časti B.2 - Cena'!$AX$13,0)</f>
        <v>0</v>
      </c>
      <c r="AF159" s="166">
        <f>IF(L159="x",'Príloha č. 1 k časti B.2 - Cena'!$AX$14,0)</f>
        <v>0</v>
      </c>
      <c r="AG159" s="166">
        <f>IF(M159="x",'Príloha č. 1 k časti B.2 - Cena'!$AX$15,0)</f>
        <v>0</v>
      </c>
      <c r="AH159" s="166">
        <f>IF(N159="x",'Príloha č. 1 k časti B.2 - Cena'!$AX$16,0)</f>
        <v>0</v>
      </c>
      <c r="AI159" s="166">
        <f>IF(O159="x",'Príloha č. 1 k časti B.2 - Cena'!$AX$17,0)</f>
        <v>0</v>
      </c>
      <c r="AJ159" s="166">
        <f>IF(P159="x",'Príloha č. 1 k časti B.2 - Cena'!$AX$18,0)</f>
        <v>0</v>
      </c>
      <c r="AK159" s="166">
        <f>IF(Q159="x",'Príloha č. 1 k časti B.2 - Cena'!$AX$19,0)</f>
        <v>0</v>
      </c>
      <c r="AL159" s="166">
        <f>IF(R159="x",'Príloha č. 1 k časti B.2 - Cena'!$AX$20,0)</f>
        <v>0</v>
      </c>
      <c r="AM159" s="166">
        <f>IF(S159="x",'Príloha č. 1 k časti B.2 - Cena'!$AX$21,0)</f>
        <v>0</v>
      </c>
      <c r="AN159" s="166">
        <f>IF(T159="x",'Príloha č. 1 k časti B.2 - Cena'!$AX$22,0)</f>
        <v>0</v>
      </c>
      <c r="AO159" s="166">
        <f>IF(U159="x",'Príloha č. 1 k časti B.2 - Cena'!$AX$23,0)</f>
        <v>0</v>
      </c>
      <c r="AP159" s="197">
        <f>IF(V159="x",'Príloha č. 1 k časti B.2 - Cena'!$AX$24,0)</f>
        <v>0</v>
      </c>
      <c r="AQ159" s="168">
        <f t="shared" ref="AQ159" si="22">SUM(W159:AP159)</f>
        <v>0</v>
      </c>
      <c r="AR159" s="161" t="s">
        <v>13</v>
      </c>
      <c r="AS159" s="162" t="s">
        <v>13</v>
      </c>
      <c r="AT159" s="162" t="s">
        <v>13</v>
      </c>
      <c r="AU159" s="162" t="s">
        <v>13</v>
      </c>
      <c r="AV159" s="240" t="s">
        <v>344</v>
      </c>
      <c r="AW159" s="152">
        <f t="shared" si="20"/>
        <v>4</v>
      </c>
      <c r="AX159" s="160">
        <f t="shared" si="21"/>
        <v>0</v>
      </c>
    </row>
    <row r="160" spans="1:50" ht="15.75" thickBot="1" x14ac:dyDescent="0.3">
      <c r="A160" s="333"/>
      <c r="B160" s="380" t="s">
        <v>204</v>
      </c>
      <c r="C160" s="381"/>
      <c r="D160" s="381"/>
      <c r="E160" s="381"/>
      <c r="F160" s="381"/>
      <c r="G160" s="381"/>
      <c r="H160" s="381"/>
      <c r="I160" s="381"/>
      <c r="J160" s="381"/>
      <c r="K160" s="381"/>
      <c r="L160" s="381"/>
      <c r="M160" s="381"/>
      <c r="N160" s="381"/>
      <c r="O160" s="381"/>
      <c r="P160" s="381"/>
      <c r="Q160" s="381"/>
      <c r="R160" s="381"/>
      <c r="S160" s="381"/>
      <c r="T160" s="381"/>
      <c r="U160" s="381"/>
      <c r="V160" s="382"/>
      <c r="W160" s="170"/>
      <c r="X160" s="170"/>
      <c r="Y160" s="170"/>
      <c r="Z160" s="170"/>
      <c r="AA160" s="170"/>
      <c r="AB160" s="170"/>
      <c r="AC160" s="170"/>
      <c r="AD160" s="170"/>
      <c r="AE160" s="170"/>
      <c r="AF160" s="170"/>
      <c r="AG160" s="170"/>
      <c r="AH160" s="170"/>
      <c r="AI160" s="170"/>
      <c r="AJ160" s="170"/>
      <c r="AK160" s="170"/>
      <c r="AL160" s="170"/>
      <c r="AM160" s="170"/>
      <c r="AN160" s="170"/>
      <c r="AO160" s="170"/>
      <c r="AP160" s="171"/>
      <c r="AQ160" s="200">
        <f>'Príloha č. 1 k časti B.2 - Cena'!AQ33</f>
        <v>0</v>
      </c>
      <c r="AR160" s="232" t="s">
        <v>13</v>
      </c>
      <c r="AS160" s="233" t="s">
        <v>13</v>
      </c>
      <c r="AT160" s="233" t="s">
        <v>13</v>
      </c>
      <c r="AU160" s="234" t="s">
        <v>13</v>
      </c>
      <c r="AV160" s="176"/>
      <c r="AW160" s="235">
        <f t="shared" si="20"/>
        <v>4</v>
      </c>
      <c r="AX160" s="236">
        <f t="shared" si="21"/>
        <v>0</v>
      </c>
    </row>
    <row r="161" spans="1:50" ht="30" customHeight="1" thickBot="1" x14ac:dyDescent="0.3">
      <c r="A161" s="334"/>
      <c r="B161" s="380" t="s">
        <v>205</v>
      </c>
      <c r="C161" s="381"/>
      <c r="D161" s="381"/>
      <c r="E161" s="381"/>
      <c r="F161" s="381"/>
      <c r="G161" s="381"/>
      <c r="H161" s="381"/>
      <c r="I161" s="381"/>
      <c r="J161" s="381"/>
      <c r="K161" s="381"/>
      <c r="L161" s="381"/>
      <c r="M161" s="381"/>
      <c r="N161" s="381"/>
      <c r="O161" s="381"/>
      <c r="P161" s="381"/>
      <c r="Q161" s="381"/>
      <c r="R161" s="381"/>
      <c r="S161" s="381"/>
      <c r="T161" s="381"/>
      <c r="U161" s="381"/>
      <c r="V161" s="382"/>
      <c r="W161" s="166"/>
      <c r="X161" s="166"/>
      <c r="Y161" s="166"/>
      <c r="Z161" s="166"/>
      <c r="AA161" s="166"/>
      <c r="AB161" s="166"/>
      <c r="AC161" s="166"/>
      <c r="AD161" s="166"/>
      <c r="AE161" s="166"/>
      <c r="AF161" s="166"/>
      <c r="AG161" s="166"/>
      <c r="AH161" s="166"/>
      <c r="AI161" s="166"/>
      <c r="AJ161" s="166"/>
      <c r="AK161" s="166"/>
      <c r="AL161" s="166"/>
      <c r="AM161" s="166"/>
      <c r="AN161" s="166"/>
      <c r="AO161" s="166"/>
      <c r="AP161" s="179"/>
      <c r="AQ161" s="180">
        <f>SUM(AQ155:AQ160)</f>
        <v>0</v>
      </c>
      <c r="AR161" s="322" t="s">
        <v>372</v>
      </c>
      <c r="AS161" s="323"/>
      <c r="AT161" s="323"/>
      <c r="AU161" s="323"/>
      <c r="AV161" s="323"/>
      <c r="AW161" s="323"/>
      <c r="AX161" s="181">
        <f>SUM(AX155:AX160)</f>
        <v>0</v>
      </c>
    </row>
    <row r="162" spans="1:50" x14ac:dyDescent="0.25">
      <c r="AR162" s="94"/>
      <c r="AS162" s="94"/>
      <c r="AT162" s="94"/>
      <c r="AU162" s="94"/>
      <c r="AV162" s="94"/>
      <c r="AW162" s="94"/>
      <c r="AX162" s="94"/>
    </row>
    <row r="163" spans="1:50" x14ac:dyDescent="0.25">
      <c r="AR163" s="94"/>
      <c r="AS163" s="94"/>
      <c r="AT163" s="94"/>
      <c r="AU163" s="94"/>
      <c r="AV163" s="94"/>
      <c r="AW163" s="94"/>
      <c r="AX163" s="94"/>
    </row>
    <row r="164" spans="1:50" ht="16.5" thickBot="1" x14ac:dyDescent="0.3">
      <c r="A164" s="123" t="s">
        <v>221</v>
      </c>
      <c r="AR164" s="94"/>
      <c r="AS164" s="94"/>
      <c r="AT164" s="94"/>
      <c r="AU164" s="94"/>
      <c r="AV164" s="94"/>
      <c r="AW164" s="94"/>
      <c r="AX164" s="94"/>
    </row>
    <row r="165" spans="1:50" x14ac:dyDescent="0.25">
      <c r="A165" s="340" t="s">
        <v>0</v>
      </c>
      <c r="B165" s="389" t="s">
        <v>203</v>
      </c>
      <c r="C165" s="326" t="s">
        <v>212</v>
      </c>
      <c r="D165" s="327"/>
      <c r="E165" s="327"/>
      <c r="F165" s="327"/>
      <c r="G165" s="327"/>
      <c r="H165" s="327"/>
      <c r="I165" s="327"/>
      <c r="J165" s="327"/>
      <c r="K165" s="327"/>
      <c r="L165" s="327"/>
      <c r="M165" s="327"/>
      <c r="N165" s="327"/>
      <c r="O165" s="327"/>
      <c r="P165" s="327"/>
      <c r="Q165" s="327"/>
      <c r="R165" s="327"/>
      <c r="S165" s="327"/>
      <c r="T165" s="327"/>
      <c r="U165" s="327"/>
      <c r="V165" s="391"/>
      <c r="W165" s="326" t="s">
        <v>211</v>
      </c>
      <c r="X165" s="327"/>
      <c r="Y165" s="327"/>
      <c r="Z165" s="327"/>
      <c r="AA165" s="327"/>
      <c r="AB165" s="327"/>
      <c r="AC165" s="327"/>
      <c r="AD165" s="327"/>
      <c r="AE165" s="327"/>
      <c r="AF165" s="327"/>
      <c r="AG165" s="327"/>
      <c r="AH165" s="327"/>
      <c r="AI165" s="327"/>
      <c r="AJ165" s="327"/>
      <c r="AK165" s="327"/>
      <c r="AL165" s="327"/>
      <c r="AM165" s="327"/>
      <c r="AN165" s="327"/>
      <c r="AO165" s="327"/>
      <c r="AP165" s="328"/>
      <c r="AQ165" s="383" t="s">
        <v>348</v>
      </c>
      <c r="AR165" s="354" t="s">
        <v>202</v>
      </c>
      <c r="AS165" s="355"/>
      <c r="AT165" s="355"/>
      <c r="AU165" s="355"/>
      <c r="AV165" s="395" t="s">
        <v>304</v>
      </c>
      <c r="AW165" s="356" t="s">
        <v>370</v>
      </c>
      <c r="AX165" s="383" t="s">
        <v>350</v>
      </c>
    </row>
    <row r="166" spans="1:50" ht="60" x14ac:dyDescent="0.25">
      <c r="A166" s="341"/>
      <c r="B166" s="390"/>
      <c r="C166" s="125" t="s">
        <v>208</v>
      </c>
      <c r="D166" s="126" t="s">
        <v>1</v>
      </c>
      <c r="E166" s="126" t="s">
        <v>2</v>
      </c>
      <c r="F166" s="126" t="s">
        <v>3</v>
      </c>
      <c r="G166" s="126" t="s">
        <v>4</v>
      </c>
      <c r="H166" s="126" t="s">
        <v>160</v>
      </c>
      <c r="I166" s="126" t="s">
        <v>189</v>
      </c>
      <c r="J166" s="126" t="s">
        <v>5</v>
      </c>
      <c r="K166" s="126" t="s">
        <v>6</v>
      </c>
      <c r="L166" s="126" t="s">
        <v>7</v>
      </c>
      <c r="M166" s="126" t="s">
        <v>8</v>
      </c>
      <c r="N166" s="126" t="s">
        <v>9</v>
      </c>
      <c r="O166" s="126" t="s">
        <v>10</v>
      </c>
      <c r="P166" s="126" t="s">
        <v>11</v>
      </c>
      <c r="Q166" s="126" t="s">
        <v>161</v>
      </c>
      <c r="R166" s="126" t="s">
        <v>158</v>
      </c>
      <c r="S166" s="126" t="s">
        <v>162</v>
      </c>
      <c r="T166" s="126" t="s">
        <v>12</v>
      </c>
      <c r="U166" s="126" t="s">
        <v>209</v>
      </c>
      <c r="V166" s="241" t="s">
        <v>197</v>
      </c>
      <c r="W166" s="188" t="s">
        <v>163</v>
      </c>
      <c r="X166" s="129" t="s">
        <v>164</v>
      </c>
      <c r="Y166" s="129" t="s">
        <v>165</v>
      </c>
      <c r="Z166" s="129" t="s">
        <v>166</v>
      </c>
      <c r="AA166" s="129" t="s">
        <v>167</v>
      </c>
      <c r="AB166" s="129" t="s">
        <v>168</v>
      </c>
      <c r="AC166" s="129" t="s">
        <v>169</v>
      </c>
      <c r="AD166" s="129" t="s">
        <v>170</v>
      </c>
      <c r="AE166" s="129" t="s">
        <v>171</v>
      </c>
      <c r="AF166" s="129" t="s">
        <v>172</v>
      </c>
      <c r="AG166" s="129" t="s">
        <v>173</v>
      </c>
      <c r="AH166" s="129" t="s">
        <v>174</v>
      </c>
      <c r="AI166" s="129" t="s">
        <v>175</v>
      </c>
      <c r="AJ166" s="129" t="s">
        <v>176</v>
      </c>
      <c r="AK166" s="129" t="s">
        <v>177</v>
      </c>
      <c r="AL166" s="129" t="s">
        <v>178</v>
      </c>
      <c r="AM166" s="129" t="s">
        <v>179</v>
      </c>
      <c r="AN166" s="129" t="s">
        <v>180</v>
      </c>
      <c r="AO166" s="129" t="s">
        <v>195</v>
      </c>
      <c r="AP166" s="189" t="s">
        <v>196</v>
      </c>
      <c r="AQ166" s="384"/>
      <c r="AR166" s="386">
        <v>2025</v>
      </c>
      <c r="AS166" s="335">
        <v>2026</v>
      </c>
      <c r="AT166" s="335">
        <v>2027</v>
      </c>
      <c r="AU166" s="335">
        <v>2028</v>
      </c>
      <c r="AV166" s="396"/>
      <c r="AW166" s="357"/>
      <c r="AX166" s="384"/>
    </row>
    <row r="167" spans="1:50" ht="24.75" customHeight="1" thickBot="1" x14ac:dyDescent="0.3">
      <c r="A167" s="342"/>
      <c r="B167" s="237">
        <f>COUNTA(B168:B186)</f>
        <v>19</v>
      </c>
      <c r="C167" s="132">
        <f>COUNTA(C168:C187)</f>
        <v>19</v>
      </c>
      <c r="D167" s="133">
        <f t="shared" ref="D167:V167" si="23">COUNTA(D168:D187)</f>
        <v>1</v>
      </c>
      <c r="E167" s="133">
        <f t="shared" si="23"/>
        <v>1</v>
      </c>
      <c r="F167" s="133">
        <f t="shared" si="23"/>
        <v>0</v>
      </c>
      <c r="G167" s="133">
        <f t="shared" si="23"/>
        <v>14</v>
      </c>
      <c r="H167" s="133">
        <f t="shared" si="23"/>
        <v>0</v>
      </c>
      <c r="I167" s="133">
        <f t="shared" si="23"/>
        <v>5</v>
      </c>
      <c r="J167" s="133">
        <f t="shared" si="23"/>
        <v>14</v>
      </c>
      <c r="K167" s="133">
        <f t="shared" si="23"/>
        <v>18</v>
      </c>
      <c r="L167" s="133">
        <f t="shared" si="23"/>
        <v>0</v>
      </c>
      <c r="M167" s="133">
        <f t="shared" si="23"/>
        <v>16</v>
      </c>
      <c r="N167" s="133">
        <f t="shared" si="23"/>
        <v>19</v>
      </c>
      <c r="O167" s="133">
        <f t="shared" si="23"/>
        <v>2</v>
      </c>
      <c r="P167" s="133">
        <f t="shared" si="23"/>
        <v>2</v>
      </c>
      <c r="Q167" s="133">
        <f t="shared" si="23"/>
        <v>9</v>
      </c>
      <c r="R167" s="133">
        <f t="shared" si="23"/>
        <v>1</v>
      </c>
      <c r="S167" s="133">
        <f t="shared" si="23"/>
        <v>5</v>
      </c>
      <c r="T167" s="133">
        <f t="shared" si="23"/>
        <v>9</v>
      </c>
      <c r="U167" s="133">
        <f t="shared" si="23"/>
        <v>19</v>
      </c>
      <c r="V167" s="242">
        <f t="shared" si="23"/>
        <v>1</v>
      </c>
      <c r="W167" s="337"/>
      <c r="X167" s="338"/>
      <c r="Y167" s="338"/>
      <c r="Z167" s="338"/>
      <c r="AA167" s="338"/>
      <c r="AB167" s="338"/>
      <c r="AC167" s="338"/>
      <c r="AD167" s="338"/>
      <c r="AE167" s="338"/>
      <c r="AF167" s="338"/>
      <c r="AG167" s="338"/>
      <c r="AH167" s="338"/>
      <c r="AI167" s="338"/>
      <c r="AJ167" s="338"/>
      <c r="AK167" s="338"/>
      <c r="AL167" s="338"/>
      <c r="AM167" s="338"/>
      <c r="AN167" s="338"/>
      <c r="AO167" s="338"/>
      <c r="AP167" s="339"/>
      <c r="AQ167" s="385"/>
      <c r="AR167" s="377"/>
      <c r="AS167" s="336"/>
      <c r="AT167" s="336"/>
      <c r="AU167" s="336"/>
      <c r="AV167" s="397"/>
      <c r="AW167" s="358"/>
      <c r="AX167" s="385"/>
    </row>
    <row r="168" spans="1:50" ht="12.95" customHeight="1" x14ac:dyDescent="0.25">
      <c r="A168" s="392" t="s">
        <v>222</v>
      </c>
      <c r="B168" s="238" t="s">
        <v>52</v>
      </c>
      <c r="C168" s="221" t="s">
        <v>13</v>
      </c>
      <c r="D168" s="222"/>
      <c r="E168" s="222"/>
      <c r="F168" s="222"/>
      <c r="G168" s="222" t="s">
        <v>13</v>
      </c>
      <c r="H168" s="222"/>
      <c r="I168" s="222"/>
      <c r="J168" s="222" t="s">
        <v>13</v>
      </c>
      <c r="K168" s="222" t="s">
        <v>13</v>
      </c>
      <c r="L168" s="222"/>
      <c r="M168" s="222"/>
      <c r="N168" s="222" t="s">
        <v>13</v>
      </c>
      <c r="O168" s="222"/>
      <c r="P168" s="222"/>
      <c r="Q168" s="222" t="s">
        <v>13</v>
      </c>
      <c r="R168" s="222"/>
      <c r="S168" s="222"/>
      <c r="T168" s="222" t="s">
        <v>13</v>
      </c>
      <c r="U168" s="222" t="s">
        <v>13</v>
      </c>
      <c r="V168" s="243"/>
      <c r="W168" s="198">
        <f>IF(C168="x",'Príloha č. 1 k časti B.2 - Cena'!$AX$5,0)</f>
        <v>0</v>
      </c>
      <c r="X168" s="170">
        <f>IF(D168="x",'Príloha č. 1 k časti B.2 - Cena'!$AX$6,0)</f>
        <v>0</v>
      </c>
      <c r="Y168" s="170">
        <f>IF(E168="x",'Príloha č. 1 k časti B.2 - Cena'!$AX$7,0)</f>
        <v>0</v>
      </c>
      <c r="Z168" s="170">
        <f>IF(F168="x",'Príloha č. 1 k časti B.2 - Cena'!$AX$8,0)</f>
        <v>0</v>
      </c>
      <c r="AA168" s="170">
        <f>IF(G168="x",'Príloha č. 1 k časti B.2 - Cena'!$AX$9,0)</f>
        <v>0</v>
      </c>
      <c r="AB168" s="170">
        <f>IF(H168="x",'Príloha č. 1 k časti B.2 - Cena'!$AX$10,0)</f>
        <v>0</v>
      </c>
      <c r="AC168" s="170">
        <f>IF(I168="x",'Príloha č. 1 k časti B.2 - Cena'!$AX$11,0)</f>
        <v>0</v>
      </c>
      <c r="AD168" s="170">
        <f>IF(J168="x",'Príloha č. 1 k časti B.2 - Cena'!$AX$12,0)</f>
        <v>0</v>
      </c>
      <c r="AE168" s="170">
        <f>IF(K168="x",'Príloha č. 1 k časti B.2 - Cena'!$AX$13,0)</f>
        <v>0</v>
      </c>
      <c r="AF168" s="170">
        <f>IF(L168="x",'Príloha č. 1 k časti B.2 - Cena'!$AX$14,0)</f>
        <v>0</v>
      </c>
      <c r="AG168" s="170">
        <f>IF(M168="x",'Príloha č. 1 k časti B.2 - Cena'!$AX$15,0)</f>
        <v>0</v>
      </c>
      <c r="AH168" s="170">
        <f>IF(N168="x",'Príloha č. 1 k časti B.2 - Cena'!$AX$16,0)</f>
        <v>0</v>
      </c>
      <c r="AI168" s="170">
        <f>IF(O168="x",'Príloha č. 1 k časti B.2 - Cena'!$AX$17,0)</f>
        <v>0</v>
      </c>
      <c r="AJ168" s="170">
        <f>IF(P168="x",'Príloha č. 1 k časti B.2 - Cena'!$AX$18,0)</f>
        <v>0</v>
      </c>
      <c r="AK168" s="170">
        <f>IF(Q168="x",'Príloha č. 1 k časti B.2 - Cena'!$AX$19,0)</f>
        <v>0</v>
      </c>
      <c r="AL168" s="170">
        <f>IF(R168="x",'Príloha č. 1 k časti B.2 - Cena'!$AX$20,0)</f>
        <v>0</v>
      </c>
      <c r="AM168" s="170">
        <f>IF(S168="x",'Príloha č. 1 k časti B.2 - Cena'!$AX$21,0)</f>
        <v>0</v>
      </c>
      <c r="AN168" s="170">
        <f>IF(T168="x",'Príloha č. 1 k časti B.2 - Cena'!$AX$22,0)</f>
        <v>0</v>
      </c>
      <c r="AO168" s="170">
        <f>IF(U168="x",'Príloha č. 1 k časti B.2 - Cena'!$AX$23,0)</f>
        <v>0</v>
      </c>
      <c r="AP168" s="224">
        <f>IF(V168="x",'Príloha č. 1 k časti B.2 - Cena'!$AX$24,0)</f>
        <v>0</v>
      </c>
      <c r="AQ168" s="225">
        <f t="shared" si="13"/>
        <v>0</v>
      </c>
      <c r="AR168" s="143" t="s">
        <v>13</v>
      </c>
      <c r="AS168" s="144" t="s">
        <v>13</v>
      </c>
      <c r="AT168" s="144" t="s">
        <v>13</v>
      </c>
      <c r="AU168" s="144" t="s">
        <v>13</v>
      </c>
      <c r="AV168" s="146" t="s">
        <v>344</v>
      </c>
      <c r="AW168" s="226">
        <f t="shared" ref="AW168:AW188" si="24">COUNTA(AR168:AU168)</f>
        <v>4</v>
      </c>
      <c r="AX168" s="227">
        <f t="shared" ref="AX168:AX188" si="25">AQ168*AW168</f>
        <v>0</v>
      </c>
    </row>
    <row r="169" spans="1:50" ht="12.95" customHeight="1" x14ac:dyDescent="0.25">
      <c r="A169" s="341"/>
      <c r="B169" s="239" t="s">
        <v>53</v>
      </c>
      <c r="C169" s="215" t="s">
        <v>13</v>
      </c>
      <c r="D169" s="104"/>
      <c r="E169" s="104"/>
      <c r="F169" s="104"/>
      <c r="G169" s="104" t="s">
        <v>13</v>
      </c>
      <c r="H169" s="104"/>
      <c r="I169" s="104"/>
      <c r="J169" s="104" t="s">
        <v>13</v>
      </c>
      <c r="K169" s="104" t="s">
        <v>13</v>
      </c>
      <c r="L169" s="104"/>
      <c r="M169" s="104"/>
      <c r="N169" s="104" t="s">
        <v>13</v>
      </c>
      <c r="O169" s="104"/>
      <c r="P169" s="104"/>
      <c r="Q169" s="104" t="s">
        <v>13</v>
      </c>
      <c r="R169" s="104"/>
      <c r="S169" s="104"/>
      <c r="T169" s="104"/>
      <c r="U169" s="104" t="s">
        <v>13</v>
      </c>
      <c r="V169" s="244"/>
      <c r="W169" s="193">
        <f>IF(C169="x",'Príloha č. 1 k časti B.2 - Cena'!$AX$5,0)</f>
        <v>0</v>
      </c>
      <c r="X169" s="154">
        <f>IF(D169="x",'Príloha č. 1 k časti B.2 - Cena'!$AX$6,0)</f>
        <v>0</v>
      </c>
      <c r="Y169" s="154">
        <f>IF(E169="x",'Príloha č. 1 k časti B.2 - Cena'!$AX$7,0)</f>
        <v>0</v>
      </c>
      <c r="Z169" s="154">
        <f>IF(F169="x",'Príloha č. 1 k časti B.2 - Cena'!$AX$8,0)</f>
        <v>0</v>
      </c>
      <c r="AA169" s="154">
        <f>IF(G169="x",'Príloha č. 1 k časti B.2 - Cena'!$AX$9,0)</f>
        <v>0</v>
      </c>
      <c r="AB169" s="154">
        <f>IF(H169="x",'Príloha č. 1 k časti B.2 - Cena'!$AX$10,0)</f>
        <v>0</v>
      </c>
      <c r="AC169" s="154">
        <f>IF(I169="x",'Príloha č. 1 k časti B.2 - Cena'!$AX$11,0)</f>
        <v>0</v>
      </c>
      <c r="AD169" s="154">
        <f>IF(J169="x",'Príloha č. 1 k časti B.2 - Cena'!$AX$12,0)</f>
        <v>0</v>
      </c>
      <c r="AE169" s="154">
        <f>IF(K169="x",'Príloha č. 1 k časti B.2 - Cena'!$AX$13,0)</f>
        <v>0</v>
      </c>
      <c r="AF169" s="154">
        <f>IF(L169="x",'Príloha č. 1 k časti B.2 - Cena'!$AX$14,0)</f>
        <v>0</v>
      </c>
      <c r="AG169" s="154">
        <f>IF(M169="x",'Príloha č. 1 k časti B.2 - Cena'!$AX$15,0)</f>
        <v>0</v>
      </c>
      <c r="AH169" s="154">
        <f>IF(N169="x",'Príloha č. 1 k časti B.2 - Cena'!$AX$16,0)</f>
        <v>0</v>
      </c>
      <c r="AI169" s="154">
        <f>IF(O169="x",'Príloha č. 1 k časti B.2 - Cena'!$AX$17,0)</f>
        <v>0</v>
      </c>
      <c r="AJ169" s="154">
        <f>IF(P169="x",'Príloha č. 1 k časti B.2 - Cena'!$AX$18,0)</f>
        <v>0</v>
      </c>
      <c r="AK169" s="154">
        <f>IF(Q169="x",'Príloha č. 1 k časti B.2 - Cena'!$AX$19,0)</f>
        <v>0</v>
      </c>
      <c r="AL169" s="154">
        <f>IF(R169="x",'Príloha č. 1 k časti B.2 - Cena'!$AX$20,0)</f>
        <v>0</v>
      </c>
      <c r="AM169" s="154">
        <f>IF(S169="x",'Príloha č. 1 k časti B.2 - Cena'!$AX$21,0)</f>
        <v>0</v>
      </c>
      <c r="AN169" s="154">
        <f>IF(T169="x",'Príloha č. 1 k časti B.2 - Cena'!$AX$22,0)</f>
        <v>0</v>
      </c>
      <c r="AO169" s="154">
        <f>IF(U169="x",'Príloha č. 1 k časti B.2 - Cena'!$AX$23,0)</f>
        <v>0</v>
      </c>
      <c r="AP169" s="194">
        <f>IF(V169="x",'Príloha č. 1 k časti B.2 - Cena'!$AX$24,0)</f>
        <v>0</v>
      </c>
      <c r="AQ169" s="168">
        <f t="shared" si="13"/>
        <v>0</v>
      </c>
      <c r="AR169" s="150" t="s">
        <v>13</v>
      </c>
      <c r="AS169" s="151" t="s">
        <v>13</v>
      </c>
      <c r="AT169" s="151" t="s">
        <v>13</v>
      </c>
      <c r="AU169" s="151" t="s">
        <v>13</v>
      </c>
      <c r="AV169" s="158" t="s">
        <v>344</v>
      </c>
      <c r="AW169" s="152">
        <f t="shared" si="24"/>
        <v>4</v>
      </c>
      <c r="AX169" s="160">
        <f t="shared" si="25"/>
        <v>0</v>
      </c>
    </row>
    <row r="170" spans="1:50" ht="12.95" customHeight="1" x14ac:dyDescent="0.25">
      <c r="A170" s="341"/>
      <c r="B170" s="239" t="s">
        <v>54</v>
      </c>
      <c r="C170" s="215" t="s">
        <v>13</v>
      </c>
      <c r="D170" s="104"/>
      <c r="E170" s="104"/>
      <c r="F170" s="104"/>
      <c r="G170" s="104" t="s">
        <v>13</v>
      </c>
      <c r="H170" s="104"/>
      <c r="I170" s="104"/>
      <c r="J170" s="104" t="s">
        <v>13</v>
      </c>
      <c r="K170" s="104" t="s">
        <v>13</v>
      </c>
      <c r="L170" s="104"/>
      <c r="M170" s="104" t="s">
        <v>13</v>
      </c>
      <c r="N170" s="104" t="s">
        <v>13</v>
      </c>
      <c r="O170" s="104"/>
      <c r="P170" s="104"/>
      <c r="Q170" s="104" t="s">
        <v>13</v>
      </c>
      <c r="R170" s="104"/>
      <c r="S170" s="104"/>
      <c r="T170" s="104" t="s">
        <v>13</v>
      </c>
      <c r="U170" s="104" t="s">
        <v>13</v>
      </c>
      <c r="V170" s="244"/>
      <c r="W170" s="193">
        <f>IF(C170="x",'Príloha č. 1 k časti B.2 - Cena'!$AX$5,0)</f>
        <v>0</v>
      </c>
      <c r="X170" s="154">
        <f>IF(D170="x",'Príloha č. 1 k časti B.2 - Cena'!$AX$6,0)</f>
        <v>0</v>
      </c>
      <c r="Y170" s="154">
        <f>IF(E170="x",'Príloha č. 1 k časti B.2 - Cena'!$AX$7,0)</f>
        <v>0</v>
      </c>
      <c r="Z170" s="154">
        <f>IF(F170="x",'Príloha č. 1 k časti B.2 - Cena'!$AX$8,0)</f>
        <v>0</v>
      </c>
      <c r="AA170" s="154">
        <f>IF(G170="x",'Príloha č. 1 k časti B.2 - Cena'!$AX$9,0)</f>
        <v>0</v>
      </c>
      <c r="AB170" s="154">
        <f>IF(H170="x",'Príloha č. 1 k časti B.2 - Cena'!$AX$10,0)</f>
        <v>0</v>
      </c>
      <c r="AC170" s="154">
        <f>IF(I170="x",'Príloha č. 1 k časti B.2 - Cena'!$AX$11,0)</f>
        <v>0</v>
      </c>
      <c r="AD170" s="154">
        <f>IF(J170="x",'Príloha č. 1 k časti B.2 - Cena'!$AX$12,0)</f>
        <v>0</v>
      </c>
      <c r="AE170" s="154">
        <f>IF(K170="x",'Príloha č. 1 k časti B.2 - Cena'!$AX$13,0)</f>
        <v>0</v>
      </c>
      <c r="AF170" s="154">
        <f>IF(L170="x",'Príloha č. 1 k časti B.2 - Cena'!$AX$14,0)</f>
        <v>0</v>
      </c>
      <c r="AG170" s="154">
        <f>IF(M170="x",'Príloha č. 1 k časti B.2 - Cena'!$AX$15,0)</f>
        <v>0</v>
      </c>
      <c r="AH170" s="154">
        <f>IF(N170="x",'Príloha č. 1 k časti B.2 - Cena'!$AX$16,0)</f>
        <v>0</v>
      </c>
      <c r="AI170" s="154">
        <f>IF(O170="x",'Príloha č. 1 k časti B.2 - Cena'!$AX$17,0)</f>
        <v>0</v>
      </c>
      <c r="AJ170" s="154">
        <f>IF(P170="x",'Príloha č. 1 k časti B.2 - Cena'!$AX$18,0)</f>
        <v>0</v>
      </c>
      <c r="AK170" s="154">
        <f>IF(Q170="x",'Príloha č. 1 k časti B.2 - Cena'!$AX$19,0)</f>
        <v>0</v>
      </c>
      <c r="AL170" s="154">
        <f>IF(R170="x",'Príloha č. 1 k časti B.2 - Cena'!$AX$20,0)</f>
        <v>0</v>
      </c>
      <c r="AM170" s="154">
        <f>IF(S170="x",'Príloha č. 1 k časti B.2 - Cena'!$AX$21,0)</f>
        <v>0</v>
      </c>
      <c r="AN170" s="154">
        <f>IF(T170="x",'Príloha č. 1 k časti B.2 - Cena'!$AX$22,0)</f>
        <v>0</v>
      </c>
      <c r="AO170" s="154">
        <f>IF(U170="x",'Príloha č. 1 k časti B.2 - Cena'!$AX$23,0)</f>
        <v>0</v>
      </c>
      <c r="AP170" s="194">
        <f>IF(V170="x",'Príloha č. 1 k časti B.2 - Cena'!$AX$24,0)</f>
        <v>0</v>
      </c>
      <c r="AQ170" s="168">
        <f t="shared" si="13"/>
        <v>0</v>
      </c>
      <c r="AR170" s="150" t="s">
        <v>13</v>
      </c>
      <c r="AS170" s="151" t="s">
        <v>13</v>
      </c>
      <c r="AT170" s="151" t="s">
        <v>13</v>
      </c>
      <c r="AU170" s="151" t="s">
        <v>13</v>
      </c>
      <c r="AV170" s="158" t="s">
        <v>344</v>
      </c>
      <c r="AW170" s="152">
        <f t="shared" si="24"/>
        <v>4</v>
      </c>
      <c r="AX170" s="160">
        <f t="shared" si="25"/>
        <v>0</v>
      </c>
    </row>
    <row r="171" spans="1:50" ht="12.95" customHeight="1" x14ac:dyDescent="0.25">
      <c r="A171" s="341"/>
      <c r="B171" s="239" t="s">
        <v>55</v>
      </c>
      <c r="C171" s="215" t="s">
        <v>13</v>
      </c>
      <c r="D171" s="104"/>
      <c r="E171" s="104"/>
      <c r="F171" s="104"/>
      <c r="G171" s="104" t="s">
        <v>13</v>
      </c>
      <c r="H171" s="104"/>
      <c r="I171" s="104"/>
      <c r="J171" s="104" t="s">
        <v>13</v>
      </c>
      <c r="K171" s="104" t="s">
        <v>13</v>
      </c>
      <c r="L171" s="104"/>
      <c r="M171" s="104" t="s">
        <v>13</v>
      </c>
      <c r="N171" s="104" t="s">
        <v>13</v>
      </c>
      <c r="O171" s="104"/>
      <c r="P171" s="104"/>
      <c r="Q171" s="104" t="s">
        <v>13</v>
      </c>
      <c r="R171" s="104"/>
      <c r="S171" s="104"/>
      <c r="T171" s="104" t="s">
        <v>13</v>
      </c>
      <c r="U171" s="104" t="s">
        <v>13</v>
      </c>
      <c r="V171" s="244"/>
      <c r="W171" s="193">
        <f>IF(C171="x",'Príloha č. 1 k časti B.2 - Cena'!$AX$5,0)</f>
        <v>0</v>
      </c>
      <c r="X171" s="154">
        <f>IF(D171="x",'Príloha č. 1 k časti B.2 - Cena'!$AX$6,0)</f>
        <v>0</v>
      </c>
      <c r="Y171" s="154">
        <f>IF(E171="x",'Príloha č. 1 k časti B.2 - Cena'!$AX$7,0)</f>
        <v>0</v>
      </c>
      <c r="Z171" s="154">
        <f>IF(F171="x",'Príloha č. 1 k časti B.2 - Cena'!$AX$8,0)</f>
        <v>0</v>
      </c>
      <c r="AA171" s="154">
        <f>IF(G171="x",'Príloha č. 1 k časti B.2 - Cena'!$AX$9,0)</f>
        <v>0</v>
      </c>
      <c r="AB171" s="154">
        <f>IF(H171="x",'Príloha č. 1 k časti B.2 - Cena'!$AX$10,0)</f>
        <v>0</v>
      </c>
      <c r="AC171" s="154">
        <f>IF(I171="x",'Príloha č. 1 k časti B.2 - Cena'!$AX$11,0)</f>
        <v>0</v>
      </c>
      <c r="AD171" s="154">
        <f>IF(J171="x",'Príloha č. 1 k časti B.2 - Cena'!$AX$12,0)</f>
        <v>0</v>
      </c>
      <c r="AE171" s="154">
        <f>IF(K171="x",'Príloha č. 1 k časti B.2 - Cena'!$AX$13,0)</f>
        <v>0</v>
      </c>
      <c r="AF171" s="154">
        <f>IF(L171="x",'Príloha č. 1 k časti B.2 - Cena'!$AX$14,0)</f>
        <v>0</v>
      </c>
      <c r="AG171" s="154">
        <f>IF(M171="x",'Príloha č. 1 k časti B.2 - Cena'!$AX$15,0)</f>
        <v>0</v>
      </c>
      <c r="AH171" s="154">
        <f>IF(N171="x",'Príloha č. 1 k časti B.2 - Cena'!$AX$16,0)</f>
        <v>0</v>
      </c>
      <c r="AI171" s="154">
        <f>IF(O171="x",'Príloha č. 1 k časti B.2 - Cena'!$AX$17,0)</f>
        <v>0</v>
      </c>
      <c r="AJ171" s="154">
        <f>IF(P171="x",'Príloha č. 1 k časti B.2 - Cena'!$AX$18,0)</f>
        <v>0</v>
      </c>
      <c r="AK171" s="154">
        <f>IF(Q171="x",'Príloha č. 1 k časti B.2 - Cena'!$AX$19,0)</f>
        <v>0</v>
      </c>
      <c r="AL171" s="154">
        <f>IF(R171="x",'Príloha č. 1 k časti B.2 - Cena'!$AX$20,0)</f>
        <v>0</v>
      </c>
      <c r="AM171" s="154">
        <f>IF(S171="x",'Príloha č. 1 k časti B.2 - Cena'!$AX$21,0)</f>
        <v>0</v>
      </c>
      <c r="AN171" s="154">
        <f>IF(T171="x",'Príloha č. 1 k časti B.2 - Cena'!$AX$22,0)</f>
        <v>0</v>
      </c>
      <c r="AO171" s="154">
        <f>IF(U171="x",'Príloha č. 1 k časti B.2 - Cena'!$AX$23,0)</f>
        <v>0</v>
      </c>
      <c r="AP171" s="194">
        <f>IF(V171="x",'Príloha č. 1 k časti B.2 - Cena'!$AX$24,0)</f>
        <v>0</v>
      </c>
      <c r="AQ171" s="168">
        <f t="shared" si="13"/>
        <v>0</v>
      </c>
      <c r="AR171" s="150" t="s">
        <v>13</v>
      </c>
      <c r="AS171" s="151" t="s">
        <v>13</v>
      </c>
      <c r="AT171" s="151" t="s">
        <v>13</v>
      </c>
      <c r="AU171" s="151" t="s">
        <v>13</v>
      </c>
      <c r="AV171" s="158" t="s">
        <v>344</v>
      </c>
      <c r="AW171" s="152">
        <f t="shared" si="24"/>
        <v>4</v>
      </c>
      <c r="AX171" s="160">
        <f t="shared" si="25"/>
        <v>0</v>
      </c>
    </row>
    <row r="172" spans="1:50" ht="12.95" customHeight="1" x14ac:dyDescent="0.25">
      <c r="A172" s="341"/>
      <c r="B172" s="239" t="s">
        <v>56</v>
      </c>
      <c r="C172" s="215" t="s">
        <v>13</v>
      </c>
      <c r="D172" s="104"/>
      <c r="E172" s="104"/>
      <c r="F172" s="104"/>
      <c r="G172" s="104" t="s">
        <v>13</v>
      </c>
      <c r="H172" s="104"/>
      <c r="I172" s="104"/>
      <c r="J172" s="104" t="s">
        <v>13</v>
      </c>
      <c r="K172" s="104" t="s">
        <v>13</v>
      </c>
      <c r="L172" s="104"/>
      <c r="M172" s="104" t="s">
        <v>13</v>
      </c>
      <c r="N172" s="104" t="s">
        <v>13</v>
      </c>
      <c r="O172" s="104"/>
      <c r="P172" s="104"/>
      <c r="Q172" s="104" t="s">
        <v>13</v>
      </c>
      <c r="R172" s="104"/>
      <c r="S172" s="104"/>
      <c r="T172" s="104"/>
      <c r="U172" s="104" t="s">
        <v>13</v>
      </c>
      <c r="V172" s="244"/>
      <c r="W172" s="193">
        <f>IF(C172="x",'Príloha č. 1 k časti B.2 - Cena'!$AX$5,0)</f>
        <v>0</v>
      </c>
      <c r="X172" s="154">
        <f>IF(D172="x",'Príloha č. 1 k časti B.2 - Cena'!$AX$6,0)</f>
        <v>0</v>
      </c>
      <c r="Y172" s="154">
        <f>IF(E172="x",'Príloha č. 1 k časti B.2 - Cena'!$AX$7,0)</f>
        <v>0</v>
      </c>
      <c r="Z172" s="154">
        <f>IF(F172="x",'Príloha č. 1 k časti B.2 - Cena'!$AX$8,0)</f>
        <v>0</v>
      </c>
      <c r="AA172" s="154">
        <f>IF(G172="x",'Príloha č. 1 k časti B.2 - Cena'!$AX$9,0)</f>
        <v>0</v>
      </c>
      <c r="AB172" s="154">
        <f>IF(H172="x",'Príloha č. 1 k časti B.2 - Cena'!$AX$10,0)</f>
        <v>0</v>
      </c>
      <c r="AC172" s="154">
        <f>IF(I172="x",'Príloha č. 1 k časti B.2 - Cena'!$AX$11,0)</f>
        <v>0</v>
      </c>
      <c r="AD172" s="154">
        <f>IF(J172="x",'Príloha č. 1 k časti B.2 - Cena'!$AX$12,0)</f>
        <v>0</v>
      </c>
      <c r="AE172" s="154">
        <f>IF(K172="x",'Príloha č. 1 k časti B.2 - Cena'!$AX$13,0)</f>
        <v>0</v>
      </c>
      <c r="AF172" s="154">
        <f>IF(L172="x",'Príloha č. 1 k časti B.2 - Cena'!$AX$14,0)</f>
        <v>0</v>
      </c>
      <c r="AG172" s="154">
        <f>IF(M172="x",'Príloha č. 1 k časti B.2 - Cena'!$AX$15,0)</f>
        <v>0</v>
      </c>
      <c r="AH172" s="154">
        <f>IF(N172="x",'Príloha č. 1 k časti B.2 - Cena'!$AX$16,0)</f>
        <v>0</v>
      </c>
      <c r="AI172" s="154">
        <f>IF(O172="x",'Príloha č. 1 k časti B.2 - Cena'!$AX$17,0)</f>
        <v>0</v>
      </c>
      <c r="AJ172" s="154">
        <f>IF(P172="x",'Príloha č. 1 k časti B.2 - Cena'!$AX$18,0)</f>
        <v>0</v>
      </c>
      <c r="AK172" s="154">
        <f>IF(Q172="x",'Príloha č. 1 k časti B.2 - Cena'!$AX$19,0)</f>
        <v>0</v>
      </c>
      <c r="AL172" s="154">
        <f>IF(R172="x",'Príloha č. 1 k časti B.2 - Cena'!$AX$20,0)</f>
        <v>0</v>
      </c>
      <c r="AM172" s="154">
        <f>IF(S172="x",'Príloha č. 1 k časti B.2 - Cena'!$AX$21,0)</f>
        <v>0</v>
      </c>
      <c r="AN172" s="154">
        <f>IF(T172="x",'Príloha č. 1 k časti B.2 - Cena'!$AX$22,0)</f>
        <v>0</v>
      </c>
      <c r="AO172" s="154">
        <f>IF(U172="x",'Príloha č. 1 k časti B.2 - Cena'!$AX$23,0)</f>
        <v>0</v>
      </c>
      <c r="AP172" s="194">
        <f>IF(V172="x",'Príloha č. 1 k časti B.2 - Cena'!$AX$24,0)</f>
        <v>0</v>
      </c>
      <c r="AQ172" s="168">
        <f t="shared" si="13"/>
        <v>0</v>
      </c>
      <c r="AR172" s="150" t="s">
        <v>13</v>
      </c>
      <c r="AS172" s="151" t="s">
        <v>13</v>
      </c>
      <c r="AT172" s="151" t="s">
        <v>13</v>
      </c>
      <c r="AU172" s="151" t="s">
        <v>13</v>
      </c>
      <c r="AV172" s="158" t="s">
        <v>344</v>
      </c>
      <c r="AW172" s="152">
        <f t="shared" si="24"/>
        <v>4</v>
      </c>
      <c r="AX172" s="160">
        <f t="shared" si="25"/>
        <v>0</v>
      </c>
    </row>
    <row r="173" spans="1:50" ht="12.95" customHeight="1" x14ac:dyDescent="0.25">
      <c r="A173" s="341"/>
      <c r="B173" s="239" t="s">
        <v>57</v>
      </c>
      <c r="C173" s="215" t="s">
        <v>13</v>
      </c>
      <c r="D173" s="104"/>
      <c r="E173" s="104"/>
      <c r="F173" s="104"/>
      <c r="G173" s="104" t="s">
        <v>13</v>
      </c>
      <c r="H173" s="104"/>
      <c r="I173" s="104"/>
      <c r="J173" s="104" t="s">
        <v>13</v>
      </c>
      <c r="K173" s="104" t="s">
        <v>13</v>
      </c>
      <c r="L173" s="104"/>
      <c r="M173" s="104" t="s">
        <v>13</v>
      </c>
      <c r="N173" s="104" t="s">
        <v>13</v>
      </c>
      <c r="O173" s="104"/>
      <c r="P173" s="104"/>
      <c r="Q173" s="104" t="s">
        <v>13</v>
      </c>
      <c r="R173" s="104"/>
      <c r="S173" s="104"/>
      <c r="T173" s="104" t="s">
        <v>13</v>
      </c>
      <c r="U173" s="104" t="s">
        <v>13</v>
      </c>
      <c r="V173" s="244"/>
      <c r="W173" s="193">
        <f>IF(C173="x",'Príloha č. 1 k časti B.2 - Cena'!$AX$5,0)</f>
        <v>0</v>
      </c>
      <c r="X173" s="154">
        <f>IF(D173="x",'Príloha č. 1 k časti B.2 - Cena'!$AX$6,0)</f>
        <v>0</v>
      </c>
      <c r="Y173" s="154">
        <f>IF(E173="x",'Príloha č. 1 k časti B.2 - Cena'!$AX$7,0)</f>
        <v>0</v>
      </c>
      <c r="Z173" s="154">
        <f>IF(F173="x",'Príloha č. 1 k časti B.2 - Cena'!$AX$8,0)</f>
        <v>0</v>
      </c>
      <c r="AA173" s="154">
        <f>IF(G173="x",'Príloha č. 1 k časti B.2 - Cena'!$AX$9,0)</f>
        <v>0</v>
      </c>
      <c r="AB173" s="154">
        <f>IF(H173="x",'Príloha č. 1 k časti B.2 - Cena'!$AX$10,0)</f>
        <v>0</v>
      </c>
      <c r="AC173" s="154">
        <f>IF(I173="x",'Príloha č. 1 k časti B.2 - Cena'!$AX$11,0)</f>
        <v>0</v>
      </c>
      <c r="AD173" s="154">
        <f>IF(J173="x",'Príloha č. 1 k časti B.2 - Cena'!$AX$12,0)</f>
        <v>0</v>
      </c>
      <c r="AE173" s="154">
        <f>IF(K173="x",'Príloha č. 1 k časti B.2 - Cena'!$AX$13,0)</f>
        <v>0</v>
      </c>
      <c r="AF173" s="154">
        <f>IF(L173="x",'Príloha č. 1 k časti B.2 - Cena'!$AX$14,0)</f>
        <v>0</v>
      </c>
      <c r="AG173" s="154">
        <f>IF(M173="x",'Príloha č. 1 k časti B.2 - Cena'!$AX$15,0)</f>
        <v>0</v>
      </c>
      <c r="AH173" s="154">
        <f>IF(N173="x",'Príloha č. 1 k časti B.2 - Cena'!$AX$16,0)</f>
        <v>0</v>
      </c>
      <c r="AI173" s="154">
        <f>IF(O173="x",'Príloha č. 1 k časti B.2 - Cena'!$AX$17,0)</f>
        <v>0</v>
      </c>
      <c r="AJ173" s="154">
        <f>IF(P173="x",'Príloha č. 1 k časti B.2 - Cena'!$AX$18,0)</f>
        <v>0</v>
      </c>
      <c r="AK173" s="154">
        <f>IF(Q173="x",'Príloha č. 1 k časti B.2 - Cena'!$AX$19,0)</f>
        <v>0</v>
      </c>
      <c r="AL173" s="154">
        <f>IF(R173="x",'Príloha č. 1 k časti B.2 - Cena'!$AX$20,0)</f>
        <v>0</v>
      </c>
      <c r="AM173" s="154">
        <f>IF(S173="x",'Príloha č. 1 k časti B.2 - Cena'!$AX$21,0)</f>
        <v>0</v>
      </c>
      <c r="AN173" s="154">
        <f>IF(T173="x",'Príloha č. 1 k časti B.2 - Cena'!$AX$22,0)</f>
        <v>0</v>
      </c>
      <c r="AO173" s="154">
        <f>IF(U173="x",'Príloha č. 1 k časti B.2 - Cena'!$AX$23,0)</f>
        <v>0</v>
      </c>
      <c r="AP173" s="194">
        <f>IF(V173="x",'Príloha č. 1 k časti B.2 - Cena'!$AX$24,0)</f>
        <v>0</v>
      </c>
      <c r="AQ173" s="168">
        <f t="shared" si="13"/>
        <v>0</v>
      </c>
      <c r="AR173" s="150" t="s">
        <v>13</v>
      </c>
      <c r="AS173" s="151" t="s">
        <v>13</v>
      </c>
      <c r="AT173" s="151" t="s">
        <v>13</v>
      </c>
      <c r="AU173" s="151" t="s">
        <v>13</v>
      </c>
      <c r="AV173" s="158" t="s">
        <v>344</v>
      </c>
      <c r="AW173" s="152">
        <f t="shared" si="24"/>
        <v>4</v>
      </c>
      <c r="AX173" s="160">
        <f t="shared" si="25"/>
        <v>0</v>
      </c>
    </row>
    <row r="174" spans="1:50" ht="12.95" customHeight="1" x14ac:dyDescent="0.25">
      <c r="A174" s="341"/>
      <c r="B174" s="239" t="s">
        <v>58</v>
      </c>
      <c r="C174" s="215" t="s">
        <v>13</v>
      </c>
      <c r="D174" s="104"/>
      <c r="E174" s="104"/>
      <c r="F174" s="104"/>
      <c r="G174" s="104" t="s">
        <v>13</v>
      </c>
      <c r="H174" s="104"/>
      <c r="I174" s="104"/>
      <c r="J174" s="104" t="s">
        <v>13</v>
      </c>
      <c r="K174" s="104" t="s">
        <v>13</v>
      </c>
      <c r="L174" s="104"/>
      <c r="M174" s="104" t="s">
        <v>13</v>
      </c>
      <c r="N174" s="104" t="s">
        <v>13</v>
      </c>
      <c r="O174" s="104"/>
      <c r="P174" s="104"/>
      <c r="Q174" s="104" t="s">
        <v>13</v>
      </c>
      <c r="R174" s="104"/>
      <c r="S174" s="104"/>
      <c r="T174" s="104"/>
      <c r="U174" s="104" t="s">
        <v>13</v>
      </c>
      <c r="V174" s="244"/>
      <c r="W174" s="193">
        <f>IF(C174="x",'Príloha č. 1 k časti B.2 - Cena'!$AX$5,0)</f>
        <v>0</v>
      </c>
      <c r="X174" s="154">
        <f>IF(D174="x",'Príloha č. 1 k časti B.2 - Cena'!$AX$6,0)</f>
        <v>0</v>
      </c>
      <c r="Y174" s="154">
        <f>IF(E174="x",'Príloha č. 1 k časti B.2 - Cena'!$AX$7,0)</f>
        <v>0</v>
      </c>
      <c r="Z174" s="154">
        <f>IF(F174="x",'Príloha č. 1 k časti B.2 - Cena'!$AX$8,0)</f>
        <v>0</v>
      </c>
      <c r="AA174" s="154">
        <f>IF(G174="x",'Príloha č. 1 k časti B.2 - Cena'!$AX$9,0)</f>
        <v>0</v>
      </c>
      <c r="AB174" s="154">
        <f>IF(H174="x",'Príloha č. 1 k časti B.2 - Cena'!$AX$10,0)</f>
        <v>0</v>
      </c>
      <c r="AC174" s="154">
        <f>IF(I174="x",'Príloha č. 1 k časti B.2 - Cena'!$AX$11,0)</f>
        <v>0</v>
      </c>
      <c r="AD174" s="154">
        <f>IF(J174="x",'Príloha č. 1 k časti B.2 - Cena'!$AX$12,0)</f>
        <v>0</v>
      </c>
      <c r="AE174" s="154">
        <f>IF(K174="x",'Príloha č. 1 k časti B.2 - Cena'!$AX$13,0)</f>
        <v>0</v>
      </c>
      <c r="AF174" s="154">
        <f>IF(L174="x",'Príloha č. 1 k časti B.2 - Cena'!$AX$14,0)</f>
        <v>0</v>
      </c>
      <c r="AG174" s="154">
        <f>IF(M174="x",'Príloha č. 1 k časti B.2 - Cena'!$AX$15,0)</f>
        <v>0</v>
      </c>
      <c r="AH174" s="154">
        <f>IF(N174="x",'Príloha č. 1 k časti B.2 - Cena'!$AX$16,0)</f>
        <v>0</v>
      </c>
      <c r="AI174" s="154">
        <f>IF(O174="x",'Príloha č. 1 k časti B.2 - Cena'!$AX$17,0)</f>
        <v>0</v>
      </c>
      <c r="AJ174" s="154">
        <f>IF(P174="x",'Príloha č. 1 k časti B.2 - Cena'!$AX$18,0)</f>
        <v>0</v>
      </c>
      <c r="AK174" s="154">
        <f>IF(Q174="x",'Príloha č. 1 k časti B.2 - Cena'!$AX$19,0)</f>
        <v>0</v>
      </c>
      <c r="AL174" s="154">
        <f>IF(R174="x",'Príloha č. 1 k časti B.2 - Cena'!$AX$20,0)</f>
        <v>0</v>
      </c>
      <c r="AM174" s="154">
        <f>IF(S174="x",'Príloha č. 1 k časti B.2 - Cena'!$AX$21,0)</f>
        <v>0</v>
      </c>
      <c r="AN174" s="154">
        <f>IF(T174="x",'Príloha č. 1 k časti B.2 - Cena'!$AX$22,0)</f>
        <v>0</v>
      </c>
      <c r="AO174" s="154">
        <f>IF(U174="x",'Príloha č. 1 k časti B.2 - Cena'!$AX$23,0)</f>
        <v>0</v>
      </c>
      <c r="AP174" s="194">
        <f>IF(V174="x",'Príloha č. 1 k časti B.2 - Cena'!$AX$24,0)</f>
        <v>0</v>
      </c>
      <c r="AQ174" s="168">
        <f t="shared" si="13"/>
        <v>0</v>
      </c>
      <c r="AR174" s="150" t="s">
        <v>13</v>
      </c>
      <c r="AS174" s="151" t="s">
        <v>13</v>
      </c>
      <c r="AT174" s="151" t="s">
        <v>13</v>
      </c>
      <c r="AU174" s="151" t="s">
        <v>13</v>
      </c>
      <c r="AV174" s="158" t="s">
        <v>344</v>
      </c>
      <c r="AW174" s="152">
        <f t="shared" si="24"/>
        <v>4</v>
      </c>
      <c r="AX174" s="160">
        <f t="shared" si="25"/>
        <v>0</v>
      </c>
    </row>
    <row r="175" spans="1:50" ht="12.95" customHeight="1" x14ac:dyDescent="0.25">
      <c r="A175" s="341"/>
      <c r="B175" s="239" t="s">
        <v>59</v>
      </c>
      <c r="C175" s="215" t="s">
        <v>13</v>
      </c>
      <c r="D175" s="104"/>
      <c r="E175" s="104"/>
      <c r="F175" s="104"/>
      <c r="G175" s="104" t="s">
        <v>13</v>
      </c>
      <c r="H175" s="104"/>
      <c r="I175" s="104"/>
      <c r="J175" s="104" t="s">
        <v>13</v>
      </c>
      <c r="K175" s="104" t="s">
        <v>13</v>
      </c>
      <c r="L175" s="104"/>
      <c r="M175" s="104" t="s">
        <v>13</v>
      </c>
      <c r="N175" s="104" t="s">
        <v>13</v>
      </c>
      <c r="O175" s="104" t="s">
        <v>13</v>
      </c>
      <c r="P175" s="104"/>
      <c r="Q175" s="104"/>
      <c r="R175" s="104"/>
      <c r="S175" s="104"/>
      <c r="T175" s="104"/>
      <c r="U175" s="104" t="s">
        <v>13</v>
      </c>
      <c r="V175" s="244"/>
      <c r="W175" s="193">
        <f>IF(C175="x",'Príloha č. 1 k časti B.2 - Cena'!$AX$5,0)</f>
        <v>0</v>
      </c>
      <c r="X175" s="154">
        <f>IF(D175="x",'Príloha č. 1 k časti B.2 - Cena'!$AX$6,0)</f>
        <v>0</v>
      </c>
      <c r="Y175" s="154">
        <f>IF(E175="x",'Príloha č. 1 k časti B.2 - Cena'!$AX$7,0)</f>
        <v>0</v>
      </c>
      <c r="Z175" s="154">
        <f>IF(F175="x",'Príloha č. 1 k časti B.2 - Cena'!$AX$8,0)</f>
        <v>0</v>
      </c>
      <c r="AA175" s="154">
        <f>IF(G175="x",'Príloha č. 1 k časti B.2 - Cena'!$AX$9,0)</f>
        <v>0</v>
      </c>
      <c r="AB175" s="154">
        <f>IF(H175="x",'Príloha č. 1 k časti B.2 - Cena'!$AX$10,0)</f>
        <v>0</v>
      </c>
      <c r="AC175" s="154">
        <f>IF(I175="x",'Príloha č. 1 k časti B.2 - Cena'!$AX$11,0)</f>
        <v>0</v>
      </c>
      <c r="AD175" s="154">
        <f>IF(J175="x",'Príloha č. 1 k časti B.2 - Cena'!$AX$12,0)</f>
        <v>0</v>
      </c>
      <c r="AE175" s="154">
        <f>IF(K175="x",'Príloha č. 1 k časti B.2 - Cena'!$AX$13,0)</f>
        <v>0</v>
      </c>
      <c r="AF175" s="154">
        <f>IF(L175="x",'Príloha č. 1 k časti B.2 - Cena'!$AX$14,0)</f>
        <v>0</v>
      </c>
      <c r="AG175" s="154">
        <f>IF(M175="x",'Príloha č. 1 k časti B.2 - Cena'!$AX$15,0)</f>
        <v>0</v>
      </c>
      <c r="AH175" s="154">
        <f>IF(N175="x",'Príloha č. 1 k časti B.2 - Cena'!$AX$16,0)</f>
        <v>0</v>
      </c>
      <c r="AI175" s="154">
        <f>IF(O175="x",'Príloha č. 1 k časti B.2 - Cena'!$AX$17,0)</f>
        <v>0</v>
      </c>
      <c r="AJ175" s="154">
        <f>IF(P175="x",'Príloha č. 1 k časti B.2 - Cena'!$AX$18,0)</f>
        <v>0</v>
      </c>
      <c r="AK175" s="154">
        <f>IF(Q175="x",'Príloha č. 1 k časti B.2 - Cena'!$AX$19,0)</f>
        <v>0</v>
      </c>
      <c r="AL175" s="154">
        <f>IF(R175="x",'Príloha č. 1 k časti B.2 - Cena'!$AX$20,0)</f>
        <v>0</v>
      </c>
      <c r="AM175" s="154">
        <f>IF(S175="x",'Príloha č. 1 k časti B.2 - Cena'!$AX$21,0)</f>
        <v>0</v>
      </c>
      <c r="AN175" s="154">
        <f>IF(T175="x",'Príloha č. 1 k časti B.2 - Cena'!$AX$22,0)</f>
        <v>0</v>
      </c>
      <c r="AO175" s="154">
        <f>IF(U175="x",'Príloha č. 1 k časti B.2 - Cena'!$AX$23,0)</f>
        <v>0</v>
      </c>
      <c r="AP175" s="194">
        <f>IF(V175="x",'Príloha č. 1 k časti B.2 - Cena'!$AX$24,0)</f>
        <v>0</v>
      </c>
      <c r="AQ175" s="168">
        <f t="shared" si="13"/>
        <v>0</v>
      </c>
      <c r="AR175" s="150" t="s">
        <v>13</v>
      </c>
      <c r="AS175" s="151" t="s">
        <v>13</v>
      </c>
      <c r="AT175" s="151" t="s">
        <v>13</v>
      </c>
      <c r="AU175" s="151" t="s">
        <v>13</v>
      </c>
      <c r="AV175" s="158" t="s">
        <v>344</v>
      </c>
      <c r="AW175" s="152">
        <f t="shared" si="24"/>
        <v>4</v>
      </c>
      <c r="AX175" s="160">
        <f t="shared" si="25"/>
        <v>0</v>
      </c>
    </row>
    <row r="176" spans="1:50" ht="12.95" customHeight="1" x14ac:dyDescent="0.25">
      <c r="A176" s="341"/>
      <c r="B176" s="239" t="s">
        <v>60</v>
      </c>
      <c r="C176" s="215" t="s">
        <v>13</v>
      </c>
      <c r="D176" s="104"/>
      <c r="E176" s="104"/>
      <c r="F176" s="104"/>
      <c r="G176" s="104" t="s">
        <v>13</v>
      </c>
      <c r="H176" s="104"/>
      <c r="I176" s="104"/>
      <c r="J176" s="104" t="s">
        <v>13</v>
      </c>
      <c r="K176" s="104" t="s">
        <v>13</v>
      </c>
      <c r="L176" s="104"/>
      <c r="M176" s="104" t="s">
        <v>13</v>
      </c>
      <c r="N176" s="104" t="s">
        <v>13</v>
      </c>
      <c r="O176" s="104"/>
      <c r="P176" s="104"/>
      <c r="Q176" s="104" t="s">
        <v>13</v>
      </c>
      <c r="R176" s="104"/>
      <c r="S176" s="104"/>
      <c r="T176" s="104"/>
      <c r="U176" s="104" t="s">
        <v>13</v>
      </c>
      <c r="V176" s="244"/>
      <c r="W176" s="193">
        <f>IF(C176="x",'Príloha č. 1 k časti B.2 - Cena'!$AX$5,0)</f>
        <v>0</v>
      </c>
      <c r="X176" s="154">
        <f>IF(D176="x",'Príloha č. 1 k časti B.2 - Cena'!$AX$6,0)</f>
        <v>0</v>
      </c>
      <c r="Y176" s="154">
        <f>IF(E176="x",'Príloha č. 1 k časti B.2 - Cena'!$AX$7,0)</f>
        <v>0</v>
      </c>
      <c r="Z176" s="154">
        <f>IF(F176="x",'Príloha č. 1 k časti B.2 - Cena'!$AX$8,0)</f>
        <v>0</v>
      </c>
      <c r="AA176" s="154">
        <f>IF(G176="x",'Príloha č. 1 k časti B.2 - Cena'!$AX$9,0)</f>
        <v>0</v>
      </c>
      <c r="AB176" s="154">
        <f>IF(H176="x",'Príloha č. 1 k časti B.2 - Cena'!$AX$10,0)</f>
        <v>0</v>
      </c>
      <c r="AC176" s="154">
        <f>IF(I176="x",'Príloha č. 1 k časti B.2 - Cena'!$AX$11,0)</f>
        <v>0</v>
      </c>
      <c r="AD176" s="154">
        <f>IF(J176="x",'Príloha č. 1 k časti B.2 - Cena'!$AX$12,0)</f>
        <v>0</v>
      </c>
      <c r="AE176" s="154">
        <f>IF(K176="x",'Príloha č. 1 k časti B.2 - Cena'!$AX$13,0)</f>
        <v>0</v>
      </c>
      <c r="AF176" s="154">
        <f>IF(L176="x",'Príloha č. 1 k časti B.2 - Cena'!$AX$14,0)</f>
        <v>0</v>
      </c>
      <c r="AG176" s="154">
        <f>IF(M176="x",'Príloha č. 1 k časti B.2 - Cena'!$AX$15,0)</f>
        <v>0</v>
      </c>
      <c r="AH176" s="154">
        <f>IF(N176="x",'Príloha č. 1 k časti B.2 - Cena'!$AX$16,0)</f>
        <v>0</v>
      </c>
      <c r="AI176" s="154">
        <f>IF(O176="x",'Príloha č. 1 k časti B.2 - Cena'!$AX$17,0)</f>
        <v>0</v>
      </c>
      <c r="AJ176" s="154">
        <f>IF(P176="x",'Príloha č. 1 k časti B.2 - Cena'!$AX$18,0)</f>
        <v>0</v>
      </c>
      <c r="AK176" s="154">
        <f>IF(Q176="x",'Príloha č. 1 k časti B.2 - Cena'!$AX$19,0)</f>
        <v>0</v>
      </c>
      <c r="AL176" s="154">
        <f>IF(R176="x",'Príloha č. 1 k časti B.2 - Cena'!$AX$20,0)</f>
        <v>0</v>
      </c>
      <c r="AM176" s="154">
        <f>IF(S176="x",'Príloha č. 1 k časti B.2 - Cena'!$AX$21,0)</f>
        <v>0</v>
      </c>
      <c r="AN176" s="154">
        <f>IF(T176="x",'Príloha č. 1 k časti B.2 - Cena'!$AX$22,0)</f>
        <v>0</v>
      </c>
      <c r="AO176" s="154">
        <f>IF(U176="x",'Príloha č. 1 k časti B.2 - Cena'!$AX$23,0)</f>
        <v>0</v>
      </c>
      <c r="AP176" s="194">
        <f>IF(V176="x",'Príloha č. 1 k časti B.2 - Cena'!$AX$24,0)</f>
        <v>0</v>
      </c>
      <c r="AQ176" s="168">
        <f t="shared" si="13"/>
        <v>0</v>
      </c>
      <c r="AR176" s="150" t="s">
        <v>13</v>
      </c>
      <c r="AS176" s="151" t="s">
        <v>13</v>
      </c>
      <c r="AT176" s="151" t="s">
        <v>13</v>
      </c>
      <c r="AU176" s="151" t="s">
        <v>13</v>
      </c>
      <c r="AV176" s="158" t="s">
        <v>344</v>
      </c>
      <c r="AW176" s="152">
        <f t="shared" si="24"/>
        <v>4</v>
      </c>
      <c r="AX176" s="160">
        <f t="shared" si="25"/>
        <v>0</v>
      </c>
    </row>
    <row r="177" spans="1:50" ht="12.95" customHeight="1" x14ac:dyDescent="0.25">
      <c r="A177" s="341"/>
      <c r="B177" s="239" t="s">
        <v>128</v>
      </c>
      <c r="C177" s="215" t="s">
        <v>13</v>
      </c>
      <c r="D177" s="104"/>
      <c r="E177" s="104"/>
      <c r="F177" s="104"/>
      <c r="G177" s="104" t="s">
        <v>13</v>
      </c>
      <c r="H177" s="104"/>
      <c r="I177" s="104"/>
      <c r="J177" s="104" t="s">
        <v>13</v>
      </c>
      <c r="K177" s="104" t="s">
        <v>13</v>
      </c>
      <c r="L177" s="104"/>
      <c r="M177" s="104" t="s">
        <v>13</v>
      </c>
      <c r="N177" s="104" t="s">
        <v>13</v>
      </c>
      <c r="O177" s="104"/>
      <c r="P177" s="104" t="s">
        <v>13</v>
      </c>
      <c r="Q177" s="104"/>
      <c r="R177" s="104"/>
      <c r="S177" s="104"/>
      <c r="T177" s="104"/>
      <c r="U177" s="104" t="s">
        <v>13</v>
      </c>
      <c r="V177" s="244"/>
      <c r="W177" s="193">
        <f>IF(C177="x",'Príloha č. 1 k časti B.2 - Cena'!$AX$5,0)</f>
        <v>0</v>
      </c>
      <c r="X177" s="154">
        <f>IF(D177="x",'Príloha č. 1 k časti B.2 - Cena'!$AX$6,0)</f>
        <v>0</v>
      </c>
      <c r="Y177" s="154">
        <f>IF(E177="x",'Príloha č. 1 k časti B.2 - Cena'!$AX$7,0)</f>
        <v>0</v>
      </c>
      <c r="Z177" s="154">
        <f>IF(F177="x",'Príloha č. 1 k časti B.2 - Cena'!$AX$8,0)</f>
        <v>0</v>
      </c>
      <c r="AA177" s="154">
        <f>IF(G177="x",'Príloha č. 1 k časti B.2 - Cena'!$AX$9,0)</f>
        <v>0</v>
      </c>
      <c r="AB177" s="154">
        <f>IF(H177="x",'Príloha č. 1 k časti B.2 - Cena'!$AX$10,0)</f>
        <v>0</v>
      </c>
      <c r="AC177" s="154">
        <f>IF(I177="x",'Príloha č. 1 k časti B.2 - Cena'!$AX$11,0)</f>
        <v>0</v>
      </c>
      <c r="AD177" s="154">
        <f>IF(J177="x",'Príloha č. 1 k časti B.2 - Cena'!$AX$12,0)</f>
        <v>0</v>
      </c>
      <c r="AE177" s="154">
        <f>IF(K177="x",'Príloha č. 1 k časti B.2 - Cena'!$AX$13,0)</f>
        <v>0</v>
      </c>
      <c r="AF177" s="154">
        <f>IF(L177="x",'Príloha č. 1 k časti B.2 - Cena'!$AX$14,0)</f>
        <v>0</v>
      </c>
      <c r="AG177" s="154">
        <f>IF(M177="x",'Príloha č. 1 k časti B.2 - Cena'!$AX$15,0)</f>
        <v>0</v>
      </c>
      <c r="AH177" s="154">
        <f>IF(N177="x",'Príloha č. 1 k časti B.2 - Cena'!$AX$16,0)</f>
        <v>0</v>
      </c>
      <c r="AI177" s="154">
        <f>IF(O177="x",'Príloha č. 1 k časti B.2 - Cena'!$AX$17,0)</f>
        <v>0</v>
      </c>
      <c r="AJ177" s="154">
        <f>IF(P177="x",'Príloha č. 1 k časti B.2 - Cena'!$AX$18,0)</f>
        <v>0</v>
      </c>
      <c r="AK177" s="154">
        <f>IF(Q177="x",'Príloha č. 1 k časti B.2 - Cena'!$AX$19,0)</f>
        <v>0</v>
      </c>
      <c r="AL177" s="154">
        <f>IF(R177="x",'Príloha č. 1 k časti B.2 - Cena'!$AX$20,0)</f>
        <v>0</v>
      </c>
      <c r="AM177" s="154">
        <f>IF(S177="x",'Príloha č. 1 k časti B.2 - Cena'!$AX$21,0)</f>
        <v>0</v>
      </c>
      <c r="AN177" s="154">
        <f>IF(T177="x",'Príloha č. 1 k časti B.2 - Cena'!$AX$22,0)</f>
        <v>0</v>
      </c>
      <c r="AO177" s="154">
        <f>IF(U177="x",'Príloha č. 1 k časti B.2 - Cena'!$AX$23,0)</f>
        <v>0</v>
      </c>
      <c r="AP177" s="194">
        <f>IF(V177="x",'Príloha č. 1 k časti B.2 - Cena'!$AX$24,0)</f>
        <v>0</v>
      </c>
      <c r="AQ177" s="168">
        <f t="shared" si="13"/>
        <v>0</v>
      </c>
      <c r="AR177" s="150" t="s">
        <v>13</v>
      </c>
      <c r="AS177" s="151" t="s">
        <v>13</v>
      </c>
      <c r="AT177" s="151" t="s">
        <v>13</v>
      </c>
      <c r="AU177" s="151" t="s">
        <v>13</v>
      </c>
      <c r="AV177" s="158" t="s">
        <v>344</v>
      </c>
      <c r="AW177" s="152">
        <f t="shared" si="24"/>
        <v>4</v>
      </c>
      <c r="AX177" s="160">
        <f t="shared" si="25"/>
        <v>0</v>
      </c>
    </row>
    <row r="178" spans="1:50" ht="12.95" customHeight="1" x14ac:dyDescent="0.25">
      <c r="A178" s="341"/>
      <c r="B178" s="239" t="s">
        <v>61</v>
      </c>
      <c r="C178" s="215" t="s">
        <v>13</v>
      </c>
      <c r="D178" s="104"/>
      <c r="E178" s="104"/>
      <c r="F178" s="104"/>
      <c r="G178" s="104" t="s">
        <v>13</v>
      </c>
      <c r="H178" s="104"/>
      <c r="I178" s="104"/>
      <c r="J178" s="104" t="s">
        <v>13</v>
      </c>
      <c r="K178" s="104" t="s">
        <v>13</v>
      </c>
      <c r="L178" s="104"/>
      <c r="M178" s="104" t="s">
        <v>13</v>
      </c>
      <c r="N178" s="104" t="s">
        <v>13</v>
      </c>
      <c r="O178" s="104"/>
      <c r="P178" s="104" t="s">
        <v>13</v>
      </c>
      <c r="Q178" s="104"/>
      <c r="R178" s="104"/>
      <c r="S178" s="104"/>
      <c r="T178" s="104"/>
      <c r="U178" s="104" t="s">
        <v>13</v>
      </c>
      <c r="V178" s="244"/>
      <c r="W178" s="193">
        <f>IF(C178="x",'Príloha č. 1 k časti B.2 - Cena'!$AX$5,0)</f>
        <v>0</v>
      </c>
      <c r="X178" s="154">
        <f>IF(D178="x",'Príloha č. 1 k časti B.2 - Cena'!$AX$6,0)</f>
        <v>0</v>
      </c>
      <c r="Y178" s="154">
        <f>IF(E178="x",'Príloha č. 1 k časti B.2 - Cena'!$AX$7,0)</f>
        <v>0</v>
      </c>
      <c r="Z178" s="154">
        <f>IF(F178="x",'Príloha č. 1 k časti B.2 - Cena'!$AX$8,0)</f>
        <v>0</v>
      </c>
      <c r="AA178" s="154">
        <f>IF(G178="x",'Príloha č. 1 k časti B.2 - Cena'!$AX$9,0)</f>
        <v>0</v>
      </c>
      <c r="AB178" s="154">
        <f>IF(H178="x",'Príloha č. 1 k časti B.2 - Cena'!$AX$10,0)</f>
        <v>0</v>
      </c>
      <c r="AC178" s="154">
        <f>IF(I178="x",'Príloha č. 1 k časti B.2 - Cena'!$AX$11,0)</f>
        <v>0</v>
      </c>
      <c r="AD178" s="154">
        <f>IF(J178="x",'Príloha č. 1 k časti B.2 - Cena'!$AX$12,0)</f>
        <v>0</v>
      </c>
      <c r="AE178" s="154">
        <f>IF(K178="x",'Príloha č. 1 k časti B.2 - Cena'!$AX$13,0)</f>
        <v>0</v>
      </c>
      <c r="AF178" s="154">
        <f>IF(L178="x",'Príloha č. 1 k časti B.2 - Cena'!$AX$14,0)</f>
        <v>0</v>
      </c>
      <c r="AG178" s="154">
        <f>IF(M178="x",'Príloha č. 1 k časti B.2 - Cena'!$AX$15,0)</f>
        <v>0</v>
      </c>
      <c r="AH178" s="154">
        <f>IF(N178="x",'Príloha č. 1 k časti B.2 - Cena'!$AX$16,0)</f>
        <v>0</v>
      </c>
      <c r="AI178" s="154">
        <f>IF(O178="x",'Príloha č. 1 k časti B.2 - Cena'!$AX$17,0)</f>
        <v>0</v>
      </c>
      <c r="AJ178" s="154">
        <f>IF(P178="x",'Príloha č. 1 k časti B.2 - Cena'!$AX$18,0)</f>
        <v>0</v>
      </c>
      <c r="AK178" s="154">
        <f>IF(Q178="x",'Príloha č. 1 k časti B.2 - Cena'!$AX$19,0)</f>
        <v>0</v>
      </c>
      <c r="AL178" s="154">
        <f>IF(R178="x",'Príloha č. 1 k časti B.2 - Cena'!$AX$20,0)</f>
        <v>0</v>
      </c>
      <c r="AM178" s="154">
        <f>IF(S178="x",'Príloha č. 1 k časti B.2 - Cena'!$AX$21,0)</f>
        <v>0</v>
      </c>
      <c r="AN178" s="154">
        <f>IF(T178="x",'Príloha č. 1 k časti B.2 - Cena'!$AX$22,0)</f>
        <v>0</v>
      </c>
      <c r="AO178" s="154">
        <f>IF(U178="x",'Príloha č. 1 k časti B.2 - Cena'!$AX$23,0)</f>
        <v>0</v>
      </c>
      <c r="AP178" s="194">
        <f>IF(V178="x",'Príloha č. 1 k časti B.2 - Cena'!$AX$24,0)</f>
        <v>0</v>
      </c>
      <c r="AQ178" s="168">
        <f t="shared" si="13"/>
        <v>0</v>
      </c>
      <c r="AR178" s="150" t="s">
        <v>13</v>
      </c>
      <c r="AS178" s="151" t="s">
        <v>13</v>
      </c>
      <c r="AT178" s="151" t="s">
        <v>13</v>
      </c>
      <c r="AU178" s="151" t="s">
        <v>13</v>
      </c>
      <c r="AV178" s="158" t="s">
        <v>344</v>
      </c>
      <c r="AW178" s="152">
        <f t="shared" si="24"/>
        <v>4</v>
      </c>
      <c r="AX178" s="160">
        <f t="shared" si="25"/>
        <v>0</v>
      </c>
    </row>
    <row r="179" spans="1:50" ht="12.95" customHeight="1" x14ac:dyDescent="0.25">
      <c r="A179" s="341"/>
      <c r="B179" s="239" t="s">
        <v>62</v>
      </c>
      <c r="C179" s="215" t="s">
        <v>13</v>
      </c>
      <c r="D179" s="104"/>
      <c r="E179" s="104"/>
      <c r="F179" s="104"/>
      <c r="G179" s="104" t="s">
        <v>13</v>
      </c>
      <c r="H179" s="104"/>
      <c r="I179" s="104"/>
      <c r="J179" s="104" t="s">
        <v>13</v>
      </c>
      <c r="K179" s="104" t="s">
        <v>13</v>
      </c>
      <c r="L179" s="104"/>
      <c r="M179" s="104" t="s">
        <v>13</v>
      </c>
      <c r="N179" s="104" t="s">
        <v>13</v>
      </c>
      <c r="O179" s="104" t="s">
        <v>13</v>
      </c>
      <c r="P179" s="104"/>
      <c r="Q179" s="104"/>
      <c r="R179" s="104"/>
      <c r="S179" s="104"/>
      <c r="T179" s="104"/>
      <c r="U179" s="104" t="s">
        <v>13</v>
      </c>
      <c r="V179" s="244"/>
      <c r="W179" s="193">
        <f>IF(C179="x",'Príloha č. 1 k časti B.2 - Cena'!$AX$5,0)</f>
        <v>0</v>
      </c>
      <c r="X179" s="154">
        <f>IF(D179="x",'Príloha č. 1 k časti B.2 - Cena'!$AX$6,0)</f>
        <v>0</v>
      </c>
      <c r="Y179" s="154">
        <f>IF(E179="x",'Príloha č. 1 k časti B.2 - Cena'!$AX$7,0)</f>
        <v>0</v>
      </c>
      <c r="Z179" s="154">
        <f>IF(F179="x",'Príloha č. 1 k časti B.2 - Cena'!$AX$8,0)</f>
        <v>0</v>
      </c>
      <c r="AA179" s="154">
        <f>IF(G179="x",'Príloha č. 1 k časti B.2 - Cena'!$AX$9,0)</f>
        <v>0</v>
      </c>
      <c r="AB179" s="154">
        <f>IF(H179="x",'Príloha č. 1 k časti B.2 - Cena'!$AX$10,0)</f>
        <v>0</v>
      </c>
      <c r="AC179" s="154">
        <f>IF(I179="x",'Príloha č. 1 k časti B.2 - Cena'!$AX$11,0)</f>
        <v>0</v>
      </c>
      <c r="AD179" s="154">
        <f>IF(J179="x",'Príloha č. 1 k časti B.2 - Cena'!$AX$12,0)</f>
        <v>0</v>
      </c>
      <c r="AE179" s="154">
        <f>IF(K179="x",'Príloha č. 1 k časti B.2 - Cena'!$AX$13,0)</f>
        <v>0</v>
      </c>
      <c r="AF179" s="154">
        <f>IF(L179="x",'Príloha č. 1 k časti B.2 - Cena'!$AX$14,0)</f>
        <v>0</v>
      </c>
      <c r="AG179" s="154">
        <f>IF(M179="x",'Príloha č. 1 k časti B.2 - Cena'!$AX$15,0)</f>
        <v>0</v>
      </c>
      <c r="AH179" s="154">
        <f>IF(N179="x",'Príloha č. 1 k časti B.2 - Cena'!$AX$16,0)</f>
        <v>0</v>
      </c>
      <c r="AI179" s="154">
        <f>IF(O179="x",'Príloha č. 1 k časti B.2 - Cena'!$AX$17,0)</f>
        <v>0</v>
      </c>
      <c r="AJ179" s="154">
        <f>IF(P179="x",'Príloha č. 1 k časti B.2 - Cena'!$AX$18,0)</f>
        <v>0</v>
      </c>
      <c r="AK179" s="154">
        <f>IF(Q179="x",'Príloha č. 1 k časti B.2 - Cena'!$AX$19,0)</f>
        <v>0</v>
      </c>
      <c r="AL179" s="154">
        <f>IF(R179="x",'Príloha č. 1 k časti B.2 - Cena'!$AX$20,0)</f>
        <v>0</v>
      </c>
      <c r="AM179" s="154">
        <f>IF(S179="x",'Príloha č. 1 k časti B.2 - Cena'!$AX$21,0)</f>
        <v>0</v>
      </c>
      <c r="AN179" s="154">
        <f>IF(T179="x",'Príloha č. 1 k časti B.2 - Cena'!$AX$22,0)</f>
        <v>0</v>
      </c>
      <c r="AO179" s="154">
        <f>IF(U179="x",'Príloha č. 1 k časti B.2 - Cena'!$AX$23,0)</f>
        <v>0</v>
      </c>
      <c r="AP179" s="194">
        <f>IF(V179="x",'Príloha č. 1 k časti B.2 - Cena'!$AX$24,0)</f>
        <v>0</v>
      </c>
      <c r="AQ179" s="168">
        <f t="shared" si="13"/>
        <v>0</v>
      </c>
      <c r="AR179" s="150" t="s">
        <v>13</v>
      </c>
      <c r="AS179" s="151" t="s">
        <v>13</v>
      </c>
      <c r="AT179" s="151" t="s">
        <v>13</v>
      </c>
      <c r="AU179" s="151" t="s">
        <v>13</v>
      </c>
      <c r="AV179" s="158" t="s">
        <v>344</v>
      </c>
      <c r="AW179" s="152">
        <f t="shared" si="24"/>
        <v>4</v>
      </c>
      <c r="AX179" s="160">
        <f t="shared" si="25"/>
        <v>0</v>
      </c>
    </row>
    <row r="180" spans="1:50" ht="12.95" customHeight="1" x14ac:dyDescent="0.25">
      <c r="A180" s="341"/>
      <c r="B180" s="239" t="s">
        <v>63</v>
      </c>
      <c r="C180" s="215" t="s">
        <v>13</v>
      </c>
      <c r="D180" s="104"/>
      <c r="E180" s="104"/>
      <c r="F180" s="104"/>
      <c r="G180" s="104"/>
      <c r="H180" s="104"/>
      <c r="I180" s="104" t="s">
        <v>13</v>
      </c>
      <c r="J180" s="104" t="s">
        <v>13</v>
      </c>
      <c r="K180" s="104" t="s">
        <v>13</v>
      </c>
      <c r="L180" s="104"/>
      <c r="M180" s="104" t="s">
        <v>13</v>
      </c>
      <c r="N180" s="104" t="s">
        <v>13</v>
      </c>
      <c r="O180" s="104"/>
      <c r="P180" s="104"/>
      <c r="Q180" s="104"/>
      <c r="R180" s="104"/>
      <c r="S180" s="104" t="s">
        <v>13</v>
      </c>
      <c r="T180" s="104"/>
      <c r="U180" s="104" t="s">
        <v>13</v>
      </c>
      <c r="V180" s="244"/>
      <c r="W180" s="193">
        <f>IF(C180="x",'Príloha č. 1 k časti B.2 - Cena'!$AX$5,0)</f>
        <v>0</v>
      </c>
      <c r="X180" s="154">
        <f>IF(D180="x",'Príloha č. 1 k časti B.2 - Cena'!$AX$6,0)</f>
        <v>0</v>
      </c>
      <c r="Y180" s="154">
        <f>IF(E180="x",'Príloha č. 1 k časti B.2 - Cena'!$AX$7,0)</f>
        <v>0</v>
      </c>
      <c r="Z180" s="154">
        <f>IF(F180="x",'Príloha č. 1 k časti B.2 - Cena'!$AX$8,0)</f>
        <v>0</v>
      </c>
      <c r="AA180" s="154">
        <f>IF(G180="x",'Príloha č. 1 k časti B.2 - Cena'!$AX$9,0)</f>
        <v>0</v>
      </c>
      <c r="AB180" s="154">
        <f>IF(H180="x",'Príloha č. 1 k časti B.2 - Cena'!$AX$10,0)</f>
        <v>0</v>
      </c>
      <c r="AC180" s="154">
        <f>IF(I180="x",'Príloha č. 1 k časti B.2 - Cena'!$AX$11,0)</f>
        <v>0</v>
      </c>
      <c r="AD180" s="154">
        <f>IF(J180="x",'Príloha č. 1 k časti B.2 - Cena'!$AX$12,0)</f>
        <v>0</v>
      </c>
      <c r="AE180" s="154">
        <f>IF(K180="x",'Príloha č. 1 k časti B.2 - Cena'!$AX$13,0)</f>
        <v>0</v>
      </c>
      <c r="AF180" s="154">
        <f>IF(L180="x",'Príloha č. 1 k časti B.2 - Cena'!$AX$14,0)</f>
        <v>0</v>
      </c>
      <c r="AG180" s="154">
        <f>IF(M180="x",'Príloha č. 1 k časti B.2 - Cena'!$AX$15,0)</f>
        <v>0</v>
      </c>
      <c r="AH180" s="154">
        <f>IF(N180="x",'Príloha č. 1 k časti B.2 - Cena'!$AX$16,0)</f>
        <v>0</v>
      </c>
      <c r="AI180" s="154">
        <f>IF(O180="x",'Príloha č. 1 k časti B.2 - Cena'!$AX$17,0)</f>
        <v>0</v>
      </c>
      <c r="AJ180" s="154">
        <f>IF(P180="x",'Príloha č. 1 k časti B.2 - Cena'!$AX$18,0)</f>
        <v>0</v>
      </c>
      <c r="AK180" s="154">
        <f>IF(Q180="x",'Príloha č. 1 k časti B.2 - Cena'!$AX$19,0)</f>
        <v>0</v>
      </c>
      <c r="AL180" s="154">
        <f>IF(R180="x",'Príloha č. 1 k časti B.2 - Cena'!$AX$20,0)</f>
        <v>0</v>
      </c>
      <c r="AM180" s="154">
        <f>IF(S180="x",'Príloha č. 1 k časti B.2 - Cena'!$AX$21,0)</f>
        <v>0</v>
      </c>
      <c r="AN180" s="154">
        <f>IF(T180="x",'Príloha č. 1 k časti B.2 - Cena'!$AX$22,0)</f>
        <v>0</v>
      </c>
      <c r="AO180" s="154">
        <f>IF(U180="x",'Príloha č. 1 k časti B.2 - Cena'!$AX$23,0)</f>
        <v>0</v>
      </c>
      <c r="AP180" s="194">
        <f>IF(V180="x",'Príloha č. 1 k časti B.2 - Cena'!$AX$24,0)</f>
        <v>0</v>
      </c>
      <c r="AQ180" s="168">
        <f t="shared" si="13"/>
        <v>0</v>
      </c>
      <c r="AR180" s="150" t="s">
        <v>13</v>
      </c>
      <c r="AS180" s="151" t="s">
        <v>13</v>
      </c>
      <c r="AT180" s="151" t="s">
        <v>13</v>
      </c>
      <c r="AU180" s="151" t="s">
        <v>13</v>
      </c>
      <c r="AV180" s="158" t="s">
        <v>344</v>
      </c>
      <c r="AW180" s="152">
        <f t="shared" si="24"/>
        <v>4</v>
      </c>
      <c r="AX180" s="160">
        <f t="shared" si="25"/>
        <v>0</v>
      </c>
    </row>
    <row r="181" spans="1:50" ht="12.95" customHeight="1" x14ac:dyDescent="0.25">
      <c r="A181" s="341"/>
      <c r="B181" s="239" t="s">
        <v>64</v>
      </c>
      <c r="C181" s="215" t="s">
        <v>13</v>
      </c>
      <c r="D181" s="104" t="s">
        <v>13</v>
      </c>
      <c r="E181" s="104" t="s">
        <v>13</v>
      </c>
      <c r="F181" s="104"/>
      <c r="G181" s="104" t="s">
        <v>13</v>
      </c>
      <c r="H181" s="104"/>
      <c r="I181" s="104"/>
      <c r="J181" s="104"/>
      <c r="K181" s="104"/>
      <c r="L181" s="104"/>
      <c r="M181" s="104"/>
      <c r="N181" s="104" t="s">
        <v>13</v>
      </c>
      <c r="O181" s="104"/>
      <c r="P181" s="104"/>
      <c r="Q181" s="104"/>
      <c r="R181" s="104" t="s">
        <v>13</v>
      </c>
      <c r="S181" s="104"/>
      <c r="T181" s="104"/>
      <c r="U181" s="104" t="s">
        <v>13</v>
      </c>
      <c r="V181" s="244"/>
      <c r="W181" s="193">
        <f>IF(C181="x",'Príloha č. 1 k časti B.2 - Cena'!$AX$5,0)</f>
        <v>0</v>
      </c>
      <c r="X181" s="154">
        <f>IF(D181="x",'Príloha č. 1 k časti B.2 - Cena'!$AX$6,0)</f>
        <v>0</v>
      </c>
      <c r="Y181" s="154">
        <f>IF(E181="x",'Príloha č. 1 k časti B.2 - Cena'!$AX$7,0)</f>
        <v>0</v>
      </c>
      <c r="Z181" s="154">
        <f>IF(F181="x",'Príloha č. 1 k časti B.2 - Cena'!$AX$8,0)</f>
        <v>0</v>
      </c>
      <c r="AA181" s="154">
        <f>IF(G181="x",'Príloha č. 1 k časti B.2 - Cena'!$AX$9,0)</f>
        <v>0</v>
      </c>
      <c r="AB181" s="154">
        <f>IF(H181="x",'Príloha č. 1 k časti B.2 - Cena'!$AX$10,0)</f>
        <v>0</v>
      </c>
      <c r="AC181" s="154">
        <f>IF(I181="x",'Príloha č. 1 k časti B.2 - Cena'!$AX$11,0)</f>
        <v>0</v>
      </c>
      <c r="AD181" s="154">
        <f>IF(J181="x",'Príloha č. 1 k časti B.2 - Cena'!$AX$12,0)</f>
        <v>0</v>
      </c>
      <c r="AE181" s="154">
        <f>IF(K181="x",'Príloha č. 1 k časti B.2 - Cena'!$AX$13,0)</f>
        <v>0</v>
      </c>
      <c r="AF181" s="154">
        <f>IF(L181="x",'Príloha č. 1 k časti B.2 - Cena'!$AX$14,0)</f>
        <v>0</v>
      </c>
      <c r="AG181" s="154">
        <f>IF(M181="x",'Príloha č. 1 k časti B.2 - Cena'!$AX$15,0)</f>
        <v>0</v>
      </c>
      <c r="AH181" s="154">
        <f>IF(N181="x",'Príloha č. 1 k časti B.2 - Cena'!$AX$16,0)</f>
        <v>0</v>
      </c>
      <c r="AI181" s="154">
        <f>IF(O181="x",'Príloha č. 1 k časti B.2 - Cena'!$AX$17,0)</f>
        <v>0</v>
      </c>
      <c r="AJ181" s="154">
        <f>IF(P181="x",'Príloha č. 1 k časti B.2 - Cena'!$AX$18,0)</f>
        <v>0</v>
      </c>
      <c r="AK181" s="154">
        <f>IF(Q181="x",'Príloha č. 1 k časti B.2 - Cena'!$AX$19,0)</f>
        <v>0</v>
      </c>
      <c r="AL181" s="154">
        <f>IF(R181="x",'Príloha č. 1 k časti B.2 - Cena'!$AX$20,0)</f>
        <v>0</v>
      </c>
      <c r="AM181" s="154">
        <f>IF(S181="x",'Príloha č. 1 k časti B.2 - Cena'!$AX$21,0)</f>
        <v>0</v>
      </c>
      <c r="AN181" s="154">
        <f>IF(T181="x",'Príloha č. 1 k časti B.2 - Cena'!$AX$22,0)</f>
        <v>0</v>
      </c>
      <c r="AO181" s="154">
        <f>IF(U181="x",'Príloha č. 1 k časti B.2 - Cena'!$AX$23,0)</f>
        <v>0</v>
      </c>
      <c r="AP181" s="194">
        <f>IF(V181="x",'Príloha č. 1 k časti B.2 - Cena'!$AX$24,0)</f>
        <v>0</v>
      </c>
      <c r="AQ181" s="168">
        <f t="shared" si="13"/>
        <v>0</v>
      </c>
      <c r="AR181" s="150" t="s">
        <v>13</v>
      </c>
      <c r="AS181" s="151" t="s">
        <v>13</v>
      </c>
      <c r="AT181" s="151" t="s">
        <v>13</v>
      </c>
      <c r="AU181" s="151" t="s">
        <v>13</v>
      </c>
      <c r="AV181" s="158" t="s">
        <v>344</v>
      </c>
      <c r="AW181" s="152">
        <f t="shared" si="24"/>
        <v>4</v>
      </c>
      <c r="AX181" s="160">
        <f t="shared" si="25"/>
        <v>0</v>
      </c>
    </row>
    <row r="182" spans="1:50" ht="12.95" customHeight="1" x14ac:dyDescent="0.25">
      <c r="A182" s="341"/>
      <c r="B182" s="239" t="s">
        <v>129</v>
      </c>
      <c r="C182" s="215" t="s">
        <v>13</v>
      </c>
      <c r="D182" s="104"/>
      <c r="E182" s="104"/>
      <c r="F182" s="104"/>
      <c r="G182" s="104"/>
      <c r="H182" s="104"/>
      <c r="I182" s="104" t="s">
        <v>13</v>
      </c>
      <c r="J182" s="104"/>
      <c r="K182" s="104" t="s">
        <v>13</v>
      </c>
      <c r="L182" s="104"/>
      <c r="M182" s="104" t="s">
        <v>13</v>
      </c>
      <c r="N182" s="104" t="s">
        <v>13</v>
      </c>
      <c r="O182" s="104"/>
      <c r="P182" s="104"/>
      <c r="Q182" s="104"/>
      <c r="R182" s="104"/>
      <c r="S182" s="104" t="s">
        <v>13</v>
      </c>
      <c r="T182" s="104" t="s">
        <v>13</v>
      </c>
      <c r="U182" s="104" t="s">
        <v>13</v>
      </c>
      <c r="V182" s="244"/>
      <c r="W182" s="193">
        <f>IF(C182="x",'Príloha č. 1 k časti B.2 - Cena'!$AX$5,0)</f>
        <v>0</v>
      </c>
      <c r="X182" s="154">
        <f>IF(D182="x",'Príloha č. 1 k časti B.2 - Cena'!$AX$6,0)</f>
        <v>0</v>
      </c>
      <c r="Y182" s="154">
        <f>IF(E182="x",'Príloha č. 1 k časti B.2 - Cena'!$AX$7,0)</f>
        <v>0</v>
      </c>
      <c r="Z182" s="154">
        <f>IF(F182="x",'Príloha č. 1 k časti B.2 - Cena'!$AX$8,0)</f>
        <v>0</v>
      </c>
      <c r="AA182" s="154">
        <f>IF(G182="x",'Príloha č. 1 k časti B.2 - Cena'!$AX$9,0)</f>
        <v>0</v>
      </c>
      <c r="AB182" s="154">
        <f>IF(H182="x",'Príloha č. 1 k časti B.2 - Cena'!$AX$10,0)</f>
        <v>0</v>
      </c>
      <c r="AC182" s="154">
        <f>IF(I182="x",'Príloha č. 1 k časti B.2 - Cena'!$AX$11,0)</f>
        <v>0</v>
      </c>
      <c r="AD182" s="154">
        <f>IF(J182="x",'Príloha č. 1 k časti B.2 - Cena'!$AX$12,0)</f>
        <v>0</v>
      </c>
      <c r="AE182" s="154">
        <f>IF(K182="x",'Príloha č. 1 k časti B.2 - Cena'!$AX$13,0)</f>
        <v>0</v>
      </c>
      <c r="AF182" s="154">
        <f>IF(L182="x",'Príloha č. 1 k časti B.2 - Cena'!$AX$14,0)</f>
        <v>0</v>
      </c>
      <c r="AG182" s="154">
        <f>IF(M182="x",'Príloha č. 1 k časti B.2 - Cena'!$AX$15,0)</f>
        <v>0</v>
      </c>
      <c r="AH182" s="154">
        <f>IF(N182="x",'Príloha č. 1 k časti B.2 - Cena'!$AX$16,0)</f>
        <v>0</v>
      </c>
      <c r="AI182" s="154">
        <f>IF(O182="x",'Príloha č. 1 k časti B.2 - Cena'!$AX$17,0)</f>
        <v>0</v>
      </c>
      <c r="AJ182" s="154">
        <f>IF(P182="x",'Príloha č. 1 k časti B.2 - Cena'!$AX$18,0)</f>
        <v>0</v>
      </c>
      <c r="AK182" s="154">
        <f>IF(Q182="x",'Príloha č. 1 k časti B.2 - Cena'!$AX$19,0)</f>
        <v>0</v>
      </c>
      <c r="AL182" s="154">
        <f>IF(R182="x",'Príloha č. 1 k časti B.2 - Cena'!$AX$20,0)</f>
        <v>0</v>
      </c>
      <c r="AM182" s="154">
        <f>IF(S182="x",'Príloha č. 1 k časti B.2 - Cena'!$AX$21,0)</f>
        <v>0</v>
      </c>
      <c r="AN182" s="154">
        <f>IF(T182="x",'Príloha č. 1 k časti B.2 - Cena'!$AX$22,0)</f>
        <v>0</v>
      </c>
      <c r="AO182" s="154">
        <f>IF(U182="x",'Príloha č. 1 k časti B.2 - Cena'!$AX$23,0)</f>
        <v>0</v>
      </c>
      <c r="AP182" s="194">
        <f>IF(V182="x",'Príloha č. 1 k časti B.2 - Cena'!$AX$24,0)</f>
        <v>0</v>
      </c>
      <c r="AQ182" s="168">
        <f t="shared" si="13"/>
        <v>0</v>
      </c>
      <c r="AR182" s="150" t="s">
        <v>13</v>
      </c>
      <c r="AS182" s="151" t="s">
        <v>13</v>
      </c>
      <c r="AT182" s="151" t="s">
        <v>13</v>
      </c>
      <c r="AU182" s="151" t="s">
        <v>13</v>
      </c>
      <c r="AV182" s="158" t="s">
        <v>344</v>
      </c>
      <c r="AW182" s="152">
        <f t="shared" si="24"/>
        <v>4</v>
      </c>
      <c r="AX182" s="160">
        <f t="shared" si="25"/>
        <v>0</v>
      </c>
    </row>
    <row r="183" spans="1:50" ht="12.95" customHeight="1" x14ac:dyDescent="0.25">
      <c r="A183" s="341"/>
      <c r="B183" s="239" t="s">
        <v>130</v>
      </c>
      <c r="C183" s="215" t="s">
        <v>13</v>
      </c>
      <c r="D183" s="104"/>
      <c r="E183" s="104"/>
      <c r="F183" s="104"/>
      <c r="G183" s="104"/>
      <c r="H183" s="104"/>
      <c r="I183" s="104" t="s">
        <v>13</v>
      </c>
      <c r="J183" s="104"/>
      <c r="K183" s="104" t="s">
        <v>13</v>
      </c>
      <c r="L183" s="104"/>
      <c r="M183" s="104" t="s">
        <v>13</v>
      </c>
      <c r="N183" s="104" t="s">
        <v>13</v>
      </c>
      <c r="O183" s="104"/>
      <c r="P183" s="104"/>
      <c r="Q183" s="104"/>
      <c r="R183" s="104"/>
      <c r="S183" s="104" t="s">
        <v>13</v>
      </c>
      <c r="T183" s="104" t="s">
        <v>13</v>
      </c>
      <c r="U183" s="104" t="s">
        <v>13</v>
      </c>
      <c r="V183" s="244"/>
      <c r="W183" s="193">
        <f>IF(C183="x",'Príloha č. 1 k časti B.2 - Cena'!$AX$5,0)</f>
        <v>0</v>
      </c>
      <c r="X183" s="154">
        <f>IF(D183="x",'Príloha č. 1 k časti B.2 - Cena'!$AX$6,0)</f>
        <v>0</v>
      </c>
      <c r="Y183" s="154">
        <f>IF(E183="x",'Príloha č. 1 k časti B.2 - Cena'!$AX$7,0)</f>
        <v>0</v>
      </c>
      <c r="Z183" s="154">
        <f>IF(F183="x",'Príloha č. 1 k časti B.2 - Cena'!$AX$8,0)</f>
        <v>0</v>
      </c>
      <c r="AA183" s="154">
        <f>IF(G183="x",'Príloha č. 1 k časti B.2 - Cena'!$AX$9,0)</f>
        <v>0</v>
      </c>
      <c r="AB183" s="154">
        <f>IF(H183="x",'Príloha č. 1 k časti B.2 - Cena'!$AX$10,0)</f>
        <v>0</v>
      </c>
      <c r="AC183" s="154">
        <f>IF(I183="x",'Príloha č. 1 k časti B.2 - Cena'!$AX$11,0)</f>
        <v>0</v>
      </c>
      <c r="AD183" s="154">
        <f>IF(J183="x",'Príloha č. 1 k časti B.2 - Cena'!$AX$12,0)</f>
        <v>0</v>
      </c>
      <c r="AE183" s="154">
        <f>IF(K183="x",'Príloha č. 1 k časti B.2 - Cena'!$AX$13,0)</f>
        <v>0</v>
      </c>
      <c r="AF183" s="154">
        <f>IF(L183="x",'Príloha č. 1 k časti B.2 - Cena'!$AX$14,0)</f>
        <v>0</v>
      </c>
      <c r="AG183" s="154">
        <f>IF(M183="x",'Príloha č. 1 k časti B.2 - Cena'!$AX$15,0)</f>
        <v>0</v>
      </c>
      <c r="AH183" s="154">
        <f>IF(N183="x",'Príloha č. 1 k časti B.2 - Cena'!$AX$16,0)</f>
        <v>0</v>
      </c>
      <c r="AI183" s="154">
        <f>IF(O183="x",'Príloha č. 1 k časti B.2 - Cena'!$AX$17,0)</f>
        <v>0</v>
      </c>
      <c r="AJ183" s="154">
        <f>IF(P183="x",'Príloha č. 1 k časti B.2 - Cena'!$AX$18,0)</f>
        <v>0</v>
      </c>
      <c r="AK183" s="154">
        <f>IF(Q183="x",'Príloha č. 1 k časti B.2 - Cena'!$AX$19,0)</f>
        <v>0</v>
      </c>
      <c r="AL183" s="154">
        <f>IF(R183="x",'Príloha č. 1 k časti B.2 - Cena'!$AX$20,0)</f>
        <v>0</v>
      </c>
      <c r="AM183" s="154">
        <f>IF(S183="x",'Príloha č. 1 k časti B.2 - Cena'!$AX$21,0)</f>
        <v>0</v>
      </c>
      <c r="AN183" s="154">
        <f>IF(T183="x",'Príloha č. 1 k časti B.2 - Cena'!$AX$22,0)</f>
        <v>0</v>
      </c>
      <c r="AO183" s="154">
        <f>IF(U183="x",'Príloha č. 1 k časti B.2 - Cena'!$AX$23,0)</f>
        <v>0</v>
      </c>
      <c r="AP183" s="194">
        <f>IF(V183="x",'Príloha č. 1 k časti B.2 - Cena'!$AX$24,0)</f>
        <v>0</v>
      </c>
      <c r="AQ183" s="168">
        <f t="shared" si="13"/>
        <v>0</v>
      </c>
      <c r="AR183" s="150" t="s">
        <v>13</v>
      </c>
      <c r="AS183" s="151" t="s">
        <v>13</v>
      </c>
      <c r="AT183" s="151" t="s">
        <v>13</v>
      </c>
      <c r="AU183" s="151" t="s">
        <v>13</v>
      </c>
      <c r="AV183" s="158" t="s">
        <v>344</v>
      </c>
      <c r="AW183" s="152">
        <f t="shared" si="24"/>
        <v>4</v>
      </c>
      <c r="AX183" s="160">
        <f t="shared" si="25"/>
        <v>0</v>
      </c>
    </row>
    <row r="184" spans="1:50" ht="12.95" customHeight="1" x14ac:dyDescent="0.25">
      <c r="A184" s="341"/>
      <c r="B184" s="239" t="s">
        <v>131</v>
      </c>
      <c r="C184" s="215" t="s">
        <v>13</v>
      </c>
      <c r="D184" s="104"/>
      <c r="E184" s="104"/>
      <c r="F184" s="104"/>
      <c r="G184" s="104"/>
      <c r="H184" s="104"/>
      <c r="I184" s="104" t="s">
        <v>13</v>
      </c>
      <c r="J184" s="104"/>
      <c r="K184" s="104" t="s">
        <v>13</v>
      </c>
      <c r="L184" s="104"/>
      <c r="M184" s="104" t="s">
        <v>13</v>
      </c>
      <c r="N184" s="104" t="s">
        <v>13</v>
      </c>
      <c r="O184" s="104"/>
      <c r="P184" s="104"/>
      <c r="Q184" s="104"/>
      <c r="R184" s="104"/>
      <c r="S184" s="104" t="s">
        <v>13</v>
      </c>
      <c r="T184" s="104" t="s">
        <v>13</v>
      </c>
      <c r="U184" s="104" t="s">
        <v>13</v>
      </c>
      <c r="V184" s="244"/>
      <c r="W184" s="193">
        <f>IF(C184="x",'Príloha č. 1 k časti B.2 - Cena'!$AX$5,0)</f>
        <v>0</v>
      </c>
      <c r="X184" s="154">
        <f>IF(D184="x",'Príloha č. 1 k časti B.2 - Cena'!$AX$6,0)</f>
        <v>0</v>
      </c>
      <c r="Y184" s="154">
        <f>IF(E184="x",'Príloha č. 1 k časti B.2 - Cena'!$AX$7,0)</f>
        <v>0</v>
      </c>
      <c r="Z184" s="154">
        <f>IF(F184="x",'Príloha č. 1 k časti B.2 - Cena'!$AX$8,0)</f>
        <v>0</v>
      </c>
      <c r="AA184" s="154">
        <f>IF(G184="x",'Príloha č. 1 k časti B.2 - Cena'!$AX$9,0)</f>
        <v>0</v>
      </c>
      <c r="AB184" s="154">
        <f>IF(H184="x",'Príloha č. 1 k časti B.2 - Cena'!$AX$10,0)</f>
        <v>0</v>
      </c>
      <c r="AC184" s="154">
        <f>IF(I184="x",'Príloha č. 1 k časti B.2 - Cena'!$AX$11,0)</f>
        <v>0</v>
      </c>
      <c r="AD184" s="154">
        <f>IF(J184="x",'Príloha č. 1 k časti B.2 - Cena'!$AX$12,0)</f>
        <v>0</v>
      </c>
      <c r="AE184" s="154">
        <f>IF(K184="x",'Príloha č. 1 k časti B.2 - Cena'!$AX$13,0)</f>
        <v>0</v>
      </c>
      <c r="AF184" s="154">
        <f>IF(L184="x",'Príloha č. 1 k časti B.2 - Cena'!$AX$14,0)</f>
        <v>0</v>
      </c>
      <c r="AG184" s="154">
        <f>IF(M184="x",'Príloha č. 1 k časti B.2 - Cena'!$AX$15,0)</f>
        <v>0</v>
      </c>
      <c r="AH184" s="154">
        <f>IF(N184="x",'Príloha č. 1 k časti B.2 - Cena'!$AX$16,0)</f>
        <v>0</v>
      </c>
      <c r="AI184" s="154">
        <f>IF(O184="x",'Príloha č. 1 k časti B.2 - Cena'!$AX$17,0)</f>
        <v>0</v>
      </c>
      <c r="AJ184" s="154">
        <f>IF(P184="x",'Príloha č. 1 k časti B.2 - Cena'!$AX$18,0)</f>
        <v>0</v>
      </c>
      <c r="AK184" s="154">
        <f>IF(Q184="x",'Príloha č. 1 k časti B.2 - Cena'!$AX$19,0)</f>
        <v>0</v>
      </c>
      <c r="AL184" s="154">
        <f>IF(R184="x",'Príloha č. 1 k časti B.2 - Cena'!$AX$20,0)</f>
        <v>0</v>
      </c>
      <c r="AM184" s="154">
        <f>IF(S184="x",'Príloha č. 1 k časti B.2 - Cena'!$AX$21,0)</f>
        <v>0</v>
      </c>
      <c r="AN184" s="154">
        <f>IF(T184="x",'Príloha č. 1 k časti B.2 - Cena'!$AX$22,0)</f>
        <v>0</v>
      </c>
      <c r="AO184" s="154">
        <f>IF(U184="x",'Príloha č. 1 k časti B.2 - Cena'!$AX$23,0)</f>
        <v>0</v>
      </c>
      <c r="AP184" s="194">
        <f>IF(V184="x",'Príloha č. 1 k časti B.2 - Cena'!$AX$24,0)</f>
        <v>0</v>
      </c>
      <c r="AQ184" s="168">
        <f t="shared" si="13"/>
        <v>0</v>
      </c>
      <c r="AR184" s="150" t="s">
        <v>13</v>
      </c>
      <c r="AS184" s="151" t="s">
        <v>13</v>
      </c>
      <c r="AT184" s="151" t="s">
        <v>13</v>
      </c>
      <c r="AU184" s="151" t="s">
        <v>13</v>
      </c>
      <c r="AV184" s="158" t="s">
        <v>344</v>
      </c>
      <c r="AW184" s="152">
        <f t="shared" si="24"/>
        <v>4</v>
      </c>
      <c r="AX184" s="160">
        <f t="shared" si="25"/>
        <v>0</v>
      </c>
    </row>
    <row r="185" spans="1:50" ht="12.95" customHeight="1" x14ac:dyDescent="0.25">
      <c r="A185" s="341"/>
      <c r="B185" s="239" t="s">
        <v>132</v>
      </c>
      <c r="C185" s="215" t="s">
        <v>13</v>
      </c>
      <c r="D185" s="104"/>
      <c r="E185" s="104"/>
      <c r="F185" s="104"/>
      <c r="G185" s="104"/>
      <c r="H185" s="104"/>
      <c r="I185" s="104" t="s">
        <v>13</v>
      </c>
      <c r="J185" s="104"/>
      <c r="K185" s="104" t="s">
        <v>13</v>
      </c>
      <c r="L185" s="104"/>
      <c r="M185" s="104" t="s">
        <v>13</v>
      </c>
      <c r="N185" s="104" t="s">
        <v>13</v>
      </c>
      <c r="O185" s="104"/>
      <c r="P185" s="104"/>
      <c r="Q185" s="104"/>
      <c r="R185" s="104"/>
      <c r="S185" s="104" t="s">
        <v>13</v>
      </c>
      <c r="T185" s="104" t="s">
        <v>13</v>
      </c>
      <c r="U185" s="104" t="s">
        <v>13</v>
      </c>
      <c r="V185" s="244"/>
      <c r="W185" s="193">
        <f>IF(C185="x",'Príloha č. 1 k časti B.2 - Cena'!$AX$5,0)</f>
        <v>0</v>
      </c>
      <c r="X185" s="154">
        <f>IF(D185="x",'Príloha č. 1 k časti B.2 - Cena'!$AX$6,0)</f>
        <v>0</v>
      </c>
      <c r="Y185" s="154">
        <f>IF(E185="x",'Príloha č. 1 k časti B.2 - Cena'!$AX$7,0)</f>
        <v>0</v>
      </c>
      <c r="Z185" s="154">
        <f>IF(F185="x",'Príloha č. 1 k časti B.2 - Cena'!$AX$8,0)</f>
        <v>0</v>
      </c>
      <c r="AA185" s="154">
        <f>IF(G185="x",'Príloha č. 1 k časti B.2 - Cena'!$AX$9,0)</f>
        <v>0</v>
      </c>
      <c r="AB185" s="154">
        <f>IF(H185="x",'Príloha č. 1 k časti B.2 - Cena'!$AX$10,0)</f>
        <v>0</v>
      </c>
      <c r="AC185" s="154">
        <f>IF(I185="x",'Príloha č. 1 k časti B.2 - Cena'!$AX$11,0)</f>
        <v>0</v>
      </c>
      <c r="AD185" s="154">
        <f>IF(J185="x",'Príloha č. 1 k časti B.2 - Cena'!$AX$12,0)</f>
        <v>0</v>
      </c>
      <c r="AE185" s="154">
        <f>IF(K185="x",'Príloha č. 1 k časti B.2 - Cena'!$AX$13,0)</f>
        <v>0</v>
      </c>
      <c r="AF185" s="154">
        <f>IF(L185="x",'Príloha č. 1 k časti B.2 - Cena'!$AX$14,0)</f>
        <v>0</v>
      </c>
      <c r="AG185" s="154">
        <f>IF(M185="x",'Príloha č. 1 k časti B.2 - Cena'!$AX$15,0)</f>
        <v>0</v>
      </c>
      <c r="AH185" s="154">
        <f>IF(N185="x",'Príloha č. 1 k časti B.2 - Cena'!$AX$16,0)</f>
        <v>0</v>
      </c>
      <c r="AI185" s="154">
        <f>IF(O185="x",'Príloha č. 1 k časti B.2 - Cena'!$AX$17,0)</f>
        <v>0</v>
      </c>
      <c r="AJ185" s="154">
        <f>IF(P185="x",'Príloha č. 1 k časti B.2 - Cena'!$AX$18,0)</f>
        <v>0</v>
      </c>
      <c r="AK185" s="154">
        <f>IF(Q185="x",'Príloha č. 1 k časti B.2 - Cena'!$AX$19,0)</f>
        <v>0</v>
      </c>
      <c r="AL185" s="154">
        <f>IF(R185="x",'Príloha č. 1 k časti B.2 - Cena'!$AX$20,0)</f>
        <v>0</v>
      </c>
      <c r="AM185" s="154">
        <f>IF(S185="x",'Príloha č. 1 k časti B.2 - Cena'!$AX$21,0)</f>
        <v>0</v>
      </c>
      <c r="AN185" s="154">
        <f>IF(T185="x",'Príloha č. 1 k časti B.2 - Cena'!$AX$22,0)</f>
        <v>0</v>
      </c>
      <c r="AO185" s="154">
        <f>IF(U185="x",'Príloha č. 1 k časti B.2 - Cena'!$AX$23,0)</f>
        <v>0</v>
      </c>
      <c r="AP185" s="194">
        <f>IF(V185="x",'Príloha č. 1 k časti B.2 - Cena'!$AX$24,0)</f>
        <v>0</v>
      </c>
      <c r="AQ185" s="168">
        <f t="shared" si="13"/>
        <v>0</v>
      </c>
      <c r="AR185" s="150" t="s">
        <v>13</v>
      </c>
      <c r="AS185" s="151" t="s">
        <v>13</v>
      </c>
      <c r="AT185" s="151" t="s">
        <v>13</v>
      </c>
      <c r="AU185" s="151" t="s">
        <v>13</v>
      </c>
      <c r="AV185" s="158" t="s">
        <v>344</v>
      </c>
      <c r="AW185" s="152">
        <f t="shared" si="24"/>
        <v>4</v>
      </c>
      <c r="AX185" s="160">
        <f t="shared" si="25"/>
        <v>0</v>
      </c>
    </row>
    <row r="186" spans="1:50" ht="12.95" customHeight="1" x14ac:dyDescent="0.25">
      <c r="A186" s="341"/>
      <c r="B186" s="239" t="s">
        <v>133</v>
      </c>
      <c r="C186" s="215" t="s">
        <v>13</v>
      </c>
      <c r="D186" s="104"/>
      <c r="E186" s="104"/>
      <c r="F186" s="104"/>
      <c r="G186" s="104" t="s">
        <v>13</v>
      </c>
      <c r="H186" s="104"/>
      <c r="I186" s="104"/>
      <c r="J186" s="104" t="s">
        <v>13</v>
      </c>
      <c r="K186" s="104" t="s">
        <v>13</v>
      </c>
      <c r="L186" s="104"/>
      <c r="M186" s="104" t="s">
        <v>13</v>
      </c>
      <c r="N186" s="104" t="s">
        <v>13</v>
      </c>
      <c r="O186" s="104"/>
      <c r="P186" s="104"/>
      <c r="Q186" s="104" t="s">
        <v>13</v>
      </c>
      <c r="R186" s="104"/>
      <c r="S186" s="104"/>
      <c r="T186" s="104" t="s">
        <v>13</v>
      </c>
      <c r="U186" s="104" t="s">
        <v>13</v>
      </c>
      <c r="V186" s="244"/>
      <c r="W186" s="193">
        <f>IF(C186="x",'Príloha č. 1 k časti B.2 - Cena'!$AX$5,0)</f>
        <v>0</v>
      </c>
      <c r="X186" s="154">
        <f>IF(D186="x",'Príloha č. 1 k časti B.2 - Cena'!$AX$6,0)</f>
        <v>0</v>
      </c>
      <c r="Y186" s="154">
        <f>IF(E186="x",'Príloha č. 1 k časti B.2 - Cena'!$AX$7,0)</f>
        <v>0</v>
      </c>
      <c r="Z186" s="154">
        <f>IF(F186="x",'Príloha č. 1 k časti B.2 - Cena'!$AX$8,0)</f>
        <v>0</v>
      </c>
      <c r="AA186" s="154">
        <f>IF(G186="x",'Príloha č. 1 k časti B.2 - Cena'!$AX$9,0)</f>
        <v>0</v>
      </c>
      <c r="AB186" s="154">
        <f>IF(H186="x",'Príloha č. 1 k časti B.2 - Cena'!$AX$10,0)</f>
        <v>0</v>
      </c>
      <c r="AC186" s="154">
        <f>IF(I186="x",'Príloha č. 1 k časti B.2 - Cena'!$AX$11,0)</f>
        <v>0</v>
      </c>
      <c r="AD186" s="154">
        <f>IF(J186="x",'Príloha č. 1 k časti B.2 - Cena'!$AX$12,0)</f>
        <v>0</v>
      </c>
      <c r="AE186" s="154">
        <f>IF(K186="x",'Príloha č. 1 k časti B.2 - Cena'!$AX$13,0)</f>
        <v>0</v>
      </c>
      <c r="AF186" s="154">
        <f>IF(L186="x",'Príloha č. 1 k časti B.2 - Cena'!$AX$14,0)</f>
        <v>0</v>
      </c>
      <c r="AG186" s="154">
        <f>IF(M186="x",'Príloha č. 1 k časti B.2 - Cena'!$AX$15,0)</f>
        <v>0</v>
      </c>
      <c r="AH186" s="154">
        <f>IF(N186="x",'Príloha č. 1 k časti B.2 - Cena'!$AX$16,0)</f>
        <v>0</v>
      </c>
      <c r="AI186" s="154">
        <f>IF(O186="x",'Príloha č. 1 k časti B.2 - Cena'!$AX$17,0)</f>
        <v>0</v>
      </c>
      <c r="AJ186" s="154">
        <f>IF(P186="x",'Príloha č. 1 k časti B.2 - Cena'!$AX$18,0)</f>
        <v>0</v>
      </c>
      <c r="AK186" s="154">
        <f>IF(Q186="x",'Príloha č. 1 k časti B.2 - Cena'!$AX$19,0)</f>
        <v>0</v>
      </c>
      <c r="AL186" s="154">
        <f>IF(R186="x",'Príloha č. 1 k časti B.2 - Cena'!$AX$20,0)</f>
        <v>0</v>
      </c>
      <c r="AM186" s="154">
        <f>IF(S186="x",'Príloha č. 1 k časti B.2 - Cena'!$AX$21,0)</f>
        <v>0</v>
      </c>
      <c r="AN186" s="154">
        <f>IF(T186="x",'Príloha č. 1 k časti B.2 - Cena'!$AX$22,0)</f>
        <v>0</v>
      </c>
      <c r="AO186" s="154">
        <f>IF(U186="x",'Príloha č. 1 k časti B.2 - Cena'!$AX$23,0)</f>
        <v>0</v>
      </c>
      <c r="AP186" s="194">
        <f>IF(V186="x",'Príloha č. 1 k časti B.2 - Cena'!$AX$24,0)</f>
        <v>0</v>
      </c>
      <c r="AQ186" s="168">
        <f t="shared" si="13"/>
        <v>0</v>
      </c>
      <c r="AR186" s="150" t="s">
        <v>13</v>
      </c>
      <c r="AS186" s="151" t="s">
        <v>13</v>
      </c>
      <c r="AT186" s="151" t="s">
        <v>13</v>
      </c>
      <c r="AU186" s="151" t="s">
        <v>13</v>
      </c>
      <c r="AV186" s="158" t="s">
        <v>344</v>
      </c>
      <c r="AW186" s="152">
        <f t="shared" si="24"/>
        <v>4</v>
      </c>
      <c r="AX186" s="160">
        <f t="shared" si="25"/>
        <v>0</v>
      </c>
    </row>
    <row r="187" spans="1:50" ht="12.95" customHeight="1" thickBot="1" x14ac:dyDescent="0.3">
      <c r="A187" s="341"/>
      <c r="B187" s="237" t="s">
        <v>201</v>
      </c>
      <c r="C187" s="202"/>
      <c r="D187" s="109"/>
      <c r="E187" s="109"/>
      <c r="F187" s="109"/>
      <c r="G187" s="109"/>
      <c r="H187" s="109"/>
      <c r="I187" s="109"/>
      <c r="J187" s="109"/>
      <c r="K187" s="109"/>
      <c r="L187" s="109"/>
      <c r="M187" s="109"/>
      <c r="N187" s="109"/>
      <c r="O187" s="109"/>
      <c r="P187" s="109"/>
      <c r="Q187" s="109"/>
      <c r="R187" s="109"/>
      <c r="S187" s="109"/>
      <c r="T187" s="109"/>
      <c r="U187" s="109"/>
      <c r="V187" s="245" t="s">
        <v>13</v>
      </c>
      <c r="W187" s="196">
        <f>IF(C187="x",'Príloha č. 1 k časti B.2 - Cena'!$AX$5,0)</f>
        <v>0</v>
      </c>
      <c r="X187" s="166">
        <f>IF(D187="x",'Príloha č. 1 k časti B.2 - Cena'!$AX$6,0)</f>
        <v>0</v>
      </c>
      <c r="Y187" s="166">
        <f>IF(E187="x",'Príloha č. 1 k časti B.2 - Cena'!$AX$7,0)</f>
        <v>0</v>
      </c>
      <c r="Z187" s="166">
        <f>IF(F187="x",'Príloha č. 1 k časti B.2 - Cena'!$AX$8,0)</f>
        <v>0</v>
      </c>
      <c r="AA187" s="166">
        <f>IF(G187="x",'Príloha č. 1 k časti B.2 - Cena'!$AX$9,0)</f>
        <v>0</v>
      </c>
      <c r="AB187" s="166">
        <f>IF(H187="x",'Príloha č. 1 k časti B.2 - Cena'!$AX$10,0)</f>
        <v>0</v>
      </c>
      <c r="AC187" s="166">
        <f>IF(I187="x",'Príloha č. 1 k časti B.2 - Cena'!$AX$11,0)</f>
        <v>0</v>
      </c>
      <c r="AD187" s="166">
        <f>IF(J187="x",'Príloha č. 1 k časti B.2 - Cena'!$AX$12,0)</f>
        <v>0</v>
      </c>
      <c r="AE187" s="166">
        <f>IF(K187="x",'Príloha č. 1 k časti B.2 - Cena'!$AX$13,0)</f>
        <v>0</v>
      </c>
      <c r="AF187" s="166">
        <f>IF(L187="x",'Príloha č. 1 k časti B.2 - Cena'!$AX$14,0)</f>
        <v>0</v>
      </c>
      <c r="AG187" s="166">
        <f>IF(M187="x",'Príloha č. 1 k časti B.2 - Cena'!$AX$15,0)</f>
        <v>0</v>
      </c>
      <c r="AH187" s="166">
        <f>IF(N187="x",'Príloha č. 1 k časti B.2 - Cena'!$AX$16,0)</f>
        <v>0</v>
      </c>
      <c r="AI187" s="166">
        <f>IF(O187="x",'Príloha č. 1 k časti B.2 - Cena'!$AX$17,0)</f>
        <v>0</v>
      </c>
      <c r="AJ187" s="166">
        <f>IF(P187="x",'Príloha č. 1 k časti B.2 - Cena'!$AX$18,0)</f>
        <v>0</v>
      </c>
      <c r="AK187" s="166">
        <f>IF(Q187="x",'Príloha č. 1 k časti B.2 - Cena'!$AX$19,0)</f>
        <v>0</v>
      </c>
      <c r="AL187" s="166">
        <f>IF(R187="x",'Príloha č. 1 k časti B.2 - Cena'!$AX$20,0)</f>
        <v>0</v>
      </c>
      <c r="AM187" s="166">
        <f>IF(S187="x",'Príloha č. 1 k časti B.2 - Cena'!$AX$21,0)</f>
        <v>0</v>
      </c>
      <c r="AN187" s="166">
        <f>IF(T187="x",'Príloha č. 1 k časti B.2 - Cena'!$AX$22,0)</f>
        <v>0</v>
      </c>
      <c r="AO187" s="166">
        <f>IF(U187="x",'Príloha č. 1 k časti B.2 - Cena'!$AX$23,0)</f>
        <v>0</v>
      </c>
      <c r="AP187" s="197">
        <f>IF(V187="x",'Príloha č. 1 k časti B.2 - Cena'!$AX$24,0)</f>
        <v>0</v>
      </c>
      <c r="AQ187" s="168">
        <f t="shared" ref="AQ187" si="26">SUM(W187:AP187)</f>
        <v>0</v>
      </c>
      <c r="AR187" s="161" t="s">
        <v>13</v>
      </c>
      <c r="AS187" s="162" t="s">
        <v>13</v>
      </c>
      <c r="AT187" s="162" t="s">
        <v>13</v>
      </c>
      <c r="AU187" s="162" t="s">
        <v>13</v>
      </c>
      <c r="AV187" s="158" t="s">
        <v>344</v>
      </c>
      <c r="AW187" s="152">
        <f t="shared" si="24"/>
        <v>4</v>
      </c>
      <c r="AX187" s="160">
        <f t="shared" si="25"/>
        <v>0</v>
      </c>
    </row>
    <row r="188" spans="1:50" ht="15.75" thickBot="1" x14ac:dyDescent="0.3">
      <c r="A188" s="341"/>
      <c r="B188" s="380" t="s">
        <v>204</v>
      </c>
      <c r="C188" s="381"/>
      <c r="D188" s="381"/>
      <c r="E188" s="381"/>
      <c r="F188" s="381"/>
      <c r="G188" s="381"/>
      <c r="H188" s="381"/>
      <c r="I188" s="381"/>
      <c r="J188" s="381"/>
      <c r="K188" s="381"/>
      <c r="L188" s="381"/>
      <c r="M188" s="381"/>
      <c r="N188" s="381"/>
      <c r="O188" s="381"/>
      <c r="P188" s="381"/>
      <c r="Q188" s="381"/>
      <c r="R188" s="381"/>
      <c r="S188" s="381"/>
      <c r="T188" s="381"/>
      <c r="U188" s="381"/>
      <c r="V188" s="382"/>
      <c r="W188" s="169"/>
      <c r="X188" s="170"/>
      <c r="Y188" s="170"/>
      <c r="Z188" s="170"/>
      <c r="AA188" s="170"/>
      <c r="AB188" s="170"/>
      <c r="AC188" s="170"/>
      <c r="AD188" s="170"/>
      <c r="AE188" s="170"/>
      <c r="AF188" s="170"/>
      <c r="AG188" s="170"/>
      <c r="AH188" s="170"/>
      <c r="AI188" s="170"/>
      <c r="AJ188" s="170"/>
      <c r="AK188" s="170"/>
      <c r="AL188" s="170"/>
      <c r="AM188" s="170"/>
      <c r="AN188" s="170"/>
      <c r="AO188" s="170"/>
      <c r="AP188" s="171"/>
      <c r="AQ188" s="246">
        <f>'Príloha č. 1 k časti B.2 - Cena'!AQ34</f>
        <v>0</v>
      </c>
      <c r="AR188" s="232" t="s">
        <v>13</v>
      </c>
      <c r="AS188" s="233" t="s">
        <v>13</v>
      </c>
      <c r="AT188" s="233" t="s">
        <v>13</v>
      </c>
      <c r="AU188" s="234" t="s">
        <v>13</v>
      </c>
      <c r="AV188" s="176"/>
      <c r="AW188" s="235">
        <f t="shared" si="24"/>
        <v>4</v>
      </c>
      <c r="AX188" s="236">
        <f t="shared" si="25"/>
        <v>0</v>
      </c>
    </row>
    <row r="189" spans="1:50" ht="31.5" customHeight="1" thickBot="1" x14ac:dyDescent="0.3">
      <c r="A189" s="342"/>
      <c r="B189" s="380" t="s">
        <v>205</v>
      </c>
      <c r="C189" s="381"/>
      <c r="D189" s="381"/>
      <c r="E189" s="381"/>
      <c r="F189" s="381"/>
      <c r="G189" s="381"/>
      <c r="H189" s="381"/>
      <c r="I189" s="381"/>
      <c r="J189" s="381"/>
      <c r="K189" s="381"/>
      <c r="L189" s="381"/>
      <c r="M189" s="381"/>
      <c r="N189" s="381"/>
      <c r="O189" s="381"/>
      <c r="P189" s="381"/>
      <c r="Q189" s="381"/>
      <c r="R189" s="381"/>
      <c r="S189" s="381"/>
      <c r="T189" s="381"/>
      <c r="U189" s="381"/>
      <c r="V189" s="382"/>
      <c r="W189" s="165"/>
      <c r="X189" s="166"/>
      <c r="Y189" s="166"/>
      <c r="Z189" s="166"/>
      <c r="AA189" s="166"/>
      <c r="AB189" s="166"/>
      <c r="AC189" s="166"/>
      <c r="AD189" s="166"/>
      <c r="AE189" s="166"/>
      <c r="AF189" s="166"/>
      <c r="AG189" s="166"/>
      <c r="AH189" s="166"/>
      <c r="AI189" s="166"/>
      <c r="AJ189" s="166"/>
      <c r="AK189" s="166"/>
      <c r="AL189" s="166"/>
      <c r="AM189" s="166"/>
      <c r="AN189" s="166"/>
      <c r="AO189" s="166"/>
      <c r="AP189" s="179"/>
      <c r="AQ189" s="180">
        <f>SUM(AQ168:AQ188)</f>
        <v>0</v>
      </c>
      <c r="AR189" s="322" t="s">
        <v>372</v>
      </c>
      <c r="AS189" s="323"/>
      <c r="AT189" s="323"/>
      <c r="AU189" s="323"/>
      <c r="AV189" s="323"/>
      <c r="AW189" s="323"/>
      <c r="AX189" s="181">
        <f>SUM(AX168:AX188)</f>
        <v>0</v>
      </c>
    </row>
    <row r="190" spans="1:50" x14ac:dyDescent="0.25">
      <c r="AR190" s="94"/>
      <c r="AS190" s="94"/>
      <c r="AT190" s="94"/>
      <c r="AU190" s="94"/>
      <c r="AV190" s="94"/>
      <c r="AW190" s="94"/>
      <c r="AX190" s="94"/>
    </row>
    <row r="191" spans="1:50" ht="16.5" thickBot="1" x14ac:dyDescent="0.3">
      <c r="A191" s="123" t="s">
        <v>351</v>
      </c>
      <c r="AR191" s="94"/>
      <c r="AS191" s="94"/>
      <c r="AT191" s="94"/>
      <c r="AU191" s="94"/>
      <c r="AV191" s="94"/>
      <c r="AW191" s="94"/>
      <c r="AX191" s="94"/>
    </row>
    <row r="192" spans="1:50" x14ac:dyDescent="0.25">
      <c r="A192" s="340" t="s">
        <v>0</v>
      </c>
      <c r="B192" s="389" t="s">
        <v>203</v>
      </c>
      <c r="C192" s="326" t="s">
        <v>212</v>
      </c>
      <c r="D192" s="327"/>
      <c r="E192" s="327"/>
      <c r="F192" s="327"/>
      <c r="G192" s="327"/>
      <c r="H192" s="327"/>
      <c r="I192" s="327"/>
      <c r="J192" s="327"/>
      <c r="K192" s="327"/>
      <c r="L192" s="327"/>
      <c r="M192" s="327"/>
      <c r="N192" s="327"/>
      <c r="O192" s="327"/>
      <c r="P192" s="327"/>
      <c r="Q192" s="327"/>
      <c r="R192" s="327"/>
      <c r="S192" s="327"/>
      <c r="T192" s="327"/>
      <c r="U192" s="327"/>
      <c r="V192" s="328"/>
      <c r="W192" s="326" t="s">
        <v>211</v>
      </c>
      <c r="X192" s="327"/>
      <c r="Y192" s="327"/>
      <c r="Z192" s="327"/>
      <c r="AA192" s="327"/>
      <c r="AB192" s="327"/>
      <c r="AC192" s="327"/>
      <c r="AD192" s="327"/>
      <c r="AE192" s="327"/>
      <c r="AF192" s="327"/>
      <c r="AG192" s="327"/>
      <c r="AH192" s="327"/>
      <c r="AI192" s="327"/>
      <c r="AJ192" s="327"/>
      <c r="AK192" s="327"/>
      <c r="AL192" s="327"/>
      <c r="AM192" s="327"/>
      <c r="AN192" s="327"/>
      <c r="AO192" s="327"/>
      <c r="AP192" s="328"/>
      <c r="AQ192" s="383" t="s">
        <v>348</v>
      </c>
      <c r="AR192" s="354" t="s">
        <v>202</v>
      </c>
      <c r="AS192" s="355"/>
      <c r="AT192" s="355"/>
      <c r="AU192" s="355"/>
      <c r="AV192" s="395" t="s">
        <v>304</v>
      </c>
      <c r="AW192" s="356" t="s">
        <v>370</v>
      </c>
      <c r="AX192" s="383" t="s">
        <v>350</v>
      </c>
    </row>
    <row r="193" spans="1:50" ht="60" x14ac:dyDescent="0.25">
      <c r="A193" s="341"/>
      <c r="B193" s="390"/>
      <c r="C193" s="125" t="s">
        <v>208</v>
      </c>
      <c r="D193" s="126" t="s">
        <v>1</v>
      </c>
      <c r="E193" s="126" t="s">
        <v>2</v>
      </c>
      <c r="F193" s="126" t="s">
        <v>3</v>
      </c>
      <c r="G193" s="126" t="s">
        <v>4</v>
      </c>
      <c r="H193" s="126" t="s">
        <v>160</v>
      </c>
      <c r="I193" s="126" t="s">
        <v>189</v>
      </c>
      <c r="J193" s="126" t="s">
        <v>5</v>
      </c>
      <c r="K193" s="126" t="s">
        <v>6</v>
      </c>
      <c r="L193" s="126" t="s">
        <v>7</v>
      </c>
      <c r="M193" s="126" t="s">
        <v>8</v>
      </c>
      <c r="N193" s="126" t="s">
        <v>9</v>
      </c>
      <c r="O193" s="126" t="s">
        <v>10</v>
      </c>
      <c r="P193" s="126" t="s">
        <v>11</v>
      </c>
      <c r="Q193" s="126" t="s">
        <v>161</v>
      </c>
      <c r="R193" s="126" t="s">
        <v>158</v>
      </c>
      <c r="S193" s="126" t="s">
        <v>162</v>
      </c>
      <c r="T193" s="126" t="s">
        <v>12</v>
      </c>
      <c r="U193" s="126" t="s">
        <v>209</v>
      </c>
      <c r="V193" s="127" t="s">
        <v>197</v>
      </c>
      <c r="W193" s="188" t="s">
        <v>163</v>
      </c>
      <c r="X193" s="129" t="s">
        <v>164</v>
      </c>
      <c r="Y193" s="129" t="s">
        <v>165</v>
      </c>
      <c r="Z193" s="129" t="s">
        <v>166</v>
      </c>
      <c r="AA193" s="129" t="s">
        <v>167</v>
      </c>
      <c r="AB193" s="129" t="s">
        <v>168</v>
      </c>
      <c r="AC193" s="129" t="s">
        <v>169</v>
      </c>
      <c r="AD193" s="129" t="s">
        <v>170</v>
      </c>
      <c r="AE193" s="129" t="s">
        <v>171</v>
      </c>
      <c r="AF193" s="129" t="s">
        <v>172</v>
      </c>
      <c r="AG193" s="129" t="s">
        <v>173</v>
      </c>
      <c r="AH193" s="129" t="s">
        <v>174</v>
      </c>
      <c r="AI193" s="129" t="s">
        <v>175</v>
      </c>
      <c r="AJ193" s="129" t="s">
        <v>176</v>
      </c>
      <c r="AK193" s="129" t="s">
        <v>177</v>
      </c>
      <c r="AL193" s="129" t="s">
        <v>178</v>
      </c>
      <c r="AM193" s="129" t="s">
        <v>179</v>
      </c>
      <c r="AN193" s="129" t="s">
        <v>180</v>
      </c>
      <c r="AO193" s="129" t="s">
        <v>195</v>
      </c>
      <c r="AP193" s="189" t="s">
        <v>196</v>
      </c>
      <c r="AQ193" s="384"/>
      <c r="AR193" s="386">
        <v>2025</v>
      </c>
      <c r="AS193" s="335">
        <v>2026</v>
      </c>
      <c r="AT193" s="335">
        <v>2027</v>
      </c>
      <c r="AU193" s="335">
        <v>2028</v>
      </c>
      <c r="AV193" s="396"/>
      <c r="AW193" s="357"/>
      <c r="AX193" s="384"/>
    </row>
    <row r="194" spans="1:50" ht="24" customHeight="1" thickBot="1" x14ac:dyDescent="0.3">
      <c r="A194" s="342"/>
      <c r="B194" s="237">
        <f>COUNTA(B195:B208)</f>
        <v>14</v>
      </c>
      <c r="C194" s="132">
        <f>COUNTA(C195:C209)</f>
        <v>14</v>
      </c>
      <c r="D194" s="133">
        <f>COUNTA(D195:D209)</f>
        <v>4</v>
      </c>
      <c r="E194" s="133">
        <f t="shared" ref="E194:U194" si="27">COUNTA(E195:E209)</f>
        <v>0</v>
      </c>
      <c r="F194" s="133">
        <f t="shared" si="27"/>
        <v>0</v>
      </c>
      <c r="G194" s="133">
        <f t="shared" si="27"/>
        <v>9</v>
      </c>
      <c r="H194" s="133">
        <f t="shared" si="27"/>
        <v>2</v>
      </c>
      <c r="I194" s="133">
        <f t="shared" si="27"/>
        <v>3</v>
      </c>
      <c r="J194" s="133">
        <f t="shared" si="27"/>
        <v>10</v>
      </c>
      <c r="K194" s="133">
        <f t="shared" si="27"/>
        <v>10</v>
      </c>
      <c r="L194" s="133">
        <f t="shared" si="27"/>
        <v>0</v>
      </c>
      <c r="M194" s="133">
        <f t="shared" si="27"/>
        <v>5</v>
      </c>
      <c r="N194" s="133">
        <f t="shared" si="27"/>
        <v>12</v>
      </c>
      <c r="O194" s="133">
        <f t="shared" si="27"/>
        <v>4</v>
      </c>
      <c r="P194" s="133">
        <f t="shared" si="27"/>
        <v>0</v>
      </c>
      <c r="Q194" s="133">
        <f t="shared" si="27"/>
        <v>3</v>
      </c>
      <c r="R194" s="133">
        <f t="shared" si="27"/>
        <v>2</v>
      </c>
      <c r="S194" s="133">
        <f t="shared" si="27"/>
        <v>3</v>
      </c>
      <c r="T194" s="133">
        <f t="shared" si="27"/>
        <v>2</v>
      </c>
      <c r="U194" s="133">
        <f t="shared" si="27"/>
        <v>14</v>
      </c>
      <c r="V194" s="134">
        <f>COUNTA(V195:V209)</f>
        <v>1</v>
      </c>
      <c r="W194" s="337"/>
      <c r="X194" s="338"/>
      <c r="Y194" s="338"/>
      <c r="Z194" s="338"/>
      <c r="AA194" s="338"/>
      <c r="AB194" s="338"/>
      <c r="AC194" s="338"/>
      <c r="AD194" s="338"/>
      <c r="AE194" s="338"/>
      <c r="AF194" s="338"/>
      <c r="AG194" s="338"/>
      <c r="AH194" s="338"/>
      <c r="AI194" s="338"/>
      <c r="AJ194" s="338"/>
      <c r="AK194" s="338"/>
      <c r="AL194" s="338"/>
      <c r="AM194" s="338"/>
      <c r="AN194" s="338"/>
      <c r="AO194" s="338"/>
      <c r="AP194" s="339"/>
      <c r="AQ194" s="385"/>
      <c r="AR194" s="377"/>
      <c r="AS194" s="336"/>
      <c r="AT194" s="336"/>
      <c r="AU194" s="336"/>
      <c r="AV194" s="397"/>
      <c r="AW194" s="358"/>
      <c r="AX194" s="385"/>
    </row>
    <row r="195" spans="1:50" ht="12.95" customHeight="1" x14ac:dyDescent="0.25">
      <c r="A195" s="340" t="s">
        <v>223</v>
      </c>
      <c r="B195" s="247" t="s">
        <v>65</v>
      </c>
      <c r="C195" s="211" t="s">
        <v>13</v>
      </c>
      <c r="D195" s="102"/>
      <c r="E195" s="102"/>
      <c r="F195" s="102"/>
      <c r="G195" s="102"/>
      <c r="H195" s="102"/>
      <c r="I195" s="102" t="s">
        <v>13</v>
      </c>
      <c r="J195" s="102" t="s">
        <v>13</v>
      </c>
      <c r="K195" s="102" t="s">
        <v>13</v>
      </c>
      <c r="L195" s="102"/>
      <c r="M195" s="102" t="s">
        <v>13</v>
      </c>
      <c r="N195" s="102" t="s">
        <v>13</v>
      </c>
      <c r="O195" s="102"/>
      <c r="P195" s="102"/>
      <c r="Q195" s="102"/>
      <c r="R195" s="102"/>
      <c r="S195" s="102" t="s">
        <v>13</v>
      </c>
      <c r="T195" s="102"/>
      <c r="U195" s="102" t="s">
        <v>13</v>
      </c>
      <c r="V195" s="212"/>
      <c r="W195" s="190">
        <f>IF(C195="x",'Príloha č. 1 k časti B.2 - Cena'!$AX$5,0)</f>
        <v>0</v>
      </c>
      <c r="X195" s="140">
        <f>IF(D195="x",'Príloha č. 1 k časti B.2 - Cena'!$AX$6,0)</f>
        <v>0</v>
      </c>
      <c r="Y195" s="140">
        <f>IF(E195="x",'Príloha č. 1 k časti B.2 - Cena'!$AX$7,0)</f>
        <v>0</v>
      </c>
      <c r="Z195" s="140">
        <f>IF(F195="x",'Príloha č. 1 k časti B.2 - Cena'!$AX$8,0)</f>
        <v>0</v>
      </c>
      <c r="AA195" s="140">
        <f>IF(G195="x",'Príloha č. 1 k časti B.2 - Cena'!$AX$9,0)</f>
        <v>0</v>
      </c>
      <c r="AB195" s="140">
        <f>IF(H195="x",'Príloha č. 1 k časti B.2 - Cena'!$AX$10,0)</f>
        <v>0</v>
      </c>
      <c r="AC195" s="140">
        <f>IF(I195="x",'Príloha č. 1 k časti B.2 - Cena'!$AX$11,0)</f>
        <v>0</v>
      </c>
      <c r="AD195" s="140">
        <f>IF(J195="x",'Príloha č. 1 k časti B.2 - Cena'!$AX$12,0)</f>
        <v>0</v>
      </c>
      <c r="AE195" s="140">
        <f>IF(K195="x",'Príloha č. 1 k časti B.2 - Cena'!$AX$13,0)</f>
        <v>0</v>
      </c>
      <c r="AF195" s="140">
        <f>IF(L195="x",'Príloha č. 1 k časti B.2 - Cena'!$AX$14,0)</f>
        <v>0</v>
      </c>
      <c r="AG195" s="140">
        <f>IF(M195="x",'Príloha č. 1 k časti B.2 - Cena'!$AX$15,0)</f>
        <v>0</v>
      </c>
      <c r="AH195" s="140">
        <f>IF(N195="x",'Príloha č. 1 k časti B.2 - Cena'!$AX$16,0)</f>
        <v>0</v>
      </c>
      <c r="AI195" s="140">
        <f>IF(O195="x",'Príloha č. 1 k časti B.2 - Cena'!$AX$17,0)</f>
        <v>0</v>
      </c>
      <c r="AJ195" s="140">
        <f>IF(P195="x",'Príloha č. 1 k časti B.2 - Cena'!$AX$18,0)</f>
        <v>0</v>
      </c>
      <c r="AK195" s="140">
        <f>IF(Q195="x",'Príloha č. 1 k časti B.2 - Cena'!$AX$19,0)</f>
        <v>0</v>
      </c>
      <c r="AL195" s="140">
        <f>IF(R195="x",'Príloha č. 1 k časti B.2 - Cena'!$AX$20,0)</f>
        <v>0</v>
      </c>
      <c r="AM195" s="140">
        <f>IF(S195="x",'Príloha č. 1 k časti B.2 - Cena'!$AX$21,0)</f>
        <v>0</v>
      </c>
      <c r="AN195" s="140">
        <f>IF(T195="x",'Príloha č. 1 k časti B.2 - Cena'!$AX$22,0)</f>
        <v>0</v>
      </c>
      <c r="AO195" s="140">
        <f>IF(U195="x",'Príloha č. 1 k časti B.2 - Cena'!$AX$23,0)</f>
        <v>0</v>
      </c>
      <c r="AP195" s="191">
        <f>IF(V195="x",'Príloha č. 1 k časti B.2 - Cena'!$AX$24,0)</f>
        <v>0</v>
      </c>
      <c r="AQ195" s="248">
        <f t="shared" si="13"/>
        <v>0</v>
      </c>
      <c r="AR195" s="136" t="s">
        <v>13</v>
      </c>
      <c r="AS195" s="137" t="s">
        <v>13</v>
      </c>
      <c r="AT195" s="137" t="s">
        <v>13</v>
      </c>
      <c r="AU195" s="137" t="s">
        <v>13</v>
      </c>
      <c r="AV195" s="146" t="s">
        <v>344</v>
      </c>
      <c r="AW195" s="138">
        <f t="shared" ref="AW195:AW210" si="28">COUNTA(AR195:AU195)</f>
        <v>4</v>
      </c>
      <c r="AX195" s="148">
        <f t="shared" ref="AX195:AX210" si="29">AQ195*AW195</f>
        <v>0</v>
      </c>
    </row>
    <row r="196" spans="1:50" ht="12.95" customHeight="1" x14ac:dyDescent="0.25">
      <c r="A196" s="341"/>
      <c r="B196" s="239" t="s">
        <v>66</v>
      </c>
      <c r="C196" s="215" t="s">
        <v>13</v>
      </c>
      <c r="D196" s="104"/>
      <c r="E196" s="104"/>
      <c r="F196" s="104"/>
      <c r="G196" s="104" t="s">
        <v>13</v>
      </c>
      <c r="H196" s="104"/>
      <c r="I196" s="104"/>
      <c r="J196" s="104" t="s">
        <v>13</v>
      </c>
      <c r="K196" s="104" t="s">
        <v>13</v>
      </c>
      <c r="L196" s="104"/>
      <c r="M196" s="104"/>
      <c r="N196" s="104" t="s">
        <v>13</v>
      </c>
      <c r="O196" s="104"/>
      <c r="P196" s="104"/>
      <c r="Q196" s="104" t="s">
        <v>13</v>
      </c>
      <c r="R196" s="104"/>
      <c r="S196" s="104"/>
      <c r="T196" s="104"/>
      <c r="U196" s="104" t="s">
        <v>13</v>
      </c>
      <c r="V196" s="216"/>
      <c r="W196" s="193">
        <f>IF(C196="x",'Príloha č. 1 k časti B.2 - Cena'!$AX$5,0)</f>
        <v>0</v>
      </c>
      <c r="X196" s="154">
        <f>IF(D196="x",'Príloha č. 1 k časti B.2 - Cena'!$AX$6,0)</f>
        <v>0</v>
      </c>
      <c r="Y196" s="154">
        <f>IF(E196="x",'Príloha č. 1 k časti B.2 - Cena'!$AX$7,0)</f>
        <v>0</v>
      </c>
      <c r="Z196" s="154">
        <f>IF(F196="x",'Príloha č. 1 k časti B.2 - Cena'!$AX$8,0)</f>
        <v>0</v>
      </c>
      <c r="AA196" s="154">
        <f>IF(G196="x",'Príloha č. 1 k časti B.2 - Cena'!$AX$9,0)</f>
        <v>0</v>
      </c>
      <c r="AB196" s="154">
        <f>IF(H196="x",'Príloha č. 1 k časti B.2 - Cena'!$AX$10,0)</f>
        <v>0</v>
      </c>
      <c r="AC196" s="154">
        <f>IF(I196="x",'Príloha č. 1 k časti B.2 - Cena'!$AX$11,0)</f>
        <v>0</v>
      </c>
      <c r="AD196" s="154">
        <f>IF(J196="x",'Príloha č. 1 k časti B.2 - Cena'!$AX$12,0)</f>
        <v>0</v>
      </c>
      <c r="AE196" s="154">
        <f>IF(K196="x",'Príloha č. 1 k časti B.2 - Cena'!$AX$13,0)</f>
        <v>0</v>
      </c>
      <c r="AF196" s="154">
        <f>IF(L196="x",'Príloha č. 1 k časti B.2 - Cena'!$AX$14,0)</f>
        <v>0</v>
      </c>
      <c r="AG196" s="154">
        <f>IF(M196="x",'Príloha č. 1 k časti B.2 - Cena'!$AX$15,0)</f>
        <v>0</v>
      </c>
      <c r="AH196" s="154">
        <f>IF(N196="x",'Príloha č. 1 k časti B.2 - Cena'!$AX$16,0)</f>
        <v>0</v>
      </c>
      <c r="AI196" s="154">
        <f>IF(O196="x",'Príloha č. 1 k časti B.2 - Cena'!$AX$17,0)</f>
        <v>0</v>
      </c>
      <c r="AJ196" s="154">
        <f>IF(P196="x",'Príloha č. 1 k časti B.2 - Cena'!$AX$18,0)</f>
        <v>0</v>
      </c>
      <c r="AK196" s="154">
        <f>IF(Q196="x",'Príloha č. 1 k časti B.2 - Cena'!$AX$19,0)</f>
        <v>0</v>
      </c>
      <c r="AL196" s="154">
        <f>IF(R196="x",'Príloha č. 1 k časti B.2 - Cena'!$AX$20,0)</f>
        <v>0</v>
      </c>
      <c r="AM196" s="154">
        <f>IF(S196="x",'Príloha č. 1 k časti B.2 - Cena'!$AX$21,0)</f>
        <v>0</v>
      </c>
      <c r="AN196" s="154">
        <f>IF(T196="x",'Príloha č. 1 k časti B.2 - Cena'!$AX$22,0)</f>
        <v>0</v>
      </c>
      <c r="AO196" s="154">
        <f>IF(U196="x",'Príloha č. 1 k časti B.2 - Cena'!$AX$23,0)</f>
        <v>0</v>
      </c>
      <c r="AP196" s="194">
        <f>IF(V196="x",'Príloha č. 1 k časti B.2 - Cena'!$AX$24,0)</f>
        <v>0</v>
      </c>
      <c r="AQ196" s="168">
        <f t="shared" si="13"/>
        <v>0</v>
      </c>
      <c r="AR196" s="150" t="s">
        <v>13</v>
      </c>
      <c r="AS196" s="151" t="s">
        <v>13</v>
      </c>
      <c r="AT196" s="151" t="s">
        <v>13</v>
      </c>
      <c r="AU196" s="151" t="s">
        <v>13</v>
      </c>
      <c r="AV196" s="158" t="s">
        <v>344</v>
      </c>
      <c r="AW196" s="152">
        <f t="shared" si="28"/>
        <v>4</v>
      </c>
      <c r="AX196" s="160">
        <f t="shared" si="29"/>
        <v>0</v>
      </c>
    </row>
    <row r="197" spans="1:50" ht="12.95" customHeight="1" x14ac:dyDescent="0.25">
      <c r="A197" s="341"/>
      <c r="B197" s="239" t="s">
        <v>67</v>
      </c>
      <c r="C197" s="215" t="s">
        <v>13</v>
      </c>
      <c r="D197" s="104"/>
      <c r="E197" s="104"/>
      <c r="F197" s="104"/>
      <c r="G197" s="104"/>
      <c r="H197" s="104"/>
      <c r="I197" s="104" t="s">
        <v>13</v>
      </c>
      <c r="J197" s="104" t="s">
        <v>13</v>
      </c>
      <c r="K197" s="104" t="s">
        <v>13</v>
      </c>
      <c r="L197" s="104"/>
      <c r="M197" s="104" t="s">
        <v>13</v>
      </c>
      <c r="N197" s="104" t="s">
        <v>13</v>
      </c>
      <c r="O197" s="104"/>
      <c r="P197" s="104"/>
      <c r="Q197" s="104"/>
      <c r="R197" s="104"/>
      <c r="S197" s="104" t="s">
        <v>13</v>
      </c>
      <c r="T197" s="104"/>
      <c r="U197" s="104" t="s">
        <v>13</v>
      </c>
      <c r="V197" s="216"/>
      <c r="W197" s="193">
        <f>IF(C197="x",'Príloha č. 1 k časti B.2 - Cena'!$AX$5,0)</f>
        <v>0</v>
      </c>
      <c r="X197" s="154">
        <f>IF(D197="x",'Príloha č. 1 k časti B.2 - Cena'!$AX$6,0)</f>
        <v>0</v>
      </c>
      <c r="Y197" s="154">
        <f>IF(E197="x",'Príloha č. 1 k časti B.2 - Cena'!$AX$7,0)</f>
        <v>0</v>
      </c>
      <c r="Z197" s="154">
        <f>IF(F197="x",'Príloha č. 1 k časti B.2 - Cena'!$AX$8,0)</f>
        <v>0</v>
      </c>
      <c r="AA197" s="154">
        <f>IF(G197="x",'Príloha č. 1 k časti B.2 - Cena'!$AX$9,0)</f>
        <v>0</v>
      </c>
      <c r="AB197" s="154">
        <f>IF(H197="x",'Príloha č. 1 k časti B.2 - Cena'!$AX$10,0)</f>
        <v>0</v>
      </c>
      <c r="AC197" s="154">
        <f>IF(I197="x",'Príloha č. 1 k časti B.2 - Cena'!$AX$11,0)</f>
        <v>0</v>
      </c>
      <c r="AD197" s="154">
        <f>IF(J197="x",'Príloha č. 1 k časti B.2 - Cena'!$AX$12,0)</f>
        <v>0</v>
      </c>
      <c r="AE197" s="154">
        <f>IF(K197="x",'Príloha č. 1 k časti B.2 - Cena'!$AX$13,0)</f>
        <v>0</v>
      </c>
      <c r="AF197" s="154">
        <f>IF(L197="x",'Príloha č. 1 k časti B.2 - Cena'!$AX$14,0)</f>
        <v>0</v>
      </c>
      <c r="AG197" s="154">
        <f>IF(M197="x",'Príloha č. 1 k časti B.2 - Cena'!$AX$15,0)</f>
        <v>0</v>
      </c>
      <c r="AH197" s="154">
        <f>IF(N197="x",'Príloha č. 1 k časti B.2 - Cena'!$AX$16,0)</f>
        <v>0</v>
      </c>
      <c r="AI197" s="154">
        <f>IF(O197="x",'Príloha č. 1 k časti B.2 - Cena'!$AX$17,0)</f>
        <v>0</v>
      </c>
      <c r="AJ197" s="154">
        <f>IF(P197="x",'Príloha č. 1 k časti B.2 - Cena'!$AX$18,0)</f>
        <v>0</v>
      </c>
      <c r="AK197" s="154">
        <f>IF(Q197="x",'Príloha č. 1 k časti B.2 - Cena'!$AX$19,0)</f>
        <v>0</v>
      </c>
      <c r="AL197" s="154">
        <f>IF(R197="x",'Príloha č. 1 k časti B.2 - Cena'!$AX$20,0)</f>
        <v>0</v>
      </c>
      <c r="AM197" s="154">
        <f>IF(S197="x",'Príloha č. 1 k časti B.2 - Cena'!$AX$21,0)</f>
        <v>0</v>
      </c>
      <c r="AN197" s="154">
        <f>IF(T197="x",'Príloha č. 1 k časti B.2 - Cena'!$AX$22,0)</f>
        <v>0</v>
      </c>
      <c r="AO197" s="154">
        <f>IF(U197="x",'Príloha č. 1 k časti B.2 - Cena'!$AX$23,0)</f>
        <v>0</v>
      </c>
      <c r="AP197" s="194">
        <f>IF(V197="x",'Príloha č. 1 k časti B.2 - Cena'!$AX$24,0)</f>
        <v>0</v>
      </c>
      <c r="AQ197" s="168">
        <f t="shared" ref="AQ197:AQ292" si="30">SUM(W197:AP197)</f>
        <v>0</v>
      </c>
      <c r="AR197" s="150" t="s">
        <v>13</v>
      </c>
      <c r="AS197" s="151" t="s">
        <v>13</v>
      </c>
      <c r="AT197" s="151" t="s">
        <v>13</v>
      </c>
      <c r="AU197" s="151" t="s">
        <v>13</v>
      </c>
      <c r="AV197" s="158" t="s">
        <v>344</v>
      </c>
      <c r="AW197" s="152">
        <f t="shared" si="28"/>
        <v>4</v>
      </c>
      <c r="AX197" s="160">
        <f t="shared" si="29"/>
        <v>0</v>
      </c>
    </row>
    <row r="198" spans="1:50" ht="12.95" customHeight="1" x14ac:dyDescent="0.25">
      <c r="A198" s="341"/>
      <c r="B198" s="239" t="s">
        <v>68</v>
      </c>
      <c r="C198" s="215" t="s">
        <v>13</v>
      </c>
      <c r="D198" s="104"/>
      <c r="E198" s="104"/>
      <c r="F198" s="104"/>
      <c r="G198" s="104" t="s">
        <v>13</v>
      </c>
      <c r="H198" s="104"/>
      <c r="I198" s="104"/>
      <c r="J198" s="104" t="s">
        <v>13</v>
      </c>
      <c r="K198" s="104" t="s">
        <v>13</v>
      </c>
      <c r="L198" s="104"/>
      <c r="M198" s="104" t="s">
        <v>13</v>
      </c>
      <c r="N198" s="104" t="s">
        <v>13</v>
      </c>
      <c r="O198" s="104"/>
      <c r="P198" s="104"/>
      <c r="Q198" s="104" t="s">
        <v>13</v>
      </c>
      <c r="R198" s="104"/>
      <c r="S198" s="104"/>
      <c r="T198" s="104"/>
      <c r="U198" s="104" t="s">
        <v>13</v>
      </c>
      <c r="V198" s="216"/>
      <c r="W198" s="193">
        <f>IF(C198="x",'Príloha č. 1 k časti B.2 - Cena'!$AX$5,0)</f>
        <v>0</v>
      </c>
      <c r="X198" s="154">
        <f>IF(D198="x",'Príloha č. 1 k časti B.2 - Cena'!$AX$6,0)</f>
        <v>0</v>
      </c>
      <c r="Y198" s="154">
        <f>IF(E198="x",'Príloha č. 1 k časti B.2 - Cena'!$AX$7,0)</f>
        <v>0</v>
      </c>
      <c r="Z198" s="154">
        <f>IF(F198="x",'Príloha č. 1 k časti B.2 - Cena'!$AX$8,0)</f>
        <v>0</v>
      </c>
      <c r="AA198" s="154">
        <f>IF(G198="x",'Príloha č. 1 k časti B.2 - Cena'!$AX$9,0)</f>
        <v>0</v>
      </c>
      <c r="AB198" s="154">
        <f>IF(H198="x",'Príloha č. 1 k časti B.2 - Cena'!$AX$10,0)</f>
        <v>0</v>
      </c>
      <c r="AC198" s="154">
        <f>IF(I198="x",'Príloha č. 1 k časti B.2 - Cena'!$AX$11,0)</f>
        <v>0</v>
      </c>
      <c r="AD198" s="154">
        <f>IF(J198="x",'Príloha č. 1 k časti B.2 - Cena'!$AX$12,0)</f>
        <v>0</v>
      </c>
      <c r="AE198" s="154">
        <f>IF(K198="x",'Príloha č. 1 k časti B.2 - Cena'!$AX$13,0)</f>
        <v>0</v>
      </c>
      <c r="AF198" s="154">
        <f>IF(L198="x",'Príloha č. 1 k časti B.2 - Cena'!$AX$14,0)</f>
        <v>0</v>
      </c>
      <c r="AG198" s="154">
        <f>IF(M198="x",'Príloha č. 1 k časti B.2 - Cena'!$AX$15,0)</f>
        <v>0</v>
      </c>
      <c r="AH198" s="154">
        <f>IF(N198="x",'Príloha č. 1 k časti B.2 - Cena'!$AX$16,0)</f>
        <v>0</v>
      </c>
      <c r="AI198" s="154">
        <f>IF(O198="x",'Príloha č. 1 k časti B.2 - Cena'!$AX$17,0)</f>
        <v>0</v>
      </c>
      <c r="AJ198" s="154">
        <f>IF(P198="x",'Príloha č. 1 k časti B.2 - Cena'!$AX$18,0)</f>
        <v>0</v>
      </c>
      <c r="AK198" s="154">
        <f>IF(Q198="x",'Príloha č. 1 k časti B.2 - Cena'!$AX$19,0)</f>
        <v>0</v>
      </c>
      <c r="AL198" s="154">
        <f>IF(R198="x",'Príloha č. 1 k časti B.2 - Cena'!$AX$20,0)</f>
        <v>0</v>
      </c>
      <c r="AM198" s="154">
        <f>IF(S198="x",'Príloha č. 1 k časti B.2 - Cena'!$AX$21,0)</f>
        <v>0</v>
      </c>
      <c r="AN198" s="154">
        <f>IF(T198="x",'Príloha č. 1 k časti B.2 - Cena'!$AX$22,0)</f>
        <v>0</v>
      </c>
      <c r="AO198" s="154">
        <f>IF(U198="x",'Príloha č. 1 k časti B.2 - Cena'!$AX$23,0)</f>
        <v>0</v>
      </c>
      <c r="AP198" s="194">
        <f>IF(V198="x",'Príloha č. 1 k časti B.2 - Cena'!$AX$24,0)</f>
        <v>0</v>
      </c>
      <c r="AQ198" s="168">
        <f t="shared" si="30"/>
        <v>0</v>
      </c>
      <c r="AR198" s="150" t="s">
        <v>13</v>
      </c>
      <c r="AS198" s="151" t="s">
        <v>13</v>
      </c>
      <c r="AT198" s="151" t="s">
        <v>13</v>
      </c>
      <c r="AU198" s="151" t="s">
        <v>13</v>
      </c>
      <c r="AV198" s="158" t="s">
        <v>344</v>
      </c>
      <c r="AW198" s="152">
        <f t="shared" si="28"/>
        <v>4</v>
      </c>
      <c r="AX198" s="160">
        <f t="shared" si="29"/>
        <v>0</v>
      </c>
    </row>
    <row r="199" spans="1:50" ht="12.95" customHeight="1" x14ac:dyDescent="0.25">
      <c r="A199" s="341"/>
      <c r="B199" s="239" t="s">
        <v>69</v>
      </c>
      <c r="C199" s="215" t="s">
        <v>13</v>
      </c>
      <c r="D199" s="104"/>
      <c r="E199" s="104"/>
      <c r="F199" s="104"/>
      <c r="G199" s="104" t="s">
        <v>13</v>
      </c>
      <c r="H199" s="104"/>
      <c r="I199" s="104"/>
      <c r="J199" s="104" t="s">
        <v>13</v>
      </c>
      <c r="K199" s="104" t="s">
        <v>13</v>
      </c>
      <c r="L199" s="104"/>
      <c r="M199" s="104"/>
      <c r="N199" s="104" t="s">
        <v>13</v>
      </c>
      <c r="O199" s="104" t="s">
        <v>13</v>
      </c>
      <c r="P199" s="104"/>
      <c r="Q199" s="104"/>
      <c r="R199" s="104"/>
      <c r="S199" s="104"/>
      <c r="T199" s="104" t="s">
        <v>13</v>
      </c>
      <c r="U199" s="104" t="s">
        <v>13</v>
      </c>
      <c r="V199" s="216"/>
      <c r="W199" s="193">
        <f>IF(C199="x",'Príloha č. 1 k časti B.2 - Cena'!$AX$5,0)</f>
        <v>0</v>
      </c>
      <c r="X199" s="154">
        <f>IF(D199="x",'Príloha č. 1 k časti B.2 - Cena'!$AX$6,0)</f>
        <v>0</v>
      </c>
      <c r="Y199" s="154">
        <f>IF(E199="x",'Príloha č. 1 k časti B.2 - Cena'!$AX$7,0)</f>
        <v>0</v>
      </c>
      <c r="Z199" s="154">
        <f>IF(F199="x",'Príloha č. 1 k časti B.2 - Cena'!$AX$8,0)</f>
        <v>0</v>
      </c>
      <c r="AA199" s="154">
        <f>IF(G199="x",'Príloha č. 1 k časti B.2 - Cena'!$AX$9,0)</f>
        <v>0</v>
      </c>
      <c r="AB199" s="154">
        <f>IF(H199="x",'Príloha č. 1 k časti B.2 - Cena'!$AX$10,0)</f>
        <v>0</v>
      </c>
      <c r="AC199" s="154">
        <f>IF(I199="x",'Príloha č. 1 k časti B.2 - Cena'!$AX$11,0)</f>
        <v>0</v>
      </c>
      <c r="AD199" s="154">
        <f>IF(J199="x",'Príloha č. 1 k časti B.2 - Cena'!$AX$12,0)</f>
        <v>0</v>
      </c>
      <c r="AE199" s="154">
        <f>IF(K199="x",'Príloha č. 1 k časti B.2 - Cena'!$AX$13,0)</f>
        <v>0</v>
      </c>
      <c r="AF199" s="154">
        <f>IF(L199="x",'Príloha č. 1 k časti B.2 - Cena'!$AX$14,0)</f>
        <v>0</v>
      </c>
      <c r="AG199" s="154">
        <f>IF(M199="x",'Príloha č. 1 k časti B.2 - Cena'!$AX$15,0)</f>
        <v>0</v>
      </c>
      <c r="AH199" s="154">
        <f>IF(N199="x",'Príloha č. 1 k časti B.2 - Cena'!$AX$16,0)</f>
        <v>0</v>
      </c>
      <c r="AI199" s="154">
        <f>IF(O199="x",'Príloha č. 1 k časti B.2 - Cena'!$AX$17,0)</f>
        <v>0</v>
      </c>
      <c r="AJ199" s="154">
        <f>IF(P199="x",'Príloha č. 1 k časti B.2 - Cena'!$AX$18,0)</f>
        <v>0</v>
      </c>
      <c r="AK199" s="154">
        <f>IF(Q199="x",'Príloha č. 1 k časti B.2 - Cena'!$AX$19,0)</f>
        <v>0</v>
      </c>
      <c r="AL199" s="154">
        <f>IF(R199="x",'Príloha č. 1 k časti B.2 - Cena'!$AX$20,0)</f>
        <v>0</v>
      </c>
      <c r="AM199" s="154">
        <f>IF(S199="x",'Príloha č. 1 k časti B.2 - Cena'!$AX$21,0)</f>
        <v>0</v>
      </c>
      <c r="AN199" s="154">
        <f>IF(T199="x",'Príloha č. 1 k časti B.2 - Cena'!$AX$22,0)</f>
        <v>0</v>
      </c>
      <c r="AO199" s="154">
        <f>IF(U199="x",'Príloha č. 1 k časti B.2 - Cena'!$AX$23,0)</f>
        <v>0</v>
      </c>
      <c r="AP199" s="194">
        <f>IF(V199="x",'Príloha č. 1 k časti B.2 - Cena'!$AX$24,0)</f>
        <v>0</v>
      </c>
      <c r="AQ199" s="168">
        <f t="shared" si="30"/>
        <v>0</v>
      </c>
      <c r="AR199" s="150" t="s">
        <v>13</v>
      </c>
      <c r="AS199" s="151" t="s">
        <v>13</v>
      </c>
      <c r="AT199" s="151" t="s">
        <v>13</v>
      </c>
      <c r="AU199" s="151" t="s">
        <v>13</v>
      </c>
      <c r="AV199" s="158" t="s">
        <v>344</v>
      </c>
      <c r="AW199" s="152">
        <f t="shared" si="28"/>
        <v>4</v>
      </c>
      <c r="AX199" s="160">
        <f t="shared" si="29"/>
        <v>0</v>
      </c>
    </row>
    <row r="200" spans="1:50" ht="12.95" customHeight="1" x14ac:dyDescent="0.25">
      <c r="A200" s="341"/>
      <c r="B200" s="239" t="s">
        <v>70</v>
      </c>
      <c r="C200" s="215" t="s">
        <v>13</v>
      </c>
      <c r="D200" s="104"/>
      <c r="E200" s="104"/>
      <c r="F200" s="104"/>
      <c r="G200" s="104" t="s">
        <v>13</v>
      </c>
      <c r="H200" s="104"/>
      <c r="I200" s="104"/>
      <c r="J200" s="104" t="s">
        <v>13</v>
      </c>
      <c r="K200" s="104" t="s">
        <v>13</v>
      </c>
      <c r="L200" s="104"/>
      <c r="M200" s="104"/>
      <c r="N200" s="104" t="s">
        <v>13</v>
      </c>
      <c r="O200" s="104" t="s">
        <v>13</v>
      </c>
      <c r="P200" s="104"/>
      <c r="Q200" s="104"/>
      <c r="R200" s="104"/>
      <c r="S200" s="104"/>
      <c r="T200" s="104"/>
      <c r="U200" s="104" t="s">
        <v>13</v>
      </c>
      <c r="V200" s="216"/>
      <c r="W200" s="193">
        <f>IF(C200="x",'Príloha č. 1 k časti B.2 - Cena'!$AX$5,0)</f>
        <v>0</v>
      </c>
      <c r="X200" s="154">
        <f>IF(D200="x",'Príloha č. 1 k časti B.2 - Cena'!$AX$6,0)</f>
        <v>0</v>
      </c>
      <c r="Y200" s="154">
        <f>IF(E200="x",'Príloha č. 1 k časti B.2 - Cena'!$AX$7,0)</f>
        <v>0</v>
      </c>
      <c r="Z200" s="154">
        <f>IF(F200="x",'Príloha č. 1 k časti B.2 - Cena'!$AX$8,0)</f>
        <v>0</v>
      </c>
      <c r="AA200" s="154">
        <f>IF(G200="x",'Príloha č. 1 k časti B.2 - Cena'!$AX$9,0)</f>
        <v>0</v>
      </c>
      <c r="AB200" s="154">
        <f>IF(H200="x",'Príloha č. 1 k časti B.2 - Cena'!$AX$10,0)</f>
        <v>0</v>
      </c>
      <c r="AC200" s="154">
        <f>IF(I200="x",'Príloha č. 1 k časti B.2 - Cena'!$AX$11,0)</f>
        <v>0</v>
      </c>
      <c r="AD200" s="154">
        <f>IF(J200="x",'Príloha č. 1 k časti B.2 - Cena'!$AX$12,0)</f>
        <v>0</v>
      </c>
      <c r="AE200" s="154">
        <f>IF(K200="x",'Príloha č. 1 k časti B.2 - Cena'!$AX$13,0)</f>
        <v>0</v>
      </c>
      <c r="AF200" s="154">
        <f>IF(L200="x",'Príloha č. 1 k časti B.2 - Cena'!$AX$14,0)</f>
        <v>0</v>
      </c>
      <c r="AG200" s="154">
        <f>IF(M200="x",'Príloha č. 1 k časti B.2 - Cena'!$AX$15,0)</f>
        <v>0</v>
      </c>
      <c r="AH200" s="154">
        <f>IF(N200="x",'Príloha č. 1 k časti B.2 - Cena'!$AX$16,0)</f>
        <v>0</v>
      </c>
      <c r="AI200" s="154">
        <f>IF(O200="x",'Príloha č. 1 k časti B.2 - Cena'!$AX$17,0)</f>
        <v>0</v>
      </c>
      <c r="AJ200" s="154">
        <f>IF(P200="x",'Príloha č. 1 k časti B.2 - Cena'!$AX$18,0)</f>
        <v>0</v>
      </c>
      <c r="AK200" s="154">
        <f>IF(Q200="x",'Príloha č. 1 k časti B.2 - Cena'!$AX$19,0)</f>
        <v>0</v>
      </c>
      <c r="AL200" s="154">
        <f>IF(R200="x",'Príloha č. 1 k časti B.2 - Cena'!$AX$20,0)</f>
        <v>0</v>
      </c>
      <c r="AM200" s="154">
        <f>IF(S200="x",'Príloha č. 1 k časti B.2 - Cena'!$AX$21,0)</f>
        <v>0</v>
      </c>
      <c r="AN200" s="154">
        <f>IF(T200="x",'Príloha č. 1 k časti B.2 - Cena'!$AX$22,0)</f>
        <v>0</v>
      </c>
      <c r="AO200" s="154">
        <f>IF(U200="x",'Príloha č. 1 k časti B.2 - Cena'!$AX$23,0)</f>
        <v>0</v>
      </c>
      <c r="AP200" s="194">
        <f>IF(V200="x",'Príloha č. 1 k časti B.2 - Cena'!$AX$24,0)</f>
        <v>0</v>
      </c>
      <c r="AQ200" s="168">
        <f t="shared" si="30"/>
        <v>0</v>
      </c>
      <c r="AR200" s="150" t="s">
        <v>13</v>
      </c>
      <c r="AS200" s="151" t="s">
        <v>13</v>
      </c>
      <c r="AT200" s="151" t="s">
        <v>13</v>
      </c>
      <c r="AU200" s="151" t="s">
        <v>13</v>
      </c>
      <c r="AV200" s="158" t="s">
        <v>344</v>
      </c>
      <c r="AW200" s="152">
        <f t="shared" si="28"/>
        <v>4</v>
      </c>
      <c r="AX200" s="160">
        <f t="shared" si="29"/>
        <v>0</v>
      </c>
    </row>
    <row r="201" spans="1:50" ht="12.95" customHeight="1" x14ac:dyDescent="0.25">
      <c r="A201" s="341"/>
      <c r="B201" s="239" t="s">
        <v>71</v>
      </c>
      <c r="C201" s="215" t="s">
        <v>13</v>
      </c>
      <c r="D201" s="104"/>
      <c r="E201" s="104"/>
      <c r="F201" s="104"/>
      <c r="G201" s="104" t="s">
        <v>13</v>
      </c>
      <c r="H201" s="104"/>
      <c r="I201" s="104"/>
      <c r="J201" s="104" t="s">
        <v>13</v>
      </c>
      <c r="K201" s="104" t="s">
        <v>13</v>
      </c>
      <c r="L201" s="104"/>
      <c r="M201" s="104"/>
      <c r="N201" s="104" t="s">
        <v>13</v>
      </c>
      <c r="O201" s="104" t="s">
        <v>13</v>
      </c>
      <c r="P201" s="104"/>
      <c r="Q201" s="104"/>
      <c r="R201" s="104"/>
      <c r="S201" s="104"/>
      <c r="T201" s="104"/>
      <c r="U201" s="104" t="s">
        <v>13</v>
      </c>
      <c r="V201" s="216"/>
      <c r="W201" s="193">
        <f>IF(C201="x",'Príloha č. 1 k časti B.2 - Cena'!$AX$5,0)</f>
        <v>0</v>
      </c>
      <c r="X201" s="154">
        <f>IF(D201="x",'Príloha č. 1 k časti B.2 - Cena'!$AX$6,0)</f>
        <v>0</v>
      </c>
      <c r="Y201" s="154">
        <f>IF(E201="x",'Príloha č. 1 k časti B.2 - Cena'!$AX$7,0)</f>
        <v>0</v>
      </c>
      <c r="Z201" s="154">
        <f>IF(F201="x",'Príloha č. 1 k časti B.2 - Cena'!$AX$8,0)</f>
        <v>0</v>
      </c>
      <c r="AA201" s="154">
        <f>IF(G201="x",'Príloha č. 1 k časti B.2 - Cena'!$AX$9,0)</f>
        <v>0</v>
      </c>
      <c r="AB201" s="154">
        <f>IF(H201="x",'Príloha č. 1 k časti B.2 - Cena'!$AX$10,0)</f>
        <v>0</v>
      </c>
      <c r="AC201" s="154">
        <f>IF(I201="x",'Príloha č. 1 k časti B.2 - Cena'!$AX$11,0)</f>
        <v>0</v>
      </c>
      <c r="AD201" s="154">
        <f>IF(J201="x",'Príloha č. 1 k časti B.2 - Cena'!$AX$12,0)</f>
        <v>0</v>
      </c>
      <c r="AE201" s="154">
        <f>IF(K201="x",'Príloha č. 1 k časti B.2 - Cena'!$AX$13,0)</f>
        <v>0</v>
      </c>
      <c r="AF201" s="154">
        <f>IF(L201="x",'Príloha č. 1 k časti B.2 - Cena'!$AX$14,0)</f>
        <v>0</v>
      </c>
      <c r="AG201" s="154">
        <f>IF(M201="x",'Príloha č. 1 k časti B.2 - Cena'!$AX$15,0)</f>
        <v>0</v>
      </c>
      <c r="AH201" s="154">
        <f>IF(N201="x",'Príloha č. 1 k časti B.2 - Cena'!$AX$16,0)</f>
        <v>0</v>
      </c>
      <c r="AI201" s="154">
        <f>IF(O201="x",'Príloha č. 1 k časti B.2 - Cena'!$AX$17,0)</f>
        <v>0</v>
      </c>
      <c r="AJ201" s="154">
        <f>IF(P201="x",'Príloha č. 1 k časti B.2 - Cena'!$AX$18,0)</f>
        <v>0</v>
      </c>
      <c r="AK201" s="154">
        <f>IF(Q201="x",'Príloha č. 1 k časti B.2 - Cena'!$AX$19,0)</f>
        <v>0</v>
      </c>
      <c r="AL201" s="154">
        <f>IF(R201="x",'Príloha č. 1 k časti B.2 - Cena'!$AX$20,0)</f>
        <v>0</v>
      </c>
      <c r="AM201" s="154">
        <f>IF(S201="x",'Príloha č. 1 k časti B.2 - Cena'!$AX$21,0)</f>
        <v>0</v>
      </c>
      <c r="AN201" s="154">
        <f>IF(T201="x",'Príloha č. 1 k časti B.2 - Cena'!$AX$22,0)</f>
        <v>0</v>
      </c>
      <c r="AO201" s="154">
        <f>IF(U201="x",'Príloha č. 1 k časti B.2 - Cena'!$AX$23,0)</f>
        <v>0</v>
      </c>
      <c r="AP201" s="194">
        <f>IF(V201="x",'Príloha č. 1 k časti B.2 - Cena'!$AX$24,0)</f>
        <v>0</v>
      </c>
      <c r="AQ201" s="168">
        <f t="shared" si="30"/>
        <v>0</v>
      </c>
      <c r="AR201" s="150" t="s">
        <v>13</v>
      </c>
      <c r="AS201" s="151" t="s">
        <v>13</v>
      </c>
      <c r="AT201" s="151" t="s">
        <v>13</v>
      </c>
      <c r="AU201" s="151" t="s">
        <v>13</v>
      </c>
      <c r="AV201" s="158" t="s">
        <v>344</v>
      </c>
      <c r="AW201" s="152">
        <f t="shared" si="28"/>
        <v>4</v>
      </c>
      <c r="AX201" s="160">
        <f t="shared" si="29"/>
        <v>0</v>
      </c>
    </row>
    <row r="202" spans="1:50" ht="12.95" customHeight="1" x14ac:dyDescent="0.25">
      <c r="A202" s="341"/>
      <c r="B202" s="239" t="s">
        <v>72</v>
      </c>
      <c r="C202" s="215" t="s">
        <v>13</v>
      </c>
      <c r="D202" s="104"/>
      <c r="E202" s="104"/>
      <c r="F202" s="104"/>
      <c r="G202" s="104"/>
      <c r="H202" s="104"/>
      <c r="I202" s="104" t="s">
        <v>13</v>
      </c>
      <c r="J202" s="104" t="s">
        <v>13</v>
      </c>
      <c r="K202" s="104" t="s">
        <v>13</v>
      </c>
      <c r="L202" s="104"/>
      <c r="M202" s="104" t="s">
        <v>13</v>
      </c>
      <c r="N202" s="104" t="s">
        <v>13</v>
      </c>
      <c r="O202" s="104"/>
      <c r="P202" s="104"/>
      <c r="Q202" s="104"/>
      <c r="R202" s="104"/>
      <c r="S202" s="104" t="s">
        <v>13</v>
      </c>
      <c r="T202" s="104"/>
      <c r="U202" s="104" t="s">
        <v>13</v>
      </c>
      <c r="V202" s="216"/>
      <c r="W202" s="193">
        <f>IF(C202="x",'Príloha č. 1 k časti B.2 - Cena'!$AX$5,0)</f>
        <v>0</v>
      </c>
      <c r="X202" s="154">
        <f>IF(D202="x",'Príloha č. 1 k časti B.2 - Cena'!$AX$6,0)</f>
        <v>0</v>
      </c>
      <c r="Y202" s="154">
        <f>IF(E202="x",'Príloha č. 1 k časti B.2 - Cena'!$AX$7,0)</f>
        <v>0</v>
      </c>
      <c r="Z202" s="154">
        <f>IF(F202="x",'Príloha č. 1 k časti B.2 - Cena'!$AX$8,0)</f>
        <v>0</v>
      </c>
      <c r="AA202" s="154">
        <f>IF(G202="x",'Príloha č. 1 k časti B.2 - Cena'!$AX$9,0)</f>
        <v>0</v>
      </c>
      <c r="AB202" s="154">
        <f>IF(H202="x",'Príloha č. 1 k časti B.2 - Cena'!$AX$10,0)</f>
        <v>0</v>
      </c>
      <c r="AC202" s="154">
        <f>IF(I202="x",'Príloha č. 1 k časti B.2 - Cena'!$AX$11,0)</f>
        <v>0</v>
      </c>
      <c r="AD202" s="154">
        <f>IF(J202="x",'Príloha č. 1 k časti B.2 - Cena'!$AX$12,0)</f>
        <v>0</v>
      </c>
      <c r="AE202" s="154">
        <f>IF(K202="x",'Príloha č. 1 k časti B.2 - Cena'!$AX$13,0)</f>
        <v>0</v>
      </c>
      <c r="AF202" s="154">
        <f>IF(L202="x",'Príloha č. 1 k časti B.2 - Cena'!$AX$14,0)</f>
        <v>0</v>
      </c>
      <c r="AG202" s="154">
        <f>IF(M202="x",'Príloha č. 1 k časti B.2 - Cena'!$AX$15,0)</f>
        <v>0</v>
      </c>
      <c r="AH202" s="154">
        <f>IF(N202="x",'Príloha č. 1 k časti B.2 - Cena'!$AX$16,0)</f>
        <v>0</v>
      </c>
      <c r="AI202" s="154">
        <f>IF(O202="x",'Príloha č. 1 k časti B.2 - Cena'!$AX$17,0)</f>
        <v>0</v>
      </c>
      <c r="AJ202" s="154">
        <f>IF(P202="x",'Príloha č. 1 k časti B.2 - Cena'!$AX$18,0)</f>
        <v>0</v>
      </c>
      <c r="AK202" s="154">
        <f>IF(Q202="x",'Príloha č. 1 k časti B.2 - Cena'!$AX$19,0)</f>
        <v>0</v>
      </c>
      <c r="AL202" s="154">
        <f>IF(R202="x",'Príloha č. 1 k časti B.2 - Cena'!$AX$20,0)</f>
        <v>0</v>
      </c>
      <c r="AM202" s="154">
        <f>IF(S202="x",'Príloha č. 1 k časti B.2 - Cena'!$AX$21,0)</f>
        <v>0</v>
      </c>
      <c r="AN202" s="154">
        <f>IF(T202="x",'Príloha č. 1 k časti B.2 - Cena'!$AX$22,0)</f>
        <v>0</v>
      </c>
      <c r="AO202" s="154">
        <f>IF(U202="x",'Príloha č. 1 k časti B.2 - Cena'!$AX$23,0)</f>
        <v>0</v>
      </c>
      <c r="AP202" s="194">
        <f>IF(V202="x",'Príloha č. 1 k časti B.2 - Cena'!$AX$24,0)</f>
        <v>0</v>
      </c>
      <c r="AQ202" s="168">
        <f t="shared" si="30"/>
        <v>0</v>
      </c>
      <c r="AR202" s="150" t="s">
        <v>13</v>
      </c>
      <c r="AS202" s="151" t="s">
        <v>13</v>
      </c>
      <c r="AT202" s="151" t="s">
        <v>13</v>
      </c>
      <c r="AU202" s="151" t="s">
        <v>13</v>
      </c>
      <c r="AV202" s="158" t="s">
        <v>344</v>
      </c>
      <c r="AW202" s="152">
        <f t="shared" si="28"/>
        <v>4</v>
      </c>
      <c r="AX202" s="160">
        <f t="shared" si="29"/>
        <v>0</v>
      </c>
    </row>
    <row r="203" spans="1:50" ht="12.95" customHeight="1" x14ac:dyDescent="0.25">
      <c r="A203" s="341"/>
      <c r="B203" s="239" t="s">
        <v>73</v>
      </c>
      <c r="C203" s="215" t="s">
        <v>13</v>
      </c>
      <c r="D203" s="104"/>
      <c r="E203" s="104"/>
      <c r="F203" s="104"/>
      <c r="G203" s="104" t="s">
        <v>13</v>
      </c>
      <c r="H203" s="104"/>
      <c r="I203" s="104"/>
      <c r="J203" s="104" t="s">
        <v>13</v>
      </c>
      <c r="K203" s="104" t="s">
        <v>13</v>
      </c>
      <c r="L203" s="104"/>
      <c r="M203" s="104"/>
      <c r="N203" s="104" t="s">
        <v>13</v>
      </c>
      <c r="O203" s="104" t="s">
        <v>13</v>
      </c>
      <c r="P203" s="104"/>
      <c r="Q203" s="104"/>
      <c r="R203" s="104"/>
      <c r="S203" s="104"/>
      <c r="T203" s="104"/>
      <c r="U203" s="104" t="s">
        <v>13</v>
      </c>
      <c r="V203" s="216"/>
      <c r="W203" s="193">
        <f>IF(C203="x",'Príloha č. 1 k časti B.2 - Cena'!$AX$5,0)</f>
        <v>0</v>
      </c>
      <c r="X203" s="154">
        <f>IF(D203="x",'Príloha č. 1 k časti B.2 - Cena'!$AX$6,0)</f>
        <v>0</v>
      </c>
      <c r="Y203" s="154">
        <f>IF(E203="x",'Príloha č. 1 k časti B.2 - Cena'!$AX$7,0)</f>
        <v>0</v>
      </c>
      <c r="Z203" s="154">
        <f>IF(F203="x",'Príloha č. 1 k časti B.2 - Cena'!$AX$8,0)</f>
        <v>0</v>
      </c>
      <c r="AA203" s="154">
        <f>IF(G203="x",'Príloha č. 1 k časti B.2 - Cena'!$AX$9,0)</f>
        <v>0</v>
      </c>
      <c r="AB203" s="154">
        <f>IF(H203="x",'Príloha č. 1 k časti B.2 - Cena'!$AX$10,0)</f>
        <v>0</v>
      </c>
      <c r="AC203" s="154">
        <f>IF(I203="x",'Príloha č. 1 k časti B.2 - Cena'!$AX$11,0)</f>
        <v>0</v>
      </c>
      <c r="AD203" s="154">
        <f>IF(J203="x",'Príloha č. 1 k časti B.2 - Cena'!$AX$12,0)</f>
        <v>0</v>
      </c>
      <c r="AE203" s="154">
        <f>IF(K203="x",'Príloha č. 1 k časti B.2 - Cena'!$AX$13,0)</f>
        <v>0</v>
      </c>
      <c r="AF203" s="154">
        <f>IF(L203="x",'Príloha č. 1 k časti B.2 - Cena'!$AX$14,0)</f>
        <v>0</v>
      </c>
      <c r="AG203" s="154">
        <f>IF(M203="x",'Príloha č. 1 k časti B.2 - Cena'!$AX$15,0)</f>
        <v>0</v>
      </c>
      <c r="AH203" s="154">
        <f>IF(N203="x",'Príloha č. 1 k časti B.2 - Cena'!$AX$16,0)</f>
        <v>0</v>
      </c>
      <c r="AI203" s="154">
        <f>IF(O203="x",'Príloha č. 1 k časti B.2 - Cena'!$AX$17,0)</f>
        <v>0</v>
      </c>
      <c r="AJ203" s="154">
        <f>IF(P203="x",'Príloha č. 1 k časti B.2 - Cena'!$AX$18,0)</f>
        <v>0</v>
      </c>
      <c r="AK203" s="154">
        <f>IF(Q203="x",'Príloha č. 1 k časti B.2 - Cena'!$AX$19,0)</f>
        <v>0</v>
      </c>
      <c r="AL203" s="154">
        <f>IF(R203="x",'Príloha č. 1 k časti B.2 - Cena'!$AX$20,0)</f>
        <v>0</v>
      </c>
      <c r="AM203" s="154">
        <f>IF(S203="x",'Príloha č. 1 k časti B.2 - Cena'!$AX$21,0)</f>
        <v>0</v>
      </c>
      <c r="AN203" s="154">
        <f>IF(T203="x",'Príloha č. 1 k časti B.2 - Cena'!$AX$22,0)</f>
        <v>0</v>
      </c>
      <c r="AO203" s="154">
        <f>IF(U203="x",'Príloha č. 1 k časti B.2 - Cena'!$AX$23,0)</f>
        <v>0</v>
      </c>
      <c r="AP203" s="194">
        <f>IF(V203="x",'Príloha č. 1 k časti B.2 - Cena'!$AX$24,0)</f>
        <v>0</v>
      </c>
      <c r="AQ203" s="168">
        <f t="shared" si="30"/>
        <v>0</v>
      </c>
      <c r="AR203" s="150" t="s">
        <v>13</v>
      </c>
      <c r="AS203" s="151" t="s">
        <v>13</v>
      </c>
      <c r="AT203" s="151" t="s">
        <v>13</v>
      </c>
      <c r="AU203" s="151" t="s">
        <v>13</v>
      </c>
      <c r="AV203" s="158" t="s">
        <v>344</v>
      </c>
      <c r="AW203" s="152">
        <f t="shared" si="28"/>
        <v>4</v>
      </c>
      <c r="AX203" s="160">
        <f t="shared" si="29"/>
        <v>0</v>
      </c>
    </row>
    <row r="204" spans="1:50" ht="12.95" customHeight="1" x14ac:dyDescent="0.25">
      <c r="A204" s="341"/>
      <c r="B204" s="239" t="s">
        <v>74</v>
      </c>
      <c r="C204" s="215" t="s">
        <v>13</v>
      </c>
      <c r="D204" s="104" t="s">
        <v>13</v>
      </c>
      <c r="E204" s="104"/>
      <c r="F204" s="104"/>
      <c r="G204" s="104"/>
      <c r="H204" s="104" t="s">
        <v>13</v>
      </c>
      <c r="I204" s="104"/>
      <c r="J204" s="104"/>
      <c r="K204" s="104"/>
      <c r="L204" s="104"/>
      <c r="M204" s="104"/>
      <c r="N204" s="104" t="s">
        <v>13</v>
      </c>
      <c r="O204" s="104"/>
      <c r="P204" s="104"/>
      <c r="Q204" s="104"/>
      <c r="R204" s="104" t="s">
        <v>13</v>
      </c>
      <c r="S204" s="104"/>
      <c r="T204" s="104"/>
      <c r="U204" s="104" t="s">
        <v>13</v>
      </c>
      <c r="V204" s="216"/>
      <c r="W204" s="193">
        <f>IF(C204="x",'Príloha č. 1 k časti B.2 - Cena'!$AX$5,0)</f>
        <v>0</v>
      </c>
      <c r="X204" s="154">
        <f>IF(D204="x",'Príloha č. 1 k časti B.2 - Cena'!$AX$6,0)</f>
        <v>0</v>
      </c>
      <c r="Y204" s="154">
        <f>IF(E204="x",'Príloha č. 1 k časti B.2 - Cena'!$AX$7,0)</f>
        <v>0</v>
      </c>
      <c r="Z204" s="154">
        <f>IF(F204="x",'Príloha č. 1 k časti B.2 - Cena'!$AX$8,0)</f>
        <v>0</v>
      </c>
      <c r="AA204" s="154">
        <f>IF(G204="x",'Príloha č. 1 k časti B.2 - Cena'!$AX$9,0)</f>
        <v>0</v>
      </c>
      <c r="AB204" s="154">
        <f>IF(H204="x",'Príloha č. 1 k časti B.2 - Cena'!$AX$10,0)</f>
        <v>0</v>
      </c>
      <c r="AC204" s="154">
        <f>IF(I204="x",'Príloha č. 1 k časti B.2 - Cena'!$AX$11,0)</f>
        <v>0</v>
      </c>
      <c r="AD204" s="154">
        <f>IF(J204="x",'Príloha č. 1 k časti B.2 - Cena'!$AX$12,0)</f>
        <v>0</v>
      </c>
      <c r="AE204" s="154">
        <f>IF(K204="x",'Príloha č. 1 k časti B.2 - Cena'!$AX$13,0)</f>
        <v>0</v>
      </c>
      <c r="AF204" s="154">
        <f>IF(L204="x",'Príloha č. 1 k časti B.2 - Cena'!$AX$14,0)</f>
        <v>0</v>
      </c>
      <c r="AG204" s="154">
        <f>IF(M204="x",'Príloha č. 1 k časti B.2 - Cena'!$AX$15,0)</f>
        <v>0</v>
      </c>
      <c r="AH204" s="154">
        <f>IF(N204="x",'Príloha č. 1 k časti B.2 - Cena'!$AX$16,0)</f>
        <v>0</v>
      </c>
      <c r="AI204" s="154">
        <f>IF(O204="x",'Príloha č. 1 k časti B.2 - Cena'!$AX$17,0)</f>
        <v>0</v>
      </c>
      <c r="AJ204" s="154">
        <f>IF(P204="x",'Príloha č. 1 k časti B.2 - Cena'!$AX$18,0)</f>
        <v>0</v>
      </c>
      <c r="AK204" s="154">
        <f>IF(Q204="x",'Príloha č. 1 k časti B.2 - Cena'!$AX$19,0)</f>
        <v>0</v>
      </c>
      <c r="AL204" s="154">
        <f>IF(R204="x",'Príloha č. 1 k časti B.2 - Cena'!$AX$20,0)</f>
        <v>0</v>
      </c>
      <c r="AM204" s="154">
        <f>IF(S204="x",'Príloha č. 1 k časti B.2 - Cena'!$AX$21,0)</f>
        <v>0</v>
      </c>
      <c r="AN204" s="154">
        <f>IF(T204="x",'Príloha č. 1 k časti B.2 - Cena'!$AX$22,0)</f>
        <v>0</v>
      </c>
      <c r="AO204" s="154">
        <f>IF(U204="x",'Príloha č. 1 k časti B.2 - Cena'!$AX$23,0)</f>
        <v>0</v>
      </c>
      <c r="AP204" s="194">
        <f>IF(V204="x",'Príloha č. 1 k časti B.2 - Cena'!$AX$24,0)</f>
        <v>0</v>
      </c>
      <c r="AQ204" s="168">
        <f t="shared" si="30"/>
        <v>0</v>
      </c>
      <c r="AR204" s="150" t="s">
        <v>13</v>
      </c>
      <c r="AS204" s="151" t="s">
        <v>13</v>
      </c>
      <c r="AT204" s="151" t="s">
        <v>13</v>
      </c>
      <c r="AU204" s="151" t="s">
        <v>13</v>
      </c>
      <c r="AV204" s="158" t="s">
        <v>344</v>
      </c>
      <c r="AW204" s="152">
        <f t="shared" si="28"/>
        <v>4</v>
      </c>
      <c r="AX204" s="160">
        <f t="shared" si="29"/>
        <v>0</v>
      </c>
    </row>
    <row r="205" spans="1:50" ht="12.95" customHeight="1" x14ac:dyDescent="0.25">
      <c r="A205" s="341"/>
      <c r="B205" s="239" t="s">
        <v>75</v>
      </c>
      <c r="C205" s="215" t="s">
        <v>13</v>
      </c>
      <c r="D205" s="104" t="s">
        <v>13</v>
      </c>
      <c r="E205" s="104"/>
      <c r="F205" s="104"/>
      <c r="G205" s="104"/>
      <c r="H205" s="104" t="s">
        <v>13</v>
      </c>
      <c r="I205" s="104"/>
      <c r="J205" s="104"/>
      <c r="K205" s="104"/>
      <c r="L205" s="104"/>
      <c r="M205" s="104"/>
      <c r="N205" s="104" t="s">
        <v>13</v>
      </c>
      <c r="O205" s="104"/>
      <c r="P205" s="104"/>
      <c r="Q205" s="104"/>
      <c r="R205" s="104" t="s">
        <v>13</v>
      </c>
      <c r="S205" s="104"/>
      <c r="T205" s="104"/>
      <c r="U205" s="104" t="s">
        <v>13</v>
      </c>
      <c r="V205" s="216"/>
      <c r="W205" s="193">
        <f>IF(C205="x",'Príloha č. 1 k časti B.2 - Cena'!$AX$5,0)</f>
        <v>0</v>
      </c>
      <c r="X205" s="154">
        <f>IF(D205="x",'Príloha č. 1 k časti B.2 - Cena'!$AX$6,0)</f>
        <v>0</v>
      </c>
      <c r="Y205" s="154">
        <f>IF(E205="x",'Príloha č. 1 k časti B.2 - Cena'!$AX$7,0)</f>
        <v>0</v>
      </c>
      <c r="Z205" s="154">
        <f>IF(F205="x",'Príloha č. 1 k časti B.2 - Cena'!$AX$8,0)</f>
        <v>0</v>
      </c>
      <c r="AA205" s="154">
        <f>IF(G205="x",'Príloha č. 1 k časti B.2 - Cena'!$AX$9,0)</f>
        <v>0</v>
      </c>
      <c r="AB205" s="154">
        <f>IF(H205="x",'Príloha č. 1 k časti B.2 - Cena'!$AX$10,0)</f>
        <v>0</v>
      </c>
      <c r="AC205" s="154">
        <f>IF(I205="x",'Príloha č. 1 k časti B.2 - Cena'!$AX$11,0)</f>
        <v>0</v>
      </c>
      <c r="AD205" s="154">
        <f>IF(J205="x",'Príloha č. 1 k časti B.2 - Cena'!$AX$12,0)</f>
        <v>0</v>
      </c>
      <c r="AE205" s="154">
        <f>IF(K205="x",'Príloha č. 1 k časti B.2 - Cena'!$AX$13,0)</f>
        <v>0</v>
      </c>
      <c r="AF205" s="154">
        <f>IF(L205="x",'Príloha č. 1 k časti B.2 - Cena'!$AX$14,0)</f>
        <v>0</v>
      </c>
      <c r="AG205" s="154">
        <f>IF(M205="x",'Príloha č. 1 k časti B.2 - Cena'!$AX$15,0)</f>
        <v>0</v>
      </c>
      <c r="AH205" s="154">
        <f>IF(N205="x",'Príloha č. 1 k časti B.2 - Cena'!$AX$16,0)</f>
        <v>0</v>
      </c>
      <c r="AI205" s="154">
        <f>IF(O205="x",'Príloha č. 1 k časti B.2 - Cena'!$AX$17,0)</f>
        <v>0</v>
      </c>
      <c r="AJ205" s="154">
        <f>IF(P205="x",'Príloha č. 1 k časti B.2 - Cena'!$AX$18,0)</f>
        <v>0</v>
      </c>
      <c r="AK205" s="154">
        <f>IF(Q205="x",'Príloha č. 1 k časti B.2 - Cena'!$AX$19,0)</f>
        <v>0</v>
      </c>
      <c r="AL205" s="154">
        <f>IF(R205="x",'Príloha č. 1 k časti B.2 - Cena'!$AX$20,0)</f>
        <v>0</v>
      </c>
      <c r="AM205" s="154">
        <f>IF(S205="x",'Príloha č. 1 k časti B.2 - Cena'!$AX$21,0)</f>
        <v>0</v>
      </c>
      <c r="AN205" s="154">
        <f>IF(T205="x",'Príloha č. 1 k časti B.2 - Cena'!$AX$22,0)</f>
        <v>0</v>
      </c>
      <c r="AO205" s="154">
        <f>IF(U205="x",'Príloha č. 1 k časti B.2 - Cena'!$AX$23,0)</f>
        <v>0</v>
      </c>
      <c r="AP205" s="194">
        <f>IF(V205="x",'Príloha č. 1 k časti B.2 - Cena'!$AX$24,0)</f>
        <v>0</v>
      </c>
      <c r="AQ205" s="168">
        <f t="shared" si="30"/>
        <v>0</v>
      </c>
      <c r="AR205" s="150" t="s">
        <v>13</v>
      </c>
      <c r="AS205" s="151" t="s">
        <v>13</v>
      </c>
      <c r="AT205" s="151" t="s">
        <v>13</v>
      </c>
      <c r="AU205" s="151" t="s">
        <v>13</v>
      </c>
      <c r="AV205" s="158" t="s">
        <v>344</v>
      </c>
      <c r="AW205" s="152">
        <f t="shared" si="28"/>
        <v>4</v>
      </c>
      <c r="AX205" s="160">
        <f t="shared" si="29"/>
        <v>0</v>
      </c>
    </row>
    <row r="206" spans="1:50" ht="12.95" customHeight="1" x14ac:dyDescent="0.25">
      <c r="A206" s="341"/>
      <c r="B206" s="239" t="s">
        <v>134</v>
      </c>
      <c r="C206" s="215" t="s">
        <v>13</v>
      </c>
      <c r="D206" s="104" t="s">
        <v>13</v>
      </c>
      <c r="E206" s="104"/>
      <c r="F206" s="104"/>
      <c r="G206" s="104" t="s">
        <v>13</v>
      </c>
      <c r="H206" s="104"/>
      <c r="I206" s="104"/>
      <c r="J206" s="104" t="s">
        <v>13</v>
      </c>
      <c r="K206" s="104"/>
      <c r="L206" s="104"/>
      <c r="M206" s="104"/>
      <c r="N206" s="104"/>
      <c r="O206" s="104"/>
      <c r="P206" s="104"/>
      <c r="Q206" s="104"/>
      <c r="R206" s="104"/>
      <c r="S206" s="104"/>
      <c r="T206" s="104"/>
      <c r="U206" s="104" t="s">
        <v>13</v>
      </c>
      <c r="V206" s="216"/>
      <c r="W206" s="193">
        <f>IF(C206="x",'Príloha č. 1 k časti B.2 - Cena'!$AX$5,0)</f>
        <v>0</v>
      </c>
      <c r="X206" s="154">
        <f>IF(D206="x",'Príloha č. 1 k časti B.2 - Cena'!$AX$6,0)</f>
        <v>0</v>
      </c>
      <c r="Y206" s="154">
        <f>IF(E206="x",'Príloha č. 1 k časti B.2 - Cena'!$AX$7,0)</f>
        <v>0</v>
      </c>
      <c r="Z206" s="154">
        <f>IF(F206="x",'Príloha č. 1 k časti B.2 - Cena'!$AX$8,0)</f>
        <v>0</v>
      </c>
      <c r="AA206" s="154">
        <f>IF(G206="x",'Príloha č. 1 k časti B.2 - Cena'!$AX$9,0)</f>
        <v>0</v>
      </c>
      <c r="AB206" s="154">
        <f>IF(H206="x",'Príloha č. 1 k časti B.2 - Cena'!$AX$10,0)</f>
        <v>0</v>
      </c>
      <c r="AC206" s="154">
        <f>IF(I206="x",'Príloha č. 1 k časti B.2 - Cena'!$AX$11,0)</f>
        <v>0</v>
      </c>
      <c r="AD206" s="154">
        <f>IF(J206="x",'Príloha č. 1 k časti B.2 - Cena'!$AX$12,0)</f>
        <v>0</v>
      </c>
      <c r="AE206" s="154">
        <f>IF(K206="x",'Príloha č. 1 k časti B.2 - Cena'!$AX$13,0)</f>
        <v>0</v>
      </c>
      <c r="AF206" s="154">
        <f>IF(L206="x",'Príloha č. 1 k časti B.2 - Cena'!$AX$14,0)</f>
        <v>0</v>
      </c>
      <c r="AG206" s="154">
        <f>IF(M206="x",'Príloha č. 1 k časti B.2 - Cena'!$AX$15,0)</f>
        <v>0</v>
      </c>
      <c r="AH206" s="154">
        <f>IF(N206="x",'Príloha č. 1 k časti B.2 - Cena'!$AX$16,0)</f>
        <v>0</v>
      </c>
      <c r="AI206" s="154">
        <f>IF(O206="x",'Príloha č. 1 k časti B.2 - Cena'!$AX$17,0)</f>
        <v>0</v>
      </c>
      <c r="AJ206" s="154">
        <f>IF(P206="x",'Príloha č. 1 k časti B.2 - Cena'!$AX$18,0)</f>
        <v>0</v>
      </c>
      <c r="AK206" s="154">
        <f>IF(Q206="x",'Príloha č. 1 k časti B.2 - Cena'!$AX$19,0)</f>
        <v>0</v>
      </c>
      <c r="AL206" s="154">
        <f>IF(R206="x",'Príloha č. 1 k časti B.2 - Cena'!$AX$20,0)</f>
        <v>0</v>
      </c>
      <c r="AM206" s="154">
        <f>IF(S206="x",'Príloha č. 1 k časti B.2 - Cena'!$AX$21,0)</f>
        <v>0</v>
      </c>
      <c r="AN206" s="154">
        <f>IF(T206="x",'Príloha č. 1 k časti B.2 - Cena'!$AX$22,0)</f>
        <v>0</v>
      </c>
      <c r="AO206" s="154">
        <f>IF(U206="x",'Príloha č. 1 k časti B.2 - Cena'!$AX$23,0)</f>
        <v>0</v>
      </c>
      <c r="AP206" s="194">
        <f>IF(V206="x",'Príloha č. 1 k časti B.2 - Cena'!$AX$24,0)</f>
        <v>0</v>
      </c>
      <c r="AQ206" s="168">
        <f t="shared" si="30"/>
        <v>0</v>
      </c>
      <c r="AR206" s="150" t="s">
        <v>13</v>
      </c>
      <c r="AS206" s="151" t="s">
        <v>13</v>
      </c>
      <c r="AT206" s="151" t="s">
        <v>13</v>
      </c>
      <c r="AU206" s="151" t="s">
        <v>13</v>
      </c>
      <c r="AV206" s="158" t="s">
        <v>344</v>
      </c>
      <c r="AW206" s="152">
        <f t="shared" si="28"/>
        <v>4</v>
      </c>
      <c r="AX206" s="160">
        <f t="shared" si="29"/>
        <v>0</v>
      </c>
    </row>
    <row r="207" spans="1:50" ht="12.95" customHeight="1" x14ac:dyDescent="0.25">
      <c r="A207" s="341"/>
      <c r="B207" s="239" t="s">
        <v>135</v>
      </c>
      <c r="C207" s="215" t="s">
        <v>13</v>
      </c>
      <c r="D207" s="104" t="s">
        <v>13</v>
      </c>
      <c r="E207" s="104"/>
      <c r="F207" s="104"/>
      <c r="G207" s="104" t="s">
        <v>13</v>
      </c>
      <c r="H207" s="104"/>
      <c r="I207" s="104"/>
      <c r="J207" s="104"/>
      <c r="K207" s="104"/>
      <c r="L207" s="104"/>
      <c r="M207" s="104"/>
      <c r="N207" s="104"/>
      <c r="O207" s="104"/>
      <c r="P207" s="104"/>
      <c r="Q207" s="104"/>
      <c r="R207" s="104"/>
      <c r="S207" s="104"/>
      <c r="T207" s="104"/>
      <c r="U207" s="104" t="s">
        <v>13</v>
      </c>
      <c r="V207" s="216"/>
      <c r="W207" s="193">
        <f>IF(C207="x",'Príloha č. 1 k časti B.2 - Cena'!$AX$5,0)</f>
        <v>0</v>
      </c>
      <c r="X207" s="154">
        <f>IF(D207="x",'Príloha č. 1 k časti B.2 - Cena'!$AX$6,0)</f>
        <v>0</v>
      </c>
      <c r="Y207" s="154">
        <f>IF(E207="x",'Príloha č. 1 k časti B.2 - Cena'!$AX$7,0)</f>
        <v>0</v>
      </c>
      <c r="Z207" s="154">
        <f>IF(F207="x",'Príloha č. 1 k časti B.2 - Cena'!$AX$8,0)</f>
        <v>0</v>
      </c>
      <c r="AA207" s="154">
        <f>IF(G207="x",'Príloha č. 1 k časti B.2 - Cena'!$AX$9,0)</f>
        <v>0</v>
      </c>
      <c r="AB207" s="154">
        <f>IF(H207="x",'Príloha č. 1 k časti B.2 - Cena'!$AX$10,0)</f>
        <v>0</v>
      </c>
      <c r="AC207" s="154">
        <f>IF(I207="x",'Príloha č. 1 k časti B.2 - Cena'!$AX$11,0)</f>
        <v>0</v>
      </c>
      <c r="AD207" s="154">
        <f>IF(J207="x",'Príloha č. 1 k časti B.2 - Cena'!$AX$12,0)</f>
        <v>0</v>
      </c>
      <c r="AE207" s="154">
        <f>IF(K207="x",'Príloha č. 1 k časti B.2 - Cena'!$AX$13,0)</f>
        <v>0</v>
      </c>
      <c r="AF207" s="154">
        <f>IF(L207="x",'Príloha č. 1 k časti B.2 - Cena'!$AX$14,0)</f>
        <v>0</v>
      </c>
      <c r="AG207" s="154">
        <f>IF(M207="x",'Príloha č. 1 k časti B.2 - Cena'!$AX$15,0)</f>
        <v>0</v>
      </c>
      <c r="AH207" s="154">
        <f>IF(N207="x",'Príloha č. 1 k časti B.2 - Cena'!$AX$16,0)</f>
        <v>0</v>
      </c>
      <c r="AI207" s="154">
        <f>IF(O207="x",'Príloha č. 1 k časti B.2 - Cena'!$AX$17,0)</f>
        <v>0</v>
      </c>
      <c r="AJ207" s="154">
        <f>IF(P207="x",'Príloha č. 1 k časti B.2 - Cena'!$AX$18,0)</f>
        <v>0</v>
      </c>
      <c r="AK207" s="154">
        <f>IF(Q207="x",'Príloha č. 1 k časti B.2 - Cena'!$AX$19,0)</f>
        <v>0</v>
      </c>
      <c r="AL207" s="154">
        <f>IF(R207="x",'Príloha č. 1 k časti B.2 - Cena'!$AX$20,0)</f>
        <v>0</v>
      </c>
      <c r="AM207" s="154">
        <f>IF(S207="x",'Príloha č. 1 k časti B.2 - Cena'!$AX$21,0)</f>
        <v>0</v>
      </c>
      <c r="AN207" s="154">
        <f>IF(T207="x",'Príloha č. 1 k časti B.2 - Cena'!$AX$22,0)</f>
        <v>0</v>
      </c>
      <c r="AO207" s="154">
        <f>IF(U207="x",'Príloha č. 1 k časti B.2 - Cena'!$AX$23,0)</f>
        <v>0</v>
      </c>
      <c r="AP207" s="194">
        <f>IF(V207="x",'Príloha č. 1 k časti B.2 - Cena'!$AX$24,0)</f>
        <v>0</v>
      </c>
      <c r="AQ207" s="168">
        <f t="shared" si="30"/>
        <v>0</v>
      </c>
      <c r="AR207" s="150" t="s">
        <v>13</v>
      </c>
      <c r="AS207" s="151" t="s">
        <v>13</v>
      </c>
      <c r="AT207" s="151" t="s">
        <v>13</v>
      </c>
      <c r="AU207" s="151" t="s">
        <v>13</v>
      </c>
      <c r="AV207" s="158" t="s">
        <v>344</v>
      </c>
      <c r="AW207" s="152">
        <f t="shared" si="28"/>
        <v>4</v>
      </c>
      <c r="AX207" s="160">
        <f t="shared" si="29"/>
        <v>0</v>
      </c>
    </row>
    <row r="208" spans="1:50" ht="12.95" customHeight="1" x14ac:dyDescent="0.25">
      <c r="A208" s="341"/>
      <c r="B208" s="239" t="s">
        <v>136</v>
      </c>
      <c r="C208" s="215" t="s">
        <v>13</v>
      </c>
      <c r="D208" s="104"/>
      <c r="E208" s="104"/>
      <c r="F208" s="104"/>
      <c r="G208" s="104" t="s">
        <v>13</v>
      </c>
      <c r="H208" s="104"/>
      <c r="I208" s="104"/>
      <c r="J208" s="104"/>
      <c r="K208" s="104" t="s">
        <v>13</v>
      </c>
      <c r="L208" s="104"/>
      <c r="M208" s="104" t="s">
        <v>13</v>
      </c>
      <c r="N208" s="104" t="s">
        <v>13</v>
      </c>
      <c r="O208" s="104"/>
      <c r="P208" s="104"/>
      <c r="Q208" s="104" t="s">
        <v>13</v>
      </c>
      <c r="R208" s="104"/>
      <c r="S208" s="104"/>
      <c r="T208" s="104" t="s">
        <v>13</v>
      </c>
      <c r="U208" s="104" t="s">
        <v>13</v>
      </c>
      <c r="V208" s="216"/>
      <c r="W208" s="193">
        <f>IF(C208="x",'Príloha č. 1 k časti B.2 - Cena'!$AX$5,0)</f>
        <v>0</v>
      </c>
      <c r="X208" s="154">
        <f>IF(D208="x",'Príloha č. 1 k časti B.2 - Cena'!$AX$6,0)</f>
        <v>0</v>
      </c>
      <c r="Y208" s="154">
        <f>IF(E208="x",'Príloha č. 1 k časti B.2 - Cena'!$AX$7,0)</f>
        <v>0</v>
      </c>
      <c r="Z208" s="154">
        <f>IF(F208="x",'Príloha č. 1 k časti B.2 - Cena'!$AX$8,0)</f>
        <v>0</v>
      </c>
      <c r="AA208" s="154">
        <f>IF(G208="x",'Príloha č. 1 k časti B.2 - Cena'!$AX$9,0)</f>
        <v>0</v>
      </c>
      <c r="AB208" s="154">
        <f>IF(H208="x",'Príloha č. 1 k časti B.2 - Cena'!$AX$10,0)</f>
        <v>0</v>
      </c>
      <c r="AC208" s="154">
        <f>IF(I208="x",'Príloha č. 1 k časti B.2 - Cena'!$AX$11,0)</f>
        <v>0</v>
      </c>
      <c r="AD208" s="154">
        <f>IF(J208="x",'Príloha č. 1 k časti B.2 - Cena'!$AX$12,0)</f>
        <v>0</v>
      </c>
      <c r="AE208" s="154">
        <f>IF(K208="x",'Príloha č. 1 k časti B.2 - Cena'!$AX$13,0)</f>
        <v>0</v>
      </c>
      <c r="AF208" s="154">
        <f>IF(L208="x",'Príloha č. 1 k časti B.2 - Cena'!$AX$14,0)</f>
        <v>0</v>
      </c>
      <c r="AG208" s="154">
        <f>IF(M208="x",'Príloha č. 1 k časti B.2 - Cena'!$AX$15,0)</f>
        <v>0</v>
      </c>
      <c r="AH208" s="154">
        <f>IF(N208="x",'Príloha č. 1 k časti B.2 - Cena'!$AX$16,0)</f>
        <v>0</v>
      </c>
      <c r="AI208" s="154">
        <f>IF(O208="x",'Príloha č. 1 k časti B.2 - Cena'!$AX$17,0)</f>
        <v>0</v>
      </c>
      <c r="AJ208" s="154">
        <f>IF(P208="x",'Príloha č. 1 k časti B.2 - Cena'!$AX$18,0)</f>
        <v>0</v>
      </c>
      <c r="AK208" s="154">
        <f>IF(Q208="x",'Príloha č. 1 k časti B.2 - Cena'!$AX$19,0)</f>
        <v>0</v>
      </c>
      <c r="AL208" s="154">
        <f>IF(R208="x",'Príloha č. 1 k časti B.2 - Cena'!$AX$20,0)</f>
        <v>0</v>
      </c>
      <c r="AM208" s="154">
        <f>IF(S208="x",'Príloha č. 1 k časti B.2 - Cena'!$AX$21,0)</f>
        <v>0</v>
      </c>
      <c r="AN208" s="154">
        <f>IF(T208="x",'Príloha č. 1 k časti B.2 - Cena'!$AX$22,0)</f>
        <v>0</v>
      </c>
      <c r="AO208" s="154">
        <f>IF(U208="x",'Príloha č. 1 k časti B.2 - Cena'!$AX$23,0)</f>
        <v>0</v>
      </c>
      <c r="AP208" s="194">
        <f>IF(V208="x",'Príloha č. 1 k časti B.2 - Cena'!$AX$24,0)</f>
        <v>0</v>
      </c>
      <c r="AQ208" s="168">
        <f t="shared" si="30"/>
        <v>0</v>
      </c>
      <c r="AR208" s="150" t="s">
        <v>13</v>
      </c>
      <c r="AS208" s="151" t="s">
        <v>13</v>
      </c>
      <c r="AT208" s="151" t="s">
        <v>13</v>
      </c>
      <c r="AU208" s="151" t="s">
        <v>13</v>
      </c>
      <c r="AV208" s="158" t="s">
        <v>344</v>
      </c>
      <c r="AW208" s="152">
        <f t="shared" si="28"/>
        <v>4</v>
      </c>
      <c r="AX208" s="160">
        <f t="shared" si="29"/>
        <v>0</v>
      </c>
    </row>
    <row r="209" spans="1:50" ht="12.95" customHeight="1" thickBot="1" x14ac:dyDescent="0.3">
      <c r="A209" s="341"/>
      <c r="B209" s="237" t="s">
        <v>201</v>
      </c>
      <c r="C209" s="202"/>
      <c r="D209" s="109"/>
      <c r="E209" s="109"/>
      <c r="F209" s="109"/>
      <c r="G209" s="109"/>
      <c r="H209" s="109"/>
      <c r="I209" s="109"/>
      <c r="J209" s="109"/>
      <c r="K209" s="109"/>
      <c r="L209" s="109"/>
      <c r="M209" s="109"/>
      <c r="N209" s="109"/>
      <c r="O209" s="109"/>
      <c r="P209" s="109"/>
      <c r="Q209" s="109"/>
      <c r="R209" s="109"/>
      <c r="S209" s="109"/>
      <c r="T209" s="109"/>
      <c r="U209" s="109"/>
      <c r="V209" s="217" t="s">
        <v>13</v>
      </c>
      <c r="W209" s="196">
        <f>IF(C209="x",'Príloha č. 1 k časti B.2 - Cena'!$AX$5,0)</f>
        <v>0</v>
      </c>
      <c r="X209" s="166">
        <f>IF(D209="x",'Príloha č. 1 k časti B.2 - Cena'!$AX$6,0)</f>
        <v>0</v>
      </c>
      <c r="Y209" s="166">
        <f>IF(E209="x",'Príloha č. 1 k časti B.2 - Cena'!$AX$7,0)</f>
        <v>0</v>
      </c>
      <c r="Z209" s="166">
        <f>IF(F209="x",'Príloha č. 1 k časti B.2 - Cena'!$AX$8,0)</f>
        <v>0</v>
      </c>
      <c r="AA209" s="166">
        <f>IF(G209="x",'Príloha č. 1 k časti B.2 - Cena'!$AX$9,0)</f>
        <v>0</v>
      </c>
      <c r="AB209" s="166">
        <f>IF(H209="x",'Príloha č. 1 k časti B.2 - Cena'!$AX$10,0)</f>
        <v>0</v>
      </c>
      <c r="AC209" s="166">
        <f>IF(I209="x",'Príloha č. 1 k časti B.2 - Cena'!$AX$11,0)</f>
        <v>0</v>
      </c>
      <c r="AD209" s="166">
        <f>IF(J209="x",'Príloha č. 1 k časti B.2 - Cena'!$AX$12,0)</f>
        <v>0</v>
      </c>
      <c r="AE209" s="166">
        <f>IF(K209="x",'Príloha č. 1 k časti B.2 - Cena'!$AX$13,0)</f>
        <v>0</v>
      </c>
      <c r="AF209" s="166">
        <f>IF(L209="x",'Príloha č. 1 k časti B.2 - Cena'!$AX$14,0)</f>
        <v>0</v>
      </c>
      <c r="AG209" s="166">
        <f>IF(M209="x",'Príloha č. 1 k časti B.2 - Cena'!$AX$15,0)</f>
        <v>0</v>
      </c>
      <c r="AH209" s="166">
        <f>IF(N209="x",'Príloha č. 1 k časti B.2 - Cena'!$AX$16,0)</f>
        <v>0</v>
      </c>
      <c r="AI209" s="166">
        <f>IF(O209="x",'Príloha č. 1 k časti B.2 - Cena'!$AX$17,0)</f>
        <v>0</v>
      </c>
      <c r="AJ209" s="166">
        <f>IF(P209="x",'Príloha č. 1 k časti B.2 - Cena'!$AX$18,0)</f>
        <v>0</v>
      </c>
      <c r="AK209" s="166">
        <f>IF(Q209="x",'Príloha č. 1 k časti B.2 - Cena'!$AX$19,0)</f>
        <v>0</v>
      </c>
      <c r="AL209" s="166">
        <f>IF(R209="x",'Príloha č. 1 k časti B.2 - Cena'!$AX$20,0)</f>
        <v>0</v>
      </c>
      <c r="AM209" s="166">
        <f>IF(S209="x",'Príloha č. 1 k časti B.2 - Cena'!$AX$21,0)</f>
        <v>0</v>
      </c>
      <c r="AN209" s="166">
        <f>IF(T209="x",'Príloha č. 1 k časti B.2 - Cena'!$AX$22,0)</f>
        <v>0</v>
      </c>
      <c r="AO209" s="166">
        <f>IF(U209="x",'Príloha č. 1 k časti B.2 - Cena'!$AX$23,0)</f>
        <v>0</v>
      </c>
      <c r="AP209" s="197">
        <f>IF(V209="x",'Príloha č. 1 k časti B.2 - Cena'!$AX$24,0)</f>
        <v>0</v>
      </c>
      <c r="AQ209" s="168">
        <f t="shared" ref="AQ209" si="31">SUM(W209:AP209)</f>
        <v>0</v>
      </c>
      <c r="AR209" s="161" t="s">
        <v>13</v>
      </c>
      <c r="AS209" s="162" t="s">
        <v>13</v>
      </c>
      <c r="AT209" s="162" t="s">
        <v>13</v>
      </c>
      <c r="AU209" s="162" t="s">
        <v>13</v>
      </c>
      <c r="AV209" s="158" t="s">
        <v>344</v>
      </c>
      <c r="AW209" s="152">
        <f t="shared" si="28"/>
        <v>4</v>
      </c>
      <c r="AX209" s="160">
        <f t="shared" si="29"/>
        <v>0</v>
      </c>
    </row>
    <row r="210" spans="1:50" ht="15.75" thickBot="1" x14ac:dyDescent="0.3">
      <c r="A210" s="341"/>
      <c r="B210" s="387" t="s">
        <v>204</v>
      </c>
      <c r="C210" s="388"/>
      <c r="D210" s="388"/>
      <c r="E210" s="388"/>
      <c r="F210" s="388"/>
      <c r="G210" s="388"/>
      <c r="H210" s="388"/>
      <c r="I210" s="388"/>
      <c r="J210" s="388"/>
      <c r="K210" s="388"/>
      <c r="L210" s="388"/>
      <c r="M210" s="388"/>
      <c r="N210" s="388"/>
      <c r="O210" s="388"/>
      <c r="P210" s="388"/>
      <c r="Q210" s="388"/>
      <c r="R210" s="388"/>
      <c r="S210" s="388"/>
      <c r="T210" s="388"/>
      <c r="U210" s="388"/>
      <c r="V210" s="393"/>
      <c r="W210" s="170"/>
      <c r="X210" s="170"/>
      <c r="Y210" s="170"/>
      <c r="Z210" s="170"/>
      <c r="AA210" s="170"/>
      <c r="AB210" s="170"/>
      <c r="AC210" s="170"/>
      <c r="AD210" s="170"/>
      <c r="AE210" s="170"/>
      <c r="AF210" s="170"/>
      <c r="AG210" s="170"/>
      <c r="AH210" s="170"/>
      <c r="AI210" s="170"/>
      <c r="AJ210" s="170"/>
      <c r="AK210" s="170"/>
      <c r="AL210" s="170"/>
      <c r="AM210" s="170"/>
      <c r="AN210" s="170"/>
      <c r="AO210" s="170"/>
      <c r="AP210" s="171"/>
      <c r="AQ210" s="246">
        <f>'Príloha č. 1 k časti B.2 - Cena'!AQ35</f>
        <v>0</v>
      </c>
      <c r="AR210" s="232" t="s">
        <v>13</v>
      </c>
      <c r="AS210" s="233" t="s">
        <v>13</v>
      </c>
      <c r="AT210" s="233" t="s">
        <v>13</v>
      </c>
      <c r="AU210" s="234" t="s">
        <v>13</v>
      </c>
      <c r="AV210" s="176"/>
      <c r="AW210" s="235">
        <f t="shared" si="28"/>
        <v>4</v>
      </c>
      <c r="AX210" s="236">
        <f t="shared" si="29"/>
        <v>0</v>
      </c>
    </row>
    <row r="211" spans="1:50" ht="30" customHeight="1" thickBot="1" x14ac:dyDescent="0.3">
      <c r="A211" s="342"/>
      <c r="B211" s="394" t="s">
        <v>205</v>
      </c>
      <c r="C211" s="381"/>
      <c r="D211" s="381"/>
      <c r="E211" s="381"/>
      <c r="F211" s="381"/>
      <c r="G211" s="381"/>
      <c r="H211" s="381"/>
      <c r="I211" s="381"/>
      <c r="J211" s="381"/>
      <c r="K211" s="381"/>
      <c r="L211" s="381"/>
      <c r="M211" s="381"/>
      <c r="N211" s="381"/>
      <c r="O211" s="381"/>
      <c r="P211" s="381"/>
      <c r="Q211" s="381"/>
      <c r="R211" s="381"/>
      <c r="S211" s="381"/>
      <c r="T211" s="381"/>
      <c r="U211" s="381"/>
      <c r="V211" s="382"/>
      <c r="W211" s="166"/>
      <c r="X211" s="166"/>
      <c r="Y211" s="166"/>
      <c r="Z211" s="166"/>
      <c r="AA211" s="166"/>
      <c r="AB211" s="166"/>
      <c r="AC211" s="166"/>
      <c r="AD211" s="166"/>
      <c r="AE211" s="166"/>
      <c r="AF211" s="166"/>
      <c r="AG211" s="166"/>
      <c r="AH211" s="166"/>
      <c r="AI211" s="166"/>
      <c r="AJ211" s="166"/>
      <c r="AK211" s="166"/>
      <c r="AL211" s="166"/>
      <c r="AM211" s="166"/>
      <c r="AN211" s="166"/>
      <c r="AO211" s="166"/>
      <c r="AP211" s="179"/>
      <c r="AQ211" s="180">
        <f>SUM(AQ195:AQ210)</f>
        <v>0</v>
      </c>
      <c r="AR211" s="322" t="s">
        <v>372</v>
      </c>
      <c r="AS211" s="323"/>
      <c r="AT211" s="323"/>
      <c r="AU211" s="323"/>
      <c r="AV211" s="323"/>
      <c r="AW211" s="323"/>
      <c r="AX211" s="181">
        <f>SUM(AX195:AX210)</f>
        <v>0</v>
      </c>
    </row>
    <row r="212" spans="1:50" x14ac:dyDescent="0.25">
      <c r="AR212" s="94"/>
      <c r="AS212" s="94"/>
      <c r="AT212" s="94"/>
      <c r="AU212" s="94"/>
      <c r="AV212" s="94"/>
      <c r="AW212" s="94"/>
      <c r="AX212" s="94"/>
    </row>
    <row r="213" spans="1:50" x14ac:dyDescent="0.25">
      <c r="AR213" s="94"/>
      <c r="AS213" s="94"/>
      <c r="AT213" s="94"/>
      <c r="AU213" s="94"/>
      <c r="AV213" s="94"/>
      <c r="AW213" s="94"/>
      <c r="AX213" s="94"/>
    </row>
    <row r="214" spans="1:50" x14ac:dyDescent="0.25">
      <c r="AR214" s="94"/>
      <c r="AS214" s="94"/>
      <c r="AT214" s="94"/>
      <c r="AU214" s="94"/>
      <c r="AV214" s="94"/>
      <c r="AW214" s="94"/>
      <c r="AX214" s="94"/>
    </row>
    <row r="215" spans="1:50" ht="16.5" thickBot="1" x14ac:dyDescent="0.3">
      <c r="A215" s="123" t="s">
        <v>225</v>
      </c>
      <c r="AR215" s="94"/>
      <c r="AS215" s="94"/>
      <c r="AT215" s="94"/>
      <c r="AU215" s="94"/>
      <c r="AV215" s="94"/>
      <c r="AW215" s="94"/>
      <c r="AX215" s="94"/>
    </row>
    <row r="216" spans="1:50" x14ac:dyDescent="0.25">
      <c r="A216" s="340" t="s">
        <v>0</v>
      </c>
      <c r="B216" s="389" t="s">
        <v>203</v>
      </c>
      <c r="C216" s="326" t="s">
        <v>212</v>
      </c>
      <c r="D216" s="327"/>
      <c r="E216" s="327"/>
      <c r="F216" s="327"/>
      <c r="G216" s="327"/>
      <c r="H216" s="327"/>
      <c r="I216" s="327"/>
      <c r="J216" s="327"/>
      <c r="K216" s="327"/>
      <c r="L216" s="327"/>
      <c r="M216" s="327"/>
      <c r="N216" s="327"/>
      <c r="O216" s="327"/>
      <c r="P216" s="327"/>
      <c r="Q216" s="327"/>
      <c r="R216" s="327"/>
      <c r="S216" s="327"/>
      <c r="T216" s="327"/>
      <c r="U216" s="327"/>
      <c r="V216" s="328"/>
      <c r="W216" s="326" t="s">
        <v>211</v>
      </c>
      <c r="X216" s="327"/>
      <c r="Y216" s="327"/>
      <c r="Z216" s="327"/>
      <c r="AA216" s="327"/>
      <c r="AB216" s="327"/>
      <c r="AC216" s="327"/>
      <c r="AD216" s="327"/>
      <c r="AE216" s="327"/>
      <c r="AF216" s="327"/>
      <c r="AG216" s="327"/>
      <c r="AH216" s="327"/>
      <c r="AI216" s="327"/>
      <c r="AJ216" s="327"/>
      <c r="AK216" s="327"/>
      <c r="AL216" s="327"/>
      <c r="AM216" s="327"/>
      <c r="AN216" s="327"/>
      <c r="AO216" s="327"/>
      <c r="AP216" s="328"/>
      <c r="AQ216" s="383" t="s">
        <v>348</v>
      </c>
      <c r="AR216" s="354" t="s">
        <v>202</v>
      </c>
      <c r="AS216" s="355"/>
      <c r="AT216" s="355"/>
      <c r="AU216" s="355"/>
      <c r="AV216" s="395" t="s">
        <v>304</v>
      </c>
      <c r="AW216" s="356" t="s">
        <v>370</v>
      </c>
      <c r="AX216" s="383" t="s">
        <v>350</v>
      </c>
    </row>
    <row r="217" spans="1:50" ht="60" x14ac:dyDescent="0.25">
      <c r="A217" s="341"/>
      <c r="B217" s="390"/>
      <c r="C217" s="125" t="s">
        <v>208</v>
      </c>
      <c r="D217" s="126" t="s">
        <v>1</v>
      </c>
      <c r="E217" s="126" t="s">
        <v>2</v>
      </c>
      <c r="F217" s="126" t="s">
        <v>3</v>
      </c>
      <c r="G217" s="126" t="s">
        <v>4</v>
      </c>
      <c r="H217" s="126" t="s">
        <v>160</v>
      </c>
      <c r="I217" s="126" t="s">
        <v>189</v>
      </c>
      <c r="J217" s="126" t="s">
        <v>5</v>
      </c>
      <c r="K217" s="126" t="s">
        <v>6</v>
      </c>
      <c r="L217" s="126" t="s">
        <v>7</v>
      </c>
      <c r="M217" s="126" t="s">
        <v>8</v>
      </c>
      <c r="N217" s="126" t="s">
        <v>9</v>
      </c>
      <c r="O217" s="126" t="s">
        <v>10</v>
      </c>
      <c r="P217" s="126" t="s">
        <v>11</v>
      </c>
      <c r="Q217" s="126" t="s">
        <v>161</v>
      </c>
      <c r="R217" s="126" t="s">
        <v>158</v>
      </c>
      <c r="S217" s="126" t="s">
        <v>162</v>
      </c>
      <c r="T217" s="126" t="s">
        <v>12</v>
      </c>
      <c r="U217" s="126" t="s">
        <v>209</v>
      </c>
      <c r="V217" s="127" t="s">
        <v>197</v>
      </c>
      <c r="W217" s="188" t="s">
        <v>163</v>
      </c>
      <c r="X217" s="129" t="s">
        <v>164</v>
      </c>
      <c r="Y217" s="129" t="s">
        <v>165</v>
      </c>
      <c r="Z217" s="129" t="s">
        <v>166</v>
      </c>
      <c r="AA217" s="129" t="s">
        <v>167</v>
      </c>
      <c r="AB217" s="129" t="s">
        <v>168</v>
      </c>
      <c r="AC217" s="129" t="s">
        <v>169</v>
      </c>
      <c r="AD217" s="129" t="s">
        <v>170</v>
      </c>
      <c r="AE217" s="129" t="s">
        <v>171</v>
      </c>
      <c r="AF217" s="129" t="s">
        <v>172</v>
      </c>
      <c r="AG217" s="129" t="s">
        <v>173</v>
      </c>
      <c r="AH217" s="129" t="s">
        <v>174</v>
      </c>
      <c r="AI217" s="129" t="s">
        <v>175</v>
      </c>
      <c r="AJ217" s="129" t="s">
        <v>176</v>
      </c>
      <c r="AK217" s="129" t="s">
        <v>177</v>
      </c>
      <c r="AL217" s="129" t="s">
        <v>178</v>
      </c>
      <c r="AM217" s="129" t="s">
        <v>179</v>
      </c>
      <c r="AN217" s="129" t="s">
        <v>180</v>
      </c>
      <c r="AO217" s="129" t="s">
        <v>195</v>
      </c>
      <c r="AP217" s="189" t="s">
        <v>196</v>
      </c>
      <c r="AQ217" s="384"/>
      <c r="AR217" s="386">
        <v>2025</v>
      </c>
      <c r="AS217" s="335">
        <v>2026</v>
      </c>
      <c r="AT217" s="335">
        <v>2027</v>
      </c>
      <c r="AU217" s="335">
        <v>2028</v>
      </c>
      <c r="AV217" s="396"/>
      <c r="AW217" s="357"/>
      <c r="AX217" s="384"/>
    </row>
    <row r="218" spans="1:50" ht="26.25" customHeight="1" thickBot="1" x14ac:dyDescent="0.3">
      <c r="A218" s="342"/>
      <c r="B218" s="237">
        <f>COUNTA(B219:B226)</f>
        <v>8</v>
      </c>
      <c r="C218" s="132">
        <f>COUNTA(C219:C227)</f>
        <v>8</v>
      </c>
      <c r="D218" s="133">
        <f t="shared" ref="D218:V218" si="32">COUNTA(D219:D227)</f>
        <v>1</v>
      </c>
      <c r="E218" s="133">
        <f t="shared" si="32"/>
        <v>1</v>
      </c>
      <c r="F218" s="133">
        <f t="shared" si="32"/>
        <v>0</v>
      </c>
      <c r="G218" s="133">
        <f t="shared" si="32"/>
        <v>4</v>
      </c>
      <c r="H218" s="133">
        <f t="shared" si="32"/>
        <v>0</v>
      </c>
      <c r="I218" s="133">
        <f t="shared" si="32"/>
        <v>3</v>
      </c>
      <c r="J218" s="133">
        <f t="shared" si="32"/>
        <v>3</v>
      </c>
      <c r="K218" s="133">
        <f t="shared" si="32"/>
        <v>7</v>
      </c>
      <c r="L218" s="133">
        <f t="shared" si="32"/>
        <v>0</v>
      </c>
      <c r="M218" s="133">
        <f t="shared" si="32"/>
        <v>3</v>
      </c>
      <c r="N218" s="133">
        <f t="shared" si="32"/>
        <v>8</v>
      </c>
      <c r="O218" s="133">
        <f t="shared" si="32"/>
        <v>2</v>
      </c>
      <c r="P218" s="133">
        <f t="shared" si="32"/>
        <v>0</v>
      </c>
      <c r="Q218" s="133">
        <f t="shared" si="32"/>
        <v>2</v>
      </c>
      <c r="R218" s="133">
        <f t="shared" si="32"/>
        <v>1</v>
      </c>
      <c r="S218" s="133">
        <f t="shared" si="32"/>
        <v>3</v>
      </c>
      <c r="T218" s="133">
        <f t="shared" si="32"/>
        <v>1</v>
      </c>
      <c r="U218" s="133">
        <f t="shared" si="32"/>
        <v>8</v>
      </c>
      <c r="V218" s="134">
        <f t="shared" si="32"/>
        <v>1</v>
      </c>
      <c r="W218" s="337"/>
      <c r="X218" s="338"/>
      <c r="Y218" s="338"/>
      <c r="Z218" s="338"/>
      <c r="AA218" s="338"/>
      <c r="AB218" s="338"/>
      <c r="AC218" s="338"/>
      <c r="AD218" s="338"/>
      <c r="AE218" s="338"/>
      <c r="AF218" s="338"/>
      <c r="AG218" s="338"/>
      <c r="AH218" s="338"/>
      <c r="AI218" s="338"/>
      <c r="AJ218" s="338"/>
      <c r="AK218" s="338"/>
      <c r="AL218" s="338"/>
      <c r="AM218" s="338"/>
      <c r="AN218" s="338"/>
      <c r="AO218" s="338"/>
      <c r="AP218" s="339"/>
      <c r="AQ218" s="385"/>
      <c r="AR218" s="377"/>
      <c r="AS218" s="336"/>
      <c r="AT218" s="336"/>
      <c r="AU218" s="336"/>
      <c r="AV218" s="397"/>
      <c r="AW218" s="358"/>
      <c r="AX218" s="385"/>
    </row>
    <row r="219" spans="1:50" ht="12.95" customHeight="1" x14ac:dyDescent="0.25">
      <c r="A219" s="392" t="s">
        <v>224</v>
      </c>
      <c r="B219" s="238" t="s">
        <v>76</v>
      </c>
      <c r="C219" s="221" t="s">
        <v>13</v>
      </c>
      <c r="D219" s="222"/>
      <c r="E219" s="222"/>
      <c r="F219" s="222"/>
      <c r="G219" s="222" t="s">
        <v>13</v>
      </c>
      <c r="H219" s="222"/>
      <c r="I219" s="222"/>
      <c r="J219" s="222"/>
      <c r="K219" s="222" t="s">
        <v>13</v>
      </c>
      <c r="L219" s="222"/>
      <c r="M219" s="222"/>
      <c r="N219" s="222" t="s">
        <v>13</v>
      </c>
      <c r="O219" s="222" t="s">
        <v>13</v>
      </c>
      <c r="P219" s="222"/>
      <c r="Q219" s="222"/>
      <c r="R219" s="222"/>
      <c r="S219" s="222"/>
      <c r="T219" s="222"/>
      <c r="U219" s="222" t="s">
        <v>13</v>
      </c>
      <c r="V219" s="223"/>
      <c r="W219" s="198">
        <f>IF(C219="x",'Príloha č. 1 k časti B.2 - Cena'!$AX$5,0)</f>
        <v>0</v>
      </c>
      <c r="X219" s="170">
        <f>IF(D219="x",'Príloha č. 1 k časti B.2 - Cena'!$AX$6,0)</f>
        <v>0</v>
      </c>
      <c r="Y219" s="170">
        <f>IF(E219="x",'Príloha č. 1 k časti B.2 - Cena'!$AX$7,0)</f>
        <v>0</v>
      </c>
      <c r="Z219" s="170">
        <f>IF(F219="x",'Príloha č. 1 k časti B.2 - Cena'!$AX$8,0)</f>
        <v>0</v>
      </c>
      <c r="AA219" s="170">
        <f>IF(G219="x",'Príloha č. 1 k časti B.2 - Cena'!$AX$9,0)</f>
        <v>0</v>
      </c>
      <c r="AB219" s="170">
        <f>IF(H219="x",'Príloha č. 1 k časti B.2 - Cena'!$AX$10,0)</f>
        <v>0</v>
      </c>
      <c r="AC219" s="170">
        <f>IF(I219="x",'Príloha č. 1 k časti B.2 - Cena'!$AX$11,0)</f>
        <v>0</v>
      </c>
      <c r="AD219" s="170">
        <f>IF(J219="x",'Príloha č. 1 k časti B.2 - Cena'!$AX$12,0)</f>
        <v>0</v>
      </c>
      <c r="AE219" s="170">
        <f>IF(K219="x",'Príloha č. 1 k časti B.2 - Cena'!$AX$13,0)</f>
        <v>0</v>
      </c>
      <c r="AF219" s="170">
        <f>IF(L219="x",'Príloha č. 1 k časti B.2 - Cena'!$AX$14,0)</f>
        <v>0</v>
      </c>
      <c r="AG219" s="170">
        <f>IF(M219="x",'Príloha č. 1 k časti B.2 - Cena'!$AX$15,0)</f>
        <v>0</v>
      </c>
      <c r="AH219" s="170">
        <f>IF(N219="x",'Príloha č. 1 k časti B.2 - Cena'!$AX$16,0)</f>
        <v>0</v>
      </c>
      <c r="AI219" s="170">
        <f>IF(O219="x",'Príloha č. 1 k časti B.2 - Cena'!$AX$17,0)</f>
        <v>0</v>
      </c>
      <c r="AJ219" s="170">
        <f>IF(P219="x",'Príloha č. 1 k časti B.2 - Cena'!$AX$18,0)</f>
        <v>0</v>
      </c>
      <c r="AK219" s="170">
        <f>IF(Q219="x",'Príloha č. 1 k časti B.2 - Cena'!$AX$19,0)</f>
        <v>0</v>
      </c>
      <c r="AL219" s="170">
        <f>IF(R219="x",'Príloha č. 1 k časti B.2 - Cena'!$AX$20,0)</f>
        <v>0</v>
      </c>
      <c r="AM219" s="170">
        <f>IF(S219="x",'Príloha č. 1 k časti B.2 - Cena'!$AX$21,0)</f>
        <v>0</v>
      </c>
      <c r="AN219" s="170">
        <f>IF(T219="x",'Príloha č. 1 k časti B.2 - Cena'!$AX$22,0)</f>
        <v>0</v>
      </c>
      <c r="AO219" s="170">
        <f>IF(U219="x",'Príloha č. 1 k časti B.2 - Cena'!$AX$23,0)</f>
        <v>0</v>
      </c>
      <c r="AP219" s="224">
        <f>IF(V219="x",'Príloha č. 1 k časti B.2 - Cena'!$AX$24,0)</f>
        <v>0</v>
      </c>
      <c r="AQ219" s="225">
        <f t="shared" si="30"/>
        <v>0</v>
      </c>
      <c r="AR219" s="143" t="s">
        <v>13</v>
      </c>
      <c r="AS219" s="144" t="s">
        <v>13</v>
      </c>
      <c r="AT219" s="144" t="s">
        <v>13</v>
      </c>
      <c r="AU219" s="144" t="s">
        <v>13</v>
      </c>
      <c r="AV219" s="146" t="s">
        <v>344</v>
      </c>
      <c r="AW219" s="226">
        <f t="shared" ref="AW219:AW228" si="33">COUNTA(AR219:AU219)</f>
        <v>4</v>
      </c>
      <c r="AX219" s="227">
        <f t="shared" ref="AX219:AX228" si="34">AQ219*AW219</f>
        <v>0</v>
      </c>
    </row>
    <row r="220" spans="1:50" ht="12.95" customHeight="1" x14ac:dyDescent="0.25">
      <c r="A220" s="341"/>
      <c r="B220" s="239" t="s">
        <v>77</v>
      </c>
      <c r="C220" s="215" t="s">
        <v>13</v>
      </c>
      <c r="D220" s="104"/>
      <c r="E220" s="104"/>
      <c r="F220" s="104"/>
      <c r="G220" s="104"/>
      <c r="H220" s="104"/>
      <c r="I220" s="104" t="s">
        <v>13</v>
      </c>
      <c r="J220" s="104" t="s">
        <v>13</v>
      </c>
      <c r="K220" s="104" t="s">
        <v>13</v>
      </c>
      <c r="L220" s="104"/>
      <c r="M220" s="104" t="s">
        <v>13</v>
      </c>
      <c r="N220" s="104" t="s">
        <v>13</v>
      </c>
      <c r="O220" s="104"/>
      <c r="P220" s="104"/>
      <c r="Q220" s="104"/>
      <c r="R220" s="104"/>
      <c r="S220" s="104" t="s">
        <v>13</v>
      </c>
      <c r="T220" s="104"/>
      <c r="U220" s="104" t="s">
        <v>13</v>
      </c>
      <c r="V220" s="216"/>
      <c r="W220" s="193">
        <f>IF(C220="x",'Príloha č. 1 k časti B.2 - Cena'!$AX$5,0)</f>
        <v>0</v>
      </c>
      <c r="X220" s="154">
        <f>IF(D220="x",'Príloha č. 1 k časti B.2 - Cena'!$AX$6,0)</f>
        <v>0</v>
      </c>
      <c r="Y220" s="154">
        <f>IF(E220="x",'Príloha č. 1 k časti B.2 - Cena'!$AX$7,0)</f>
        <v>0</v>
      </c>
      <c r="Z220" s="154">
        <f>IF(F220="x",'Príloha č. 1 k časti B.2 - Cena'!$AX$8,0)</f>
        <v>0</v>
      </c>
      <c r="AA220" s="154">
        <f>IF(G220="x",'Príloha č. 1 k časti B.2 - Cena'!$AX$9,0)</f>
        <v>0</v>
      </c>
      <c r="AB220" s="154">
        <f>IF(H220="x",'Príloha č. 1 k časti B.2 - Cena'!$AX$10,0)</f>
        <v>0</v>
      </c>
      <c r="AC220" s="154">
        <f>IF(I220="x",'Príloha č. 1 k časti B.2 - Cena'!$AX$11,0)</f>
        <v>0</v>
      </c>
      <c r="AD220" s="154">
        <f>IF(J220="x",'Príloha č. 1 k časti B.2 - Cena'!$AX$12,0)</f>
        <v>0</v>
      </c>
      <c r="AE220" s="154">
        <f>IF(K220="x",'Príloha č. 1 k časti B.2 - Cena'!$AX$13,0)</f>
        <v>0</v>
      </c>
      <c r="AF220" s="154">
        <f>IF(L220="x",'Príloha č. 1 k časti B.2 - Cena'!$AX$14,0)</f>
        <v>0</v>
      </c>
      <c r="AG220" s="154">
        <f>IF(M220="x",'Príloha č. 1 k časti B.2 - Cena'!$AX$15,0)</f>
        <v>0</v>
      </c>
      <c r="AH220" s="154">
        <f>IF(N220="x",'Príloha č. 1 k časti B.2 - Cena'!$AX$16,0)</f>
        <v>0</v>
      </c>
      <c r="AI220" s="154">
        <f>IF(O220="x",'Príloha č. 1 k časti B.2 - Cena'!$AX$17,0)</f>
        <v>0</v>
      </c>
      <c r="AJ220" s="154">
        <f>IF(P220="x",'Príloha č. 1 k časti B.2 - Cena'!$AX$18,0)</f>
        <v>0</v>
      </c>
      <c r="AK220" s="154">
        <f>IF(Q220="x",'Príloha č. 1 k časti B.2 - Cena'!$AX$19,0)</f>
        <v>0</v>
      </c>
      <c r="AL220" s="154">
        <f>IF(R220="x",'Príloha č. 1 k časti B.2 - Cena'!$AX$20,0)</f>
        <v>0</v>
      </c>
      <c r="AM220" s="154">
        <f>IF(S220="x",'Príloha č. 1 k časti B.2 - Cena'!$AX$21,0)</f>
        <v>0</v>
      </c>
      <c r="AN220" s="154">
        <f>IF(T220="x",'Príloha č. 1 k časti B.2 - Cena'!$AX$22,0)</f>
        <v>0</v>
      </c>
      <c r="AO220" s="154">
        <f>IF(U220="x",'Príloha č. 1 k časti B.2 - Cena'!$AX$23,0)</f>
        <v>0</v>
      </c>
      <c r="AP220" s="194">
        <f>IF(V220="x",'Príloha č. 1 k časti B.2 - Cena'!$AX$24,0)</f>
        <v>0</v>
      </c>
      <c r="AQ220" s="168">
        <f t="shared" si="30"/>
        <v>0</v>
      </c>
      <c r="AR220" s="150" t="s">
        <v>13</v>
      </c>
      <c r="AS220" s="151" t="s">
        <v>13</v>
      </c>
      <c r="AT220" s="151" t="s">
        <v>13</v>
      </c>
      <c r="AU220" s="151" t="s">
        <v>13</v>
      </c>
      <c r="AV220" s="158" t="s">
        <v>344</v>
      </c>
      <c r="AW220" s="152">
        <f t="shared" si="33"/>
        <v>4</v>
      </c>
      <c r="AX220" s="160">
        <f t="shared" si="34"/>
        <v>0</v>
      </c>
    </row>
    <row r="221" spans="1:50" ht="12.95" customHeight="1" x14ac:dyDescent="0.25">
      <c r="A221" s="341"/>
      <c r="B221" s="239" t="s">
        <v>78</v>
      </c>
      <c r="C221" s="215" t="s">
        <v>13</v>
      </c>
      <c r="D221" s="104"/>
      <c r="E221" s="104"/>
      <c r="F221" s="104"/>
      <c r="G221" s="104" t="s">
        <v>13</v>
      </c>
      <c r="H221" s="104"/>
      <c r="I221" s="104"/>
      <c r="J221" s="104"/>
      <c r="K221" s="104" t="s">
        <v>13</v>
      </c>
      <c r="L221" s="104"/>
      <c r="M221" s="104" t="s">
        <v>13</v>
      </c>
      <c r="N221" s="104" t="s">
        <v>13</v>
      </c>
      <c r="O221" s="104"/>
      <c r="P221" s="104"/>
      <c r="Q221" s="104" t="s">
        <v>13</v>
      </c>
      <c r="R221" s="104"/>
      <c r="S221" s="104"/>
      <c r="T221" s="104"/>
      <c r="U221" s="104" t="s">
        <v>13</v>
      </c>
      <c r="V221" s="216"/>
      <c r="W221" s="193">
        <f>IF(C221="x",'Príloha č. 1 k časti B.2 - Cena'!$AX$5,0)</f>
        <v>0</v>
      </c>
      <c r="X221" s="154">
        <f>IF(D221="x",'Príloha č. 1 k časti B.2 - Cena'!$AX$6,0)</f>
        <v>0</v>
      </c>
      <c r="Y221" s="154">
        <f>IF(E221="x",'Príloha č. 1 k časti B.2 - Cena'!$AX$7,0)</f>
        <v>0</v>
      </c>
      <c r="Z221" s="154">
        <f>IF(F221="x",'Príloha č. 1 k časti B.2 - Cena'!$AX$8,0)</f>
        <v>0</v>
      </c>
      <c r="AA221" s="154">
        <f>IF(G221="x",'Príloha č. 1 k časti B.2 - Cena'!$AX$9,0)</f>
        <v>0</v>
      </c>
      <c r="AB221" s="154">
        <f>IF(H221="x",'Príloha č. 1 k časti B.2 - Cena'!$AX$10,0)</f>
        <v>0</v>
      </c>
      <c r="AC221" s="154">
        <f>IF(I221="x",'Príloha č. 1 k časti B.2 - Cena'!$AX$11,0)</f>
        <v>0</v>
      </c>
      <c r="AD221" s="154">
        <f>IF(J221="x",'Príloha č. 1 k časti B.2 - Cena'!$AX$12,0)</f>
        <v>0</v>
      </c>
      <c r="AE221" s="154">
        <f>IF(K221="x",'Príloha č. 1 k časti B.2 - Cena'!$AX$13,0)</f>
        <v>0</v>
      </c>
      <c r="AF221" s="154">
        <f>IF(L221="x",'Príloha č. 1 k časti B.2 - Cena'!$AX$14,0)</f>
        <v>0</v>
      </c>
      <c r="AG221" s="154">
        <f>IF(M221="x",'Príloha č. 1 k časti B.2 - Cena'!$AX$15,0)</f>
        <v>0</v>
      </c>
      <c r="AH221" s="154">
        <f>IF(N221="x",'Príloha č. 1 k časti B.2 - Cena'!$AX$16,0)</f>
        <v>0</v>
      </c>
      <c r="AI221" s="154">
        <f>IF(O221="x",'Príloha č. 1 k časti B.2 - Cena'!$AX$17,0)</f>
        <v>0</v>
      </c>
      <c r="AJ221" s="154">
        <f>IF(P221="x",'Príloha č. 1 k časti B.2 - Cena'!$AX$18,0)</f>
        <v>0</v>
      </c>
      <c r="AK221" s="154">
        <f>IF(Q221="x",'Príloha č. 1 k časti B.2 - Cena'!$AX$19,0)</f>
        <v>0</v>
      </c>
      <c r="AL221" s="154">
        <f>IF(R221="x",'Príloha č. 1 k časti B.2 - Cena'!$AX$20,0)</f>
        <v>0</v>
      </c>
      <c r="AM221" s="154">
        <f>IF(S221="x",'Príloha č. 1 k časti B.2 - Cena'!$AX$21,0)</f>
        <v>0</v>
      </c>
      <c r="AN221" s="154">
        <f>IF(T221="x",'Príloha č. 1 k časti B.2 - Cena'!$AX$22,0)</f>
        <v>0</v>
      </c>
      <c r="AO221" s="154">
        <f>IF(U221="x",'Príloha č. 1 k časti B.2 - Cena'!$AX$23,0)</f>
        <v>0</v>
      </c>
      <c r="AP221" s="194">
        <f>IF(V221="x",'Príloha č. 1 k časti B.2 - Cena'!$AX$24,0)</f>
        <v>0</v>
      </c>
      <c r="AQ221" s="168">
        <f t="shared" si="30"/>
        <v>0</v>
      </c>
      <c r="AR221" s="150" t="s">
        <v>13</v>
      </c>
      <c r="AS221" s="151" t="s">
        <v>13</v>
      </c>
      <c r="AT221" s="151" t="s">
        <v>13</v>
      </c>
      <c r="AU221" s="151" t="s">
        <v>13</v>
      </c>
      <c r="AV221" s="158" t="s">
        <v>344</v>
      </c>
      <c r="AW221" s="152">
        <f t="shared" si="33"/>
        <v>4</v>
      </c>
      <c r="AX221" s="160">
        <f t="shared" si="34"/>
        <v>0</v>
      </c>
    </row>
    <row r="222" spans="1:50" ht="12.95" customHeight="1" x14ac:dyDescent="0.25">
      <c r="A222" s="341"/>
      <c r="B222" s="239" t="s">
        <v>79</v>
      </c>
      <c r="C222" s="215" t="s">
        <v>13</v>
      </c>
      <c r="D222" s="104"/>
      <c r="E222" s="104"/>
      <c r="F222" s="104"/>
      <c r="G222" s="104"/>
      <c r="H222" s="104"/>
      <c r="I222" s="104" t="s">
        <v>13</v>
      </c>
      <c r="J222" s="104"/>
      <c r="K222" s="104" t="s">
        <v>13</v>
      </c>
      <c r="L222" s="104"/>
      <c r="M222" s="104"/>
      <c r="N222" s="104" t="s">
        <v>13</v>
      </c>
      <c r="O222" s="104"/>
      <c r="P222" s="104"/>
      <c r="Q222" s="104"/>
      <c r="R222" s="104"/>
      <c r="S222" s="104" t="s">
        <v>13</v>
      </c>
      <c r="T222" s="104"/>
      <c r="U222" s="104" t="s">
        <v>13</v>
      </c>
      <c r="V222" s="216"/>
      <c r="W222" s="193">
        <f>IF(C222="x",'Príloha č. 1 k časti B.2 - Cena'!$AX$5,0)</f>
        <v>0</v>
      </c>
      <c r="X222" s="154">
        <f>IF(D222="x",'Príloha č. 1 k časti B.2 - Cena'!$AX$6,0)</f>
        <v>0</v>
      </c>
      <c r="Y222" s="154">
        <f>IF(E222="x",'Príloha č. 1 k časti B.2 - Cena'!$AX$7,0)</f>
        <v>0</v>
      </c>
      <c r="Z222" s="154">
        <f>IF(F222="x",'Príloha č. 1 k časti B.2 - Cena'!$AX$8,0)</f>
        <v>0</v>
      </c>
      <c r="AA222" s="154">
        <f>IF(G222="x",'Príloha č. 1 k časti B.2 - Cena'!$AX$9,0)</f>
        <v>0</v>
      </c>
      <c r="AB222" s="154">
        <f>IF(H222="x",'Príloha č. 1 k časti B.2 - Cena'!$AX$10,0)</f>
        <v>0</v>
      </c>
      <c r="AC222" s="154">
        <f>IF(I222="x",'Príloha č. 1 k časti B.2 - Cena'!$AX$11,0)</f>
        <v>0</v>
      </c>
      <c r="AD222" s="154">
        <f>IF(J222="x",'Príloha č. 1 k časti B.2 - Cena'!$AX$12,0)</f>
        <v>0</v>
      </c>
      <c r="AE222" s="154">
        <f>IF(K222="x",'Príloha č. 1 k časti B.2 - Cena'!$AX$13,0)</f>
        <v>0</v>
      </c>
      <c r="AF222" s="154">
        <f>IF(L222="x",'Príloha č. 1 k časti B.2 - Cena'!$AX$14,0)</f>
        <v>0</v>
      </c>
      <c r="AG222" s="154">
        <f>IF(M222="x",'Príloha č. 1 k časti B.2 - Cena'!$AX$15,0)</f>
        <v>0</v>
      </c>
      <c r="AH222" s="154">
        <f>IF(N222="x",'Príloha č. 1 k časti B.2 - Cena'!$AX$16,0)</f>
        <v>0</v>
      </c>
      <c r="AI222" s="154">
        <f>IF(O222="x",'Príloha č. 1 k časti B.2 - Cena'!$AX$17,0)</f>
        <v>0</v>
      </c>
      <c r="AJ222" s="154">
        <f>IF(P222="x",'Príloha č. 1 k časti B.2 - Cena'!$AX$18,0)</f>
        <v>0</v>
      </c>
      <c r="AK222" s="154">
        <f>IF(Q222="x",'Príloha č. 1 k časti B.2 - Cena'!$AX$19,0)</f>
        <v>0</v>
      </c>
      <c r="AL222" s="154">
        <f>IF(R222="x",'Príloha č. 1 k časti B.2 - Cena'!$AX$20,0)</f>
        <v>0</v>
      </c>
      <c r="AM222" s="154">
        <f>IF(S222="x",'Príloha č. 1 k časti B.2 - Cena'!$AX$21,0)</f>
        <v>0</v>
      </c>
      <c r="AN222" s="154">
        <f>IF(T222="x",'Príloha č. 1 k časti B.2 - Cena'!$AX$22,0)</f>
        <v>0</v>
      </c>
      <c r="AO222" s="154">
        <f>IF(U222="x",'Príloha č. 1 k časti B.2 - Cena'!$AX$23,0)</f>
        <v>0</v>
      </c>
      <c r="AP222" s="194">
        <f>IF(V222="x",'Príloha č. 1 k časti B.2 - Cena'!$AX$24,0)</f>
        <v>0</v>
      </c>
      <c r="AQ222" s="168">
        <f t="shared" si="30"/>
        <v>0</v>
      </c>
      <c r="AR222" s="150" t="s">
        <v>13</v>
      </c>
      <c r="AS222" s="151" t="s">
        <v>13</v>
      </c>
      <c r="AT222" s="151" t="s">
        <v>13</v>
      </c>
      <c r="AU222" s="151" t="s">
        <v>13</v>
      </c>
      <c r="AV222" s="158" t="s">
        <v>344</v>
      </c>
      <c r="AW222" s="152">
        <f t="shared" si="33"/>
        <v>4</v>
      </c>
      <c r="AX222" s="160">
        <f t="shared" si="34"/>
        <v>0</v>
      </c>
    </row>
    <row r="223" spans="1:50" ht="12.95" customHeight="1" x14ac:dyDescent="0.25">
      <c r="A223" s="341"/>
      <c r="B223" s="239" t="s">
        <v>80</v>
      </c>
      <c r="C223" s="215" t="s">
        <v>13</v>
      </c>
      <c r="D223" s="104"/>
      <c r="E223" s="104"/>
      <c r="F223" s="104"/>
      <c r="G223" s="104" t="s">
        <v>13</v>
      </c>
      <c r="H223" s="104"/>
      <c r="I223" s="104"/>
      <c r="J223" s="104" t="s">
        <v>13</v>
      </c>
      <c r="K223" s="104" t="s">
        <v>13</v>
      </c>
      <c r="L223" s="104"/>
      <c r="M223" s="104"/>
      <c r="N223" s="104" t="s">
        <v>13</v>
      </c>
      <c r="O223" s="104" t="s">
        <v>13</v>
      </c>
      <c r="P223" s="104"/>
      <c r="Q223" s="104"/>
      <c r="R223" s="104"/>
      <c r="S223" s="104"/>
      <c r="T223" s="104"/>
      <c r="U223" s="104" t="s">
        <v>13</v>
      </c>
      <c r="V223" s="216"/>
      <c r="W223" s="193">
        <f>IF(C223="x",'Príloha č. 1 k časti B.2 - Cena'!$AX$5,0)</f>
        <v>0</v>
      </c>
      <c r="X223" s="154">
        <f>IF(D223="x",'Príloha č. 1 k časti B.2 - Cena'!$AX$6,0)</f>
        <v>0</v>
      </c>
      <c r="Y223" s="154">
        <f>IF(E223="x",'Príloha č. 1 k časti B.2 - Cena'!$AX$7,0)</f>
        <v>0</v>
      </c>
      <c r="Z223" s="154">
        <f>IF(F223="x",'Príloha č. 1 k časti B.2 - Cena'!$AX$8,0)</f>
        <v>0</v>
      </c>
      <c r="AA223" s="154">
        <f>IF(G223="x",'Príloha č. 1 k časti B.2 - Cena'!$AX$9,0)</f>
        <v>0</v>
      </c>
      <c r="AB223" s="154">
        <f>IF(H223="x",'Príloha č. 1 k časti B.2 - Cena'!$AX$10,0)</f>
        <v>0</v>
      </c>
      <c r="AC223" s="154">
        <f>IF(I223="x",'Príloha č. 1 k časti B.2 - Cena'!$AX$11,0)</f>
        <v>0</v>
      </c>
      <c r="AD223" s="154">
        <f>IF(J223="x",'Príloha č. 1 k časti B.2 - Cena'!$AX$12,0)</f>
        <v>0</v>
      </c>
      <c r="AE223" s="154">
        <f>IF(K223="x",'Príloha č. 1 k časti B.2 - Cena'!$AX$13,0)</f>
        <v>0</v>
      </c>
      <c r="AF223" s="154">
        <f>IF(L223="x",'Príloha č. 1 k časti B.2 - Cena'!$AX$14,0)</f>
        <v>0</v>
      </c>
      <c r="AG223" s="154">
        <f>IF(M223="x",'Príloha č. 1 k časti B.2 - Cena'!$AX$15,0)</f>
        <v>0</v>
      </c>
      <c r="AH223" s="154">
        <f>IF(N223="x",'Príloha č. 1 k časti B.2 - Cena'!$AX$16,0)</f>
        <v>0</v>
      </c>
      <c r="AI223" s="154">
        <f>IF(O223="x",'Príloha č. 1 k časti B.2 - Cena'!$AX$17,0)</f>
        <v>0</v>
      </c>
      <c r="AJ223" s="154">
        <f>IF(P223="x",'Príloha č. 1 k časti B.2 - Cena'!$AX$18,0)</f>
        <v>0</v>
      </c>
      <c r="AK223" s="154">
        <f>IF(Q223="x",'Príloha č. 1 k časti B.2 - Cena'!$AX$19,0)</f>
        <v>0</v>
      </c>
      <c r="AL223" s="154">
        <f>IF(R223="x",'Príloha č. 1 k časti B.2 - Cena'!$AX$20,0)</f>
        <v>0</v>
      </c>
      <c r="AM223" s="154">
        <f>IF(S223="x",'Príloha č. 1 k časti B.2 - Cena'!$AX$21,0)</f>
        <v>0</v>
      </c>
      <c r="AN223" s="154">
        <f>IF(T223="x",'Príloha č. 1 k časti B.2 - Cena'!$AX$22,0)</f>
        <v>0</v>
      </c>
      <c r="AO223" s="154">
        <f>IF(U223="x",'Príloha č. 1 k časti B.2 - Cena'!$AX$23,0)</f>
        <v>0</v>
      </c>
      <c r="AP223" s="194">
        <f>IF(V223="x",'Príloha č. 1 k časti B.2 - Cena'!$AX$24,0)</f>
        <v>0</v>
      </c>
      <c r="AQ223" s="168">
        <f t="shared" si="30"/>
        <v>0</v>
      </c>
      <c r="AR223" s="150" t="s">
        <v>13</v>
      </c>
      <c r="AS223" s="151" t="s">
        <v>13</v>
      </c>
      <c r="AT223" s="151" t="s">
        <v>13</v>
      </c>
      <c r="AU223" s="151" t="s">
        <v>13</v>
      </c>
      <c r="AV223" s="158" t="s">
        <v>344</v>
      </c>
      <c r="AW223" s="152">
        <f t="shared" si="33"/>
        <v>4</v>
      </c>
      <c r="AX223" s="160">
        <f t="shared" si="34"/>
        <v>0</v>
      </c>
    </row>
    <row r="224" spans="1:50" ht="12.95" customHeight="1" x14ac:dyDescent="0.25">
      <c r="A224" s="341"/>
      <c r="B224" s="239" t="s">
        <v>81</v>
      </c>
      <c r="C224" s="215" t="s">
        <v>13</v>
      </c>
      <c r="D224" s="104"/>
      <c r="E224" s="104"/>
      <c r="F224" s="104"/>
      <c r="G224" s="104" t="s">
        <v>13</v>
      </c>
      <c r="H224" s="104"/>
      <c r="I224" s="104"/>
      <c r="J224" s="104" t="s">
        <v>13</v>
      </c>
      <c r="K224" s="104" t="s">
        <v>13</v>
      </c>
      <c r="L224" s="104"/>
      <c r="M224" s="104"/>
      <c r="N224" s="104" t="s">
        <v>13</v>
      </c>
      <c r="O224" s="104"/>
      <c r="P224" s="104"/>
      <c r="Q224" s="104" t="s">
        <v>13</v>
      </c>
      <c r="R224" s="104"/>
      <c r="S224" s="104"/>
      <c r="T224" s="104"/>
      <c r="U224" s="104" t="s">
        <v>13</v>
      </c>
      <c r="V224" s="216"/>
      <c r="W224" s="193">
        <f>IF(C224="x",'Príloha č. 1 k časti B.2 - Cena'!$AX$5,0)</f>
        <v>0</v>
      </c>
      <c r="X224" s="154">
        <f>IF(D224="x",'Príloha č. 1 k časti B.2 - Cena'!$AX$6,0)</f>
        <v>0</v>
      </c>
      <c r="Y224" s="154">
        <f>IF(E224="x",'Príloha č. 1 k časti B.2 - Cena'!$AX$7,0)</f>
        <v>0</v>
      </c>
      <c r="Z224" s="154">
        <f>IF(F224="x",'Príloha č. 1 k časti B.2 - Cena'!$AX$8,0)</f>
        <v>0</v>
      </c>
      <c r="AA224" s="154">
        <f>IF(G224="x",'Príloha č. 1 k časti B.2 - Cena'!$AX$9,0)</f>
        <v>0</v>
      </c>
      <c r="AB224" s="154">
        <f>IF(H224="x",'Príloha č. 1 k časti B.2 - Cena'!$AX$10,0)</f>
        <v>0</v>
      </c>
      <c r="AC224" s="154">
        <f>IF(I224="x",'Príloha č. 1 k časti B.2 - Cena'!$AX$11,0)</f>
        <v>0</v>
      </c>
      <c r="AD224" s="154">
        <f>IF(J224="x",'Príloha č. 1 k časti B.2 - Cena'!$AX$12,0)</f>
        <v>0</v>
      </c>
      <c r="AE224" s="154">
        <f>IF(K224="x",'Príloha č. 1 k časti B.2 - Cena'!$AX$13,0)</f>
        <v>0</v>
      </c>
      <c r="AF224" s="154">
        <f>IF(L224="x",'Príloha č. 1 k časti B.2 - Cena'!$AX$14,0)</f>
        <v>0</v>
      </c>
      <c r="AG224" s="154">
        <f>IF(M224="x",'Príloha č. 1 k časti B.2 - Cena'!$AX$15,0)</f>
        <v>0</v>
      </c>
      <c r="AH224" s="154">
        <f>IF(N224="x",'Príloha č. 1 k časti B.2 - Cena'!$AX$16,0)</f>
        <v>0</v>
      </c>
      <c r="AI224" s="154">
        <f>IF(O224="x",'Príloha č. 1 k časti B.2 - Cena'!$AX$17,0)</f>
        <v>0</v>
      </c>
      <c r="AJ224" s="154">
        <f>IF(P224="x",'Príloha č. 1 k časti B.2 - Cena'!$AX$18,0)</f>
        <v>0</v>
      </c>
      <c r="AK224" s="154">
        <f>IF(Q224="x",'Príloha č. 1 k časti B.2 - Cena'!$AX$19,0)</f>
        <v>0</v>
      </c>
      <c r="AL224" s="154">
        <f>IF(R224="x",'Príloha č. 1 k časti B.2 - Cena'!$AX$20,0)</f>
        <v>0</v>
      </c>
      <c r="AM224" s="154">
        <f>IF(S224="x",'Príloha č. 1 k časti B.2 - Cena'!$AX$21,0)</f>
        <v>0</v>
      </c>
      <c r="AN224" s="154">
        <f>IF(T224="x",'Príloha č. 1 k časti B.2 - Cena'!$AX$22,0)</f>
        <v>0</v>
      </c>
      <c r="AO224" s="154">
        <f>IF(U224="x",'Príloha č. 1 k časti B.2 - Cena'!$AX$23,0)</f>
        <v>0</v>
      </c>
      <c r="AP224" s="194">
        <f>IF(V224="x",'Príloha č. 1 k časti B.2 - Cena'!$AX$24,0)</f>
        <v>0</v>
      </c>
      <c r="AQ224" s="168">
        <f t="shared" si="30"/>
        <v>0</v>
      </c>
      <c r="AR224" s="150" t="s">
        <v>13</v>
      </c>
      <c r="AS224" s="151" t="s">
        <v>13</v>
      </c>
      <c r="AT224" s="151" t="s">
        <v>13</v>
      </c>
      <c r="AU224" s="151" t="s">
        <v>13</v>
      </c>
      <c r="AV224" s="158" t="s">
        <v>344</v>
      </c>
      <c r="AW224" s="152">
        <f t="shared" si="33"/>
        <v>4</v>
      </c>
      <c r="AX224" s="160">
        <f t="shared" si="34"/>
        <v>0</v>
      </c>
    </row>
    <row r="225" spans="1:50" ht="12.95" customHeight="1" x14ac:dyDescent="0.25">
      <c r="A225" s="341"/>
      <c r="B225" s="239" t="s">
        <v>137</v>
      </c>
      <c r="C225" s="215" t="s">
        <v>13</v>
      </c>
      <c r="D225" s="104"/>
      <c r="E225" s="104"/>
      <c r="F225" s="104"/>
      <c r="G225" s="104"/>
      <c r="H225" s="104"/>
      <c r="I225" s="104" t="s">
        <v>13</v>
      </c>
      <c r="J225" s="104"/>
      <c r="K225" s="104" t="s">
        <v>13</v>
      </c>
      <c r="L225" s="104"/>
      <c r="M225" s="104" t="s">
        <v>13</v>
      </c>
      <c r="N225" s="104" t="s">
        <v>13</v>
      </c>
      <c r="O225" s="104"/>
      <c r="P225" s="104"/>
      <c r="Q225" s="104"/>
      <c r="R225" s="104"/>
      <c r="S225" s="104" t="s">
        <v>13</v>
      </c>
      <c r="T225" s="104" t="s">
        <v>13</v>
      </c>
      <c r="U225" s="104" t="s">
        <v>13</v>
      </c>
      <c r="V225" s="216"/>
      <c r="W225" s="193">
        <f>IF(C225="x",'Príloha č. 1 k časti B.2 - Cena'!$AX$5,0)</f>
        <v>0</v>
      </c>
      <c r="X225" s="154">
        <f>IF(D225="x",'Príloha č. 1 k časti B.2 - Cena'!$AX$6,0)</f>
        <v>0</v>
      </c>
      <c r="Y225" s="154">
        <f>IF(E225="x",'Príloha č. 1 k časti B.2 - Cena'!$AX$7,0)</f>
        <v>0</v>
      </c>
      <c r="Z225" s="154">
        <f>IF(F225="x",'Príloha č. 1 k časti B.2 - Cena'!$AX$8,0)</f>
        <v>0</v>
      </c>
      <c r="AA225" s="154">
        <f>IF(G225="x",'Príloha č. 1 k časti B.2 - Cena'!$AX$9,0)</f>
        <v>0</v>
      </c>
      <c r="AB225" s="154">
        <f>IF(H225="x",'Príloha č. 1 k časti B.2 - Cena'!$AX$10,0)</f>
        <v>0</v>
      </c>
      <c r="AC225" s="154">
        <f>IF(I225="x",'Príloha č. 1 k časti B.2 - Cena'!$AX$11,0)</f>
        <v>0</v>
      </c>
      <c r="AD225" s="154">
        <f>IF(J225="x",'Príloha č. 1 k časti B.2 - Cena'!$AX$12,0)</f>
        <v>0</v>
      </c>
      <c r="AE225" s="154">
        <f>IF(K225="x",'Príloha č. 1 k časti B.2 - Cena'!$AX$13,0)</f>
        <v>0</v>
      </c>
      <c r="AF225" s="154">
        <f>IF(L225="x",'Príloha č. 1 k časti B.2 - Cena'!$AX$14,0)</f>
        <v>0</v>
      </c>
      <c r="AG225" s="154">
        <f>IF(M225="x",'Príloha č. 1 k časti B.2 - Cena'!$AX$15,0)</f>
        <v>0</v>
      </c>
      <c r="AH225" s="154">
        <f>IF(N225="x",'Príloha č. 1 k časti B.2 - Cena'!$AX$16,0)</f>
        <v>0</v>
      </c>
      <c r="AI225" s="154">
        <f>IF(O225="x",'Príloha č. 1 k časti B.2 - Cena'!$AX$17,0)</f>
        <v>0</v>
      </c>
      <c r="AJ225" s="154">
        <f>IF(P225="x",'Príloha č. 1 k časti B.2 - Cena'!$AX$18,0)</f>
        <v>0</v>
      </c>
      <c r="AK225" s="154">
        <f>IF(Q225="x",'Príloha č. 1 k časti B.2 - Cena'!$AX$19,0)</f>
        <v>0</v>
      </c>
      <c r="AL225" s="154">
        <f>IF(R225="x",'Príloha č. 1 k časti B.2 - Cena'!$AX$20,0)</f>
        <v>0</v>
      </c>
      <c r="AM225" s="154">
        <f>IF(S225="x",'Príloha č. 1 k časti B.2 - Cena'!$AX$21,0)</f>
        <v>0</v>
      </c>
      <c r="AN225" s="154">
        <f>IF(T225="x",'Príloha č. 1 k časti B.2 - Cena'!$AX$22,0)</f>
        <v>0</v>
      </c>
      <c r="AO225" s="154">
        <f>IF(U225="x",'Príloha č. 1 k časti B.2 - Cena'!$AX$23,0)</f>
        <v>0</v>
      </c>
      <c r="AP225" s="194">
        <f>IF(V225="x",'Príloha č. 1 k časti B.2 - Cena'!$AX$24,0)</f>
        <v>0</v>
      </c>
      <c r="AQ225" s="168">
        <f t="shared" si="30"/>
        <v>0</v>
      </c>
      <c r="AR225" s="150" t="s">
        <v>13</v>
      </c>
      <c r="AS225" s="151" t="s">
        <v>13</v>
      </c>
      <c r="AT225" s="151" t="s">
        <v>13</v>
      </c>
      <c r="AU225" s="151" t="s">
        <v>13</v>
      </c>
      <c r="AV225" s="158" t="s">
        <v>344</v>
      </c>
      <c r="AW225" s="152">
        <f t="shared" si="33"/>
        <v>4</v>
      </c>
      <c r="AX225" s="160">
        <f t="shared" si="34"/>
        <v>0</v>
      </c>
    </row>
    <row r="226" spans="1:50" ht="12.95" customHeight="1" x14ac:dyDescent="0.25">
      <c r="A226" s="341"/>
      <c r="B226" s="239" t="s">
        <v>138</v>
      </c>
      <c r="C226" s="215" t="s">
        <v>13</v>
      </c>
      <c r="D226" s="104" t="s">
        <v>13</v>
      </c>
      <c r="E226" s="104" t="s">
        <v>13</v>
      </c>
      <c r="F226" s="104"/>
      <c r="G226" s="104"/>
      <c r="H226" s="104"/>
      <c r="I226" s="104"/>
      <c r="J226" s="104"/>
      <c r="K226" s="104"/>
      <c r="L226" s="104"/>
      <c r="M226" s="104"/>
      <c r="N226" s="104" t="s">
        <v>13</v>
      </c>
      <c r="O226" s="104"/>
      <c r="P226" s="104"/>
      <c r="Q226" s="104"/>
      <c r="R226" s="104" t="s">
        <v>13</v>
      </c>
      <c r="S226" s="104"/>
      <c r="T226" s="104"/>
      <c r="U226" s="104" t="s">
        <v>13</v>
      </c>
      <c r="V226" s="216"/>
      <c r="W226" s="193">
        <f>IF(C226="x",'Príloha č. 1 k časti B.2 - Cena'!$AX$5,0)</f>
        <v>0</v>
      </c>
      <c r="X226" s="154">
        <f>IF(D226="x",'Príloha č. 1 k časti B.2 - Cena'!$AX$6,0)</f>
        <v>0</v>
      </c>
      <c r="Y226" s="154">
        <f>IF(E226="x",'Príloha č. 1 k časti B.2 - Cena'!$AX$7,0)</f>
        <v>0</v>
      </c>
      <c r="Z226" s="154">
        <f>IF(F226="x",'Príloha č. 1 k časti B.2 - Cena'!$AX$8,0)</f>
        <v>0</v>
      </c>
      <c r="AA226" s="154">
        <f>IF(G226="x",'Príloha č. 1 k časti B.2 - Cena'!$AX$9,0)</f>
        <v>0</v>
      </c>
      <c r="AB226" s="154">
        <f>IF(H226="x",'Príloha č. 1 k časti B.2 - Cena'!$AX$10,0)</f>
        <v>0</v>
      </c>
      <c r="AC226" s="154">
        <f>IF(I226="x",'Príloha č. 1 k časti B.2 - Cena'!$AX$11,0)</f>
        <v>0</v>
      </c>
      <c r="AD226" s="154">
        <f>IF(J226="x",'Príloha č. 1 k časti B.2 - Cena'!$AX$12,0)</f>
        <v>0</v>
      </c>
      <c r="AE226" s="154">
        <f>IF(K226="x",'Príloha č. 1 k časti B.2 - Cena'!$AX$13,0)</f>
        <v>0</v>
      </c>
      <c r="AF226" s="154">
        <f>IF(L226="x",'Príloha č. 1 k časti B.2 - Cena'!$AX$14,0)</f>
        <v>0</v>
      </c>
      <c r="AG226" s="154">
        <f>IF(M226="x",'Príloha č. 1 k časti B.2 - Cena'!$AX$15,0)</f>
        <v>0</v>
      </c>
      <c r="AH226" s="154">
        <f>IF(N226="x",'Príloha č. 1 k časti B.2 - Cena'!$AX$16,0)</f>
        <v>0</v>
      </c>
      <c r="AI226" s="154">
        <f>IF(O226="x",'Príloha č. 1 k časti B.2 - Cena'!$AX$17,0)</f>
        <v>0</v>
      </c>
      <c r="AJ226" s="154">
        <f>IF(P226="x",'Príloha č. 1 k časti B.2 - Cena'!$AX$18,0)</f>
        <v>0</v>
      </c>
      <c r="AK226" s="154">
        <f>IF(Q226="x",'Príloha č. 1 k časti B.2 - Cena'!$AX$19,0)</f>
        <v>0</v>
      </c>
      <c r="AL226" s="154">
        <f>IF(R226="x",'Príloha č. 1 k časti B.2 - Cena'!$AX$20,0)</f>
        <v>0</v>
      </c>
      <c r="AM226" s="154">
        <f>IF(S226="x",'Príloha č. 1 k časti B.2 - Cena'!$AX$21,0)</f>
        <v>0</v>
      </c>
      <c r="AN226" s="154">
        <f>IF(T226="x",'Príloha č. 1 k časti B.2 - Cena'!$AX$22,0)</f>
        <v>0</v>
      </c>
      <c r="AO226" s="154">
        <f>IF(U226="x",'Príloha č. 1 k časti B.2 - Cena'!$AX$23,0)</f>
        <v>0</v>
      </c>
      <c r="AP226" s="194">
        <f>IF(V226="x",'Príloha č. 1 k časti B.2 - Cena'!$AX$24,0)</f>
        <v>0</v>
      </c>
      <c r="AQ226" s="168">
        <f t="shared" si="30"/>
        <v>0</v>
      </c>
      <c r="AR226" s="150" t="s">
        <v>13</v>
      </c>
      <c r="AS226" s="151" t="s">
        <v>13</v>
      </c>
      <c r="AT226" s="151" t="s">
        <v>13</v>
      </c>
      <c r="AU226" s="151" t="s">
        <v>13</v>
      </c>
      <c r="AV226" s="158" t="s">
        <v>344</v>
      </c>
      <c r="AW226" s="152">
        <f t="shared" si="33"/>
        <v>4</v>
      </c>
      <c r="AX226" s="160">
        <f t="shared" si="34"/>
        <v>0</v>
      </c>
    </row>
    <row r="227" spans="1:50" ht="12.95" customHeight="1" thickBot="1" x14ac:dyDescent="0.3">
      <c r="A227" s="341"/>
      <c r="B227" s="237" t="s">
        <v>201</v>
      </c>
      <c r="C227" s="202"/>
      <c r="D227" s="109"/>
      <c r="E227" s="109"/>
      <c r="F227" s="109"/>
      <c r="G227" s="109"/>
      <c r="H227" s="109"/>
      <c r="I227" s="109"/>
      <c r="J227" s="109"/>
      <c r="K227" s="109"/>
      <c r="L227" s="109"/>
      <c r="M227" s="109"/>
      <c r="N227" s="109"/>
      <c r="O227" s="109"/>
      <c r="P227" s="109"/>
      <c r="Q227" s="109"/>
      <c r="R227" s="109"/>
      <c r="S227" s="109"/>
      <c r="T227" s="109"/>
      <c r="U227" s="109"/>
      <c r="V227" s="217" t="s">
        <v>13</v>
      </c>
      <c r="W227" s="196">
        <f>IF(C227="x",'Príloha č. 1 k časti B.2 - Cena'!$AX$5,0)</f>
        <v>0</v>
      </c>
      <c r="X227" s="166">
        <f>IF(D227="x",'Príloha č. 1 k časti B.2 - Cena'!$AX$6,0)</f>
        <v>0</v>
      </c>
      <c r="Y227" s="166">
        <f>IF(E227="x",'Príloha č. 1 k časti B.2 - Cena'!$AX$7,0)</f>
        <v>0</v>
      </c>
      <c r="Z227" s="166">
        <f>IF(F227="x",'Príloha č. 1 k časti B.2 - Cena'!$AX$8,0)</f>
        <v>0</v>
      </c>
      <c r="AA227" s="166">
        <f>IF(G227="x",'Príloha č. 1 k časti B.2 - Cena'!$AX$9,0)</f>
        <v>0</v>
      </c>
      <c r="AB227" s="166">
        <f>IF(H227="x",'Príloha č. 1 k časti B.2 - Cena'!$AX$10,0)</f>
        <v>0</v>
      </c>
      <c r="AC227" s="166">
        <f>IF(I227="x",'Príloha č. 1 k časti B.2 - Cena'!$AX$11,0)</f>
        <v>0</v>
      </c>
      <c r="AD227" s="166">
        <f>IF(J227="x",'Príloha č. 1 k časti B.2 - Cena'!$AX$12,0)</f>
        <v>0</v>
      </c>
      <c r="AE227" s="166">
        <f>IF(K227="x",'Príloha č. 1 k časti B.2 - Cena'!$AX$13,0)</f>
        <v>0</v>
      </c>
      <c r="AF227" s="166">
        <f>IF(L227="x",'Príloha č. 1 k časti B.2 - Cena'!$AX$14,0)</f>
        <v>0</v>
      </c>
      <c r="AG227" s="166">
        <f>IF(M227="x",'Príloha č. 1 k časti B.2 - Cena'!$AX$15,0)</f>
        <v>0</v>
      </c>
      <c r="AH227" s="166">
        <f>IF(N227="x",'Príloha č. 1 k časti B.2 - Cena'!$AX$16,0)</f>
        <v>0</v>
      </c>
      <c r="AI227" s="166">
        <f>IF(O227="x",'Príloha č. 1 k časti B.2 - Cena'!$AX$17,0)</f>
        <v>0</v>
      </c>
      <c r="AJ227" s="166">
        <f>IF(P227="x",'Príloha č. 1 k časti B.2 - Cena'!$AX$18,0)</f>
        <v>0</v>
      </c>
      <c r="AK227" s="166">
        <f>IF(Q227="x",'Príloha č. 1 k časti B.2 - Cena'!$AX$19,0)</f>
        <v>0</v>
      </c>
      <c r="AL227" s="166">
        <f>IF(R227="x",'Príloha č. 1 k časti B.2 - Cena'!$AX$20,0)</f>
        <v>0</v>
      </c>
      <c r="AM227" s="166">
        <f>IF(S227="x",'Príloha č. 1 k časti B.2 - Cena'!$AX$21,0)</f>
        <v>0</v>
      </c>
      <c r="AN227" s="166">
        <f>IF(T227="x",'Príloha č. 1 k časti B.2 - Cena'!$AX$22,0)</f>
        <v>0</v>
      </c>
      <c r="AO227" s="166">
        <f>IF(U227="x",'Príloha č. 1 k časti B.2 - Cena'!$AX$23,0)</f>
        <v>0</v>
      </c>
      <c r="AP227" s="197">
        <f>IF(V227="x",'Príloha č. 1 k časti B.2 - Cena'!$AX$24,0)</f>
        <v>0</v>
      </c>
      <c r="AQ227" s="168">
        <f t="shared" ref="AQ227" si="35">SUM(W227:AP227)</f>
        <v>0</v>
      </c>
      <c r="AR227" s="161" t="s">
        <v>13</v>
      </c>
      <c r="AS227" s="162" t="s">
        <v>13</v>
      </c>
      <c r="AT227" s="162" t="s">
        <v>13</v>
      </c>
      <c r="AU227" s="162" t="s">
        <v>13</v>
      </c>
      <c r="AV227" s="158" t="s">
        <v>344</v>
      </c>
      <c r="AW227" s="152">
        <f t="shared" si="33"/>
        <v>4</v>
      </c>
      <c r="AX227" s="160">
        <f t="shared" si="34"/>
        <v>0</v>
      </c>
    </row>
    <row r="228" spans="1:50" ht="15.75" thickBot="1" x14ac:dyDescent="0.3">
      <c r="A228" s="341"/>
      <c r="B228" s="387" t="s">
        <v>204</v>
      </c>
      <c r="C228" s="388"/>
      <c r="D228" s="388"/>
      <c r="E228" s="388"/>
      <c r="F228" s="388"/>
      <c r="G228" s="388"/>
      <c r="H228" s="388"/>
      <c r="I228" s="388"/>
      <c r="J228" s="388"/>
      <c r="K228" s="388"/>
      <c r="L228" s="388"/>
      <c r="M228" s="388"/>
      <c r="N228" s="388"/>
      <c r="O228" s="388"/>
      <c r="P228" s="388"/>
      <c r="Q228" s="388"/>
      <c r="R228" s="388"/>
      <c r="S228" s="388"/>
      <c r="T228" s="388"/>
      <c r="U228" s="388"/>
      <c r="V228" s="393"/>
      <c r="W228" s="154"/>
      <c r="X228" s="154"/>
      <c r="Y228" s="154"/>
      <c r="Z228" s="154"/>
      <c r="AA228" s="154"/>
      <c r="AB228" s="154"/>
      <c r="AC228" s="154"/>
      <c r="AD228" s="154"/>
      <c r="AE228" s="154"/>
      <c r="AF228" s="154"/>
      <c r="AG228" s="154"/>
      <c r="AH228" s="154"/>
      <c r="AI228" s="154"/>
      <c r="AJ228" s="154"/>
      <c r="AK228" s="154"/>
      <c r="AL228" s="154"/>
      <c r="AM228" s="154"/>
      <c r="AN228" s="154"/>
      <c r="AO228" s="154"/>
      <c r="AP228" s="249"/>
      <c r="AQ228" s="246">
        <f>'Príloha č. 1 k časti B.2 - Cena'!AQ36</f>
        <v>0</v>
      </c>
      <c r="AR228" s="232" t="s">
        <v>13</v>
      </c>
      <c r="AS228" s="233" t="s">
        <v>13</v>
      </c>
      <c r="AT228" s="233" t="s">
        <v>13</v>
      </c>
      <c r="AU228" s="234" t="s">
        <v>13</v>
      </c>
      <c r="AV228" s="176"/>
      <c r="AW228" s="235">
        <f t="shared" si="33"/>
        <v>4</v>
      </c>
      <c r="AX228" s="236">
        <f t="shared" si="34"/>
        <v>0</v>
      </c>
    </row>
    <row r="229" spans="1:50" ht="30.75" customHeight="1" thickBot="1" x14ac:dyDescent="0.3">
      <c r="A229" s="342"/>
      <c r="B229" s="394" t="s">
        <v>205</v>
      </c>
      <c r="C229" s="381"/>
      <c r="D229" s="381"/>
      <c r="E229" s="381"/>
      <c r="F229" s="381"/>
      <c r="G229" s="381"/>
      <c r="H229" s="381"/>
      <c r="I229" s="381"/>
      <c r="J229" s="381"/>
      <c r="K229" s="381"/>
      <c r="L229" s="381"/>
      <c r="M229" s="381"/>
      <c r="N229" s="381"/>
      <c r="O229" s="381"/>
      <c r="P229" s="381"/>
      <c r="Q229" s="381"/>
      <c r="R229" s="381"/>
      <c r="S229" s="381"/>
      <c r="T229" s="381"/>
      <c r="U229" s="381"/>
      <c r="V229" s="382"/>
      <c r="W229" s="166"/>
      <c r="X229" s="166"/>
      <c r="Y229" s="166"/>
      <c r="Z229" s="166"/>
      <c r="AA229" s="166"/>
      <c r="AB229" s="166"/>
      <c r="AC229" s="166"/>
      <c r="AD229" s="166"/>
      <c r="AE229" s="166"/>
      <c r="AF229" s="166"/>
      <c r="AG229" s="166"/>
      <c r="AH229" s="166"/>
      <c r="AI229" s="166"/>
      <c r="AJ229" s="166"/>
      <c r="AK229" s="166"/>
      <c r="AL229" s="166"/>
      <c r="AM229" s="166"/>
      <c r="AN229" s="166"/>
      <c r="AO229" s="166"/>
      <c r="AP229" s="179"/>
      <c r="AQ229" s="180">
        <f>SUM(AQ219:AQ228)</f>
        <v>0</v>
      </c>
      <c r="AR229" s="378" t="s">
        <v>372</v>
      </c>
      <c r="AS229" s="379"/>
      <c r="AT229" s="379"/>
      <c r="AU229" s="379"/>
      <c r="AV229" s="379"/>
      <c r="AW229" s="379"/>
      <c r="AX229" s="250">
        <f>SUM(AX219:AX228)</f>
        <v>0</v>
      </c>
    </row>
    <row r="230" spans="1:50" x14ac:dyDescent="0.25">
      <c r="AR230" s="94"/>
      <c r="AS230" s="94"/>
      <c r="AT230" s="94"/>
      <c r="AU230" s="94"/>
      <c r="AV230" s="94"/>
      <c r="AW230" s="94"/>
      <c r="AX230" s="94"/>
    </row>
    <row r="231" spans="1:50" x14ac:dyDescent="0.25">
      <c r="AR231" s="94"/>
      <c r="AS231" s="94"/>
      <c r="AT231" s="94"/>
      <c r="AU231" s="94"/>
      <c r="AV231" s="94"/>
      <c r="AW231" s="94"/>
      <c r="AX231" s="94"/>
    </row>
    <row r="232" spans="1:50" ht="16.5" thickBot="1" x14ac:dyDescent="0.3">
      <c r="A232" s="251" t="s">
        <v>226</v>
      </c>
      <c r="B232" s="252"/>
      <c r="C232" s="208"/>
      <c r="D232" s="208"/>
      <c r="E232" s="208"/>
      <c r="F232" s="208"/>
      <c r="G232" s="208"/>
      <c r="H232" s="208"/>
      <c r="I232" s="208"/>
      <c r="J232" s="208"/>
      <c r="K232" s="208"/>
      <c r="L232" s="208"/>
      <c r="M232" s="208"/>
      <c r="N232" s="208"/>
      <c r="O232" s="208"/>
      <c r="P232" s="208"/>
      <c r="Q232" s="208"/>
      <c r="R232" s="208"/>
      <c r="S232" s="208"/>
      <c r="T232" s="208"/>
      <c r="U232" s="208"/>
      <c r="V232" s="208"/>
      <c r="W232" s="208"/>
      <c r="X232" s="208"/>
      <c r="Y232" s="208"/>
      <c r="Z232" s="208"/>
      <c r="AA232" s="208"/>
      <c r="AB232" s="208"/>
      <c r="AC232" s="208"/>
      <c r="AD232" s="208"/>
      <c r="AE232" s="208"/>
      <c r="AF232" s="208"/>
      <c r="AG232" s="208"/>
      <c r="AH232" s="208"/>
      <c r="AI232" s="208"/>
      <c r="AJ232" s="208"/>
      <c r="AK232" s="208"/>
      <c r="AL232" s="208"/>
      <c r="AM232" s="208"/>
      <c r="AN232" s="208"/>
      <c r="AO232" s="208"/>
      <c r="AP232" s="208"/>
      <c r="AQ232" s="208"/>
      <c r="AR232" s="208"/>
      <c r="AS232" s="208"/>
      <c r="AT232" s="208"/>
      <c r="AU232" s="208"/>
      <c r="AV232" s="208"/>
      <c r="AW232" s="208"/>
      <c r="AX232" s="208"/>
    </row>
    <row r="233" spans="1:50" x14ac:dyDescent="0.25">
      <c r="A233" s="340" t="s">
        <v>0</v>
      </c>
      <c r="B233" s="389" t="s">
        <v>203</v>
      </c>
      <c r="C233" s="326" t="s">
        <v>212</v>
      </c>
      <c r="D233" s="327"/>
      <c r="E233" s="327"/>
      <c r="F233" s="327"/>
      <c r="G233" s="327"/>
      <c r="H233" s="327"/>
      <c r="I233" s="327"/>
      <c r="J233" s="327"/>
      <c r="K233" s="327"/>
      <c r="L233" s="327"/>
      <c r="M233" s="327"/>
      <c r="N233" s="327"/>
      <c r="O233" s="327"/>
      <c r="P233" s="327"/>
      <c r="Q233" s="327"/>
      <c r="R233" s="327"/>
      <c r="S233" s="327"/>
      <c r="T233" s="327"/>
      <c r="U233" s="327"/>
      <c r="V233" s="328"/>
      <c r="W233" s="326" t="s">
        <v>211</v>
      </c>
      <c r="X233" s="327"/>
      <c r="Y233" s="327"/>
      <c r="Z233" s="327"/>
      <c r="AA233" s="327"/>
      <c r="AB233" s="327"/>
      <c r="AC233" s="327"/>
      <c r="AD233" s="327"/>
      <c r="AE233" s="327"/>
      <c r="AF233" s="327"/>
      <c r="AG233" s="327"/>
      <c r="AH233" s="327"/>
      <c r="AI233" s="327"/>
      <c r="AJ233" s="327"/>
      <c r="AK233" s="327"/>
      <c r="AL233" s="327"/>
      <c r="AM233" s="327"/>
      <c r="AN233" s="327"/>
      <c r="AO233" s="327"/>
      <c r="AP233" s="328"/>
      <c r="AQ233" s="383" t="s">
        <v>348</v>
      </c>
      <c r="AR233" s="354" t="s">
        <v>202</v>
      </c>
      <c r="AS233" s="355"/>
      <c r="AT233" s="355"/>
      <c r="AU233" s="355"/>
      <c r="AV233" s="395" t="s">
        <v>304</v>
      </c>
      <c r="AW233" s="356" t="s">
        <v>370</v>
      </c>
      <c r="AX233" s="383" t="s">
        <v>350</v>
      </c>
    </row>
    <row r="234" spans="1:50" ht="60" x14ac:dyDescent="0.25">
      <c r="A234" s="341"/>
      <c r="B234" s="390"/>
      <c r="C234" s="125" t="s">
        <v>208</v>
      </c>
      <c r="D234" s="126" t="s">
        <v>1</v>
      </c>
      <c r="E234" s="126" t="s">
        <v>2</v>
      </c>
      <c r="F234" s="126" t="s">
        <v>3</v>
      </c>
      <c r="G234" s="126" t="s">
        <v>4</v>
      </c>
      <c r="H234" s="126" t="s">
        <v>160</v>
      </c>
      <c r="I234" s="126" t="s">
        <v>189</v>
      </c>
      <c r="J234" s="126" t="s">
        <v>5</v>
      </c>
      <c r="K234" s="126" t="s">
        <v>6</v>
      </c>
      <c r="L234" s="126" t="s">
        <v>7</v>
      </c>
      <c r="M234" s="126" t="s">
        <v>8</v>
      </c>
      <c r="N234" s="126" t="s">
        <v>9</v>
      </c>
      <c r="O234" s="126" t="s">
        <v>10</v>
      </c>
      <c r="P234" s="126" t="s">
        <v>11</v>
      </c>
      <c r="Q234" s="126" t="s">
        <v>161</v>
      </c>
      <c r="R234" s="126" t="s">
        <v>158</v>
      </c>
      <c r="S234" s="126" t="s">
        <v>162</v>
      </c>
      <c r="T234" s="126" t="s">
        <v>12</v>
      </c>
      <c r="U234" s="126" t="s">
        <v>209</v>
      </c>
      <c r="V234" s="127" t="s">
        <v>197</v>
      </c>
      <c r="W234" s="188" t="s">
        <v>163</v>
      </c>
      <c r="X234" s="129" t="s">
        <v>164</v>
      </c>
      <c r="Y234" s="129" t="s">
        <v>165</v>
      </c>
      <c r="Z234" s="129" t="s">
        <v>166</v>
      </c>
      <c r="AA234" s="129" t="s">
        <v>167</v>
      </c>
      <c r="AB234" s="129" t="s">
        <v>168</v>
      </c>
      <c r="AC234" s="129" t="s">
        <v>169</v>
      </c>
      <c r="AD234" s="129" t="s">
        <v>170</v>
      </c>
      <c r="AE234" s="129" t="s">
        <v>171</v>
      </c>
      <c r="AF234" s="129" t="s">
        <v>172</v>
      </c>
      <c r="AG234" s="129" t="s">
        <v>173</v>
      </c>
      <c r="AH234" s="129" t="s">
        <v>174</v>
      </c>
      <c r="AI234" s="129" t="s">
        <v>175</v>
      </c>
      <c r="AJ234" s="129" t="s">
        <v>176</v>
      </c>
      <c r="AK234" s="129" t="s">
        <v>177</v>
      </c>
      <c r="AL234" s="129" t="s">
        <v>178</v>
      </c>
      <c r="AM234" s="129" t="s">
        <v>179</v>
      </c>
      <c r="AN234" s="129" t="s">
        <v>180</v>
      </c>
      <c r="AO234" s="129" t="s">
        <v>195</v>
      </c>
      <c r="AP234" s="189" t="s">
        <v>196</v>
      </c>
      <c r="AQ234" s="384"/>
      <c r="AR234" s="386">
        <v>2025</v>
      </c>
      <c r="AS234" s="335">
        <v>2026</v>
      </c>
      <c r="AT234" s="335">
        <v>2027</v>
      </c>
      <c r="AU234" s="335">
        <v>2028</v>
      </c>
      <c r="AV234" s="396"/>
      <c r="AW234" s="357"/>
      <c r="AX234" s="384"/>
    </row>
    <row r="235" spans="1:50" ht="23.25" customHeight="1" thickBot="1" x14ac:dyDescent="0.3">
      <c r="A235" s="342"/>
      <c r="B235" s="237">
        <f>COUNTA(B236:B244)</f>
        <v>9</v>
      </c>
      <c r="C235" s="132">
        <f>COUNTA(C236:C245)</f>
        <v>9</v>
      </c>
      <c r="D235" s="133">
        <f t="shared" ref="D235:V235" si="36">COUNTA(D236:D245)</f>
        <v>4</v>
      </c>
      <c r="E235" s="133">
        <f t="shared" si="36"/>
        <v>3</v>
      </c>
      <c r="F235" s="133">
        <f t="shared" si="36"/>
        <v>0</v>
      </c>
      <c r="G235" s="133">
        <f t="shared" si="36"/>
        <v>9</v>
      </c>
      <c r="H235" s="133">
        <f t="shared" si="36"/>
        <v>0</v>
      </c>
      <c r="I235" s="133">
        <f t="shared" si="36"/>
        <v>0</v>
      </c>
      <c r="J235" s="133">
        <f t="shared" si="36"/>
        <v>4</v>
      </c>
      <c r="K235" s="133">
        <f t="shared" si="36"/>
        <v>5</v>
      </c>
      <c r="L235" s="133">
        <f t="shared" si="36"/>
        <v>0</v>
      </c>
      <c r="M235" s="133">
        <f t="shared" si="36"/>
        <v>4</v>
      </c>
      <c r="N235" s="133">
        <f t="shared" si="36"/>
        <v>9</v>
      </c>
      <c r="O235" s="133">
        <f t="shared" si="36"/>
        <v>1</v>
      </c>
      <c r="P235" s="133">
        <f t="shared" si="36"/>
        <v>0</v>
      </c>
      <c r="Q235" s="133">
        <f t="shared" si="36"/>
        <v>4</v>
      </c>
      <c r="R235" s="133">
        <f t="shared" si="36"/>
        <v>4</v>
      </c>
      <c r="S235" s="133">
        <f t="shared" si="36"/>
        <v>0</v>
      </c>
      <c r="T235" s="133">
        <f t="shared" si="36"/>
        <v>6</v>
      </c>
      <c r="U235" s="133">
        <f t="shared" si="36"/>
        <v>9</v>
      </c>
      <c r="V235" s="134">
        <f t="shared" si="36"/>
        <v>1</v>
      </c>
      <c r="W235" s="337"/>
      <c r="X235" s="338"/>
      <c r="Y235" s="338"/>
      <c r="Z235" s="338"/>
      <c r="AA235" s="338"/>
      <c r="AB235" s="338"/>
      <c r="AC235" s="338"/>
      <c r="AD235" s="338"/>
      <c r="AE235" s="338"/>
      <c r="AF235" s="338"/>
      <c r="AG235" s="338"/>
      <c r="AH235" s="338"/>
      <c r="AI235" s="338"/>
      <c r="AJ235" s="338"/>
      <c r="AK235" s="338"/>
      <c r="AL235" s="338"/>
      <c r="AM235" s="338"/>
      <c r="AN235" s="338"/>
      <c r="AO235" s="338"/>
      <c r="AP235" s="339"/>
      <c r="AQ235" s="385"/>
      <c r="AR235" s="377"/>
      <c r="AS235" s="336"/>
      <c r="AT235" s="336"/>
      <c r="AU235" s="336"/>
      <c r="AV235" s="397"/>
      <c r="AW235" s="358"/>
      <c r="AX235" s="385"/>
    </row>
    <row r="236" spans="1:50" ht="12.95" customHeight="1" x14ac:dyDescent="0.25">
      <c r="A236" s="332" t="s">
        <v>229</v>
      </c>
      <c r="B236" s="238" t="s">
        <v>139</v>
      </c>
      <c r="C236" s="221" t="s">
        <v>13</v>
      </c>
      <c r="D236" s="253" t="s">
        <v>13</v>
      </c>
      <c r="E236" s="253"/>
      <c r="F236" s="253"/>
      <c r="G236" s="253" t="s">
        <v>13</v>
      </c>
      <c r="H236" s="253"/>
      <c r="I236" s="253"/>
      <c r="J236" s="253"/>
      <c r="K236" s="253"/>
      <c r="L236" s="253"/>
      <c r="M236" s="253"/>
      <c r="N236" s="253" t="s">
        <v>13</v>
      </c>
      <c r="O236" s="253"/>
      <c r="P236" s="253"/>
      <c r="Q236" s="253"/>
      <c r="R236" s="253" t="s">
        <v>13</v>
      </c>
      <c r="S236" s="253"/>
      <c r="T236" s="253" t="s">
        <v>13</v>
      </c>
      <c r="U236" s="253" t="s">
        <v>13</v>
      </c>
      <c r="V236" s="254"/>
      <c r="W236" s="198">
        <f>IF(C236="x",'Príloha č. 1 k časti B.2 - Cena'!$AX$5,0)</f>
        <v>0</v>
      </c>
      <c r="X236" s="170">
        <f>IF(D236="x",'Príloha č. 1 k časti B.2 - Cena'!$AX$6,0)</f>
        <v>0</v>
      </c>
      <c r="Y236" s="170">
        <f>IF(E236="x",'Príloha č. 1 k časti B.2 - Cena'!$AX$7,0)</f>
        <v>0</v>
      </c>
      <c r="Z236" s="170">
        <f>IF(F236="x",'Príloha č. 1 k časti B.2 - Cena'!$AX$8,0)</f>
        <v>0</v>
      </c>
      <c r="AA236" s="170">
        <f>IF(G236="x",'Príloha č. 1 k časti B.2 - Cena'!$AX$9,0)</f>
        <v>0</v>
      </c>
      <c r="AB236" s="170">
        <f>IF(H236="x",'Príloha č. 1 k časti B.2 - Cena'!$AX$10,0)</f>
        <v>0</v>
      </c>
      <c r="AC236" s="170">
        <f>IF(I236="x",'Príloha č. 1 k časti B.2 - Cena'!$AX$11,0)</f>
        <v>0</v>
      </c>
      <c r="AD236" s="170">
        <f>IF(J236="x",'Príloha č. 1 k časti B.2 - Cena'!$AX$12,0)</f>
        <v>0</v>
      </c>
      <c r="AE236" s="170">
        <f>IF(K236="x",'Príloha č. 1 k časti B.2 - Cena'!$AX$13,0)</f>
        <v>0</v>
      </c>
      <c r="AF236" s="170">
        <f>IF(L236="x",'Príloha č. 1 k časti B.2 - Cena'!$AX$14,0)</f>
        <v>0</v>
      </c>
      <c r="AG236" s="170">
        <f>IF(M236="x",'Príloha č. 1 k časti B.2 - Cena'!$AX$15,0)</f>
        <v>0</v>
      </c>
      <c r="AH236" s="170">
        <f>IF(N236="x",'Príloha č. 1 k časti B.2 - Cena'!$AX$16,0)</f>
        <v>0</v>
      </c>
      <c r="AI236" s="170">
        <f>IF(O236="x",'Príloha č. 1 k časti B.2 - Cena'!$AX$17,0)</f>
        <v>0</v>
      </c>
      <c r="AJ236" s="170">
        <f>IF(P236="x",'Príloha č. 1 k časti B.2 - Cena'!$AX$18,0)</f>
        <v>0</v>
      </c>
      <c r="AK236" s="170">
        <f>IF(Q236="x",'Príloha č. 1 k časti B.2 - Cena'!$AX$19,0)</f>
        <v>0</v>
      </c>
      <c r="AL236" s="170">
        <f>IF(R236="x",'Príloha č. 1 k časti B.2 - Cena'!$AX$20,0)</f>
        <v>0</v>
      </c>
      <c r="AM236" s="170">
        <f>IF(S236="x",'Príloha č. 1 k časti B.2 - Cena'!$AX$21,0)</f>
        <v>0</v>
      </c>
      <c r="AN236" s="170">
        <f>IF(T236="x",'Príloha č. 1 k časti B.2 - Cena'!$AX$22,0)</f>
        <v>0</v>
      </c>
      <c r="AO236" s="170">
        <f>IF(U236="x",'Príloha č. 1 k časti B.2 - Cena'!$AX$23,0)</f>
        <v>0</v>
      </c>
      <c r="AP236" s="224">
        <f>IF(V236="x",'Príloha č. 1 k časti B.2 - Cena'!$AX$24,0)</f>
        <v>0</v>
      </c>
      <c r="AQ236" s="225">
        <f t="shared" si="30"/>
        <v>0</v>
      </c>
      <c r="AR236" s="255" t="s">
        <v>13</v>
      </c>
      <c r="AS236" s="256" t="s">
        <v>13</v>
      </c>
      <c r="AT236" s="256" t="s">
        <v>13</v>
      </c>
      <c r="AU236" s="256" t="s">
        <v>13</v>
      </c>
      <c r="AV236" s="146" t="s">
        <v>344</v>
      </c>
      <c r="AW236" s="226">
        <f t="shared" ref="AW236:AW246" si="37">COUNTA(AR236:AU236)</f>
        <v>4</v>
      </c>
      <c r="AX236" s="227">
        <f t="shared" ref="AX236:AX246" si="38">AQ236*AW236</f>
        <v>0</v>
      </c>
    </row>
    <row r="237" spans="1:50" ht="12.95" customHeight="1" x14ac:dyDescent="0.25">
      <c r="A237" s="333"/>
      <c r="B237" s="239" t="s">
        <v>82</v>
      </c>
      <c r="C237" s="215" t="s">
        <v>13</v>
      </c>
      <c r="D237" s="104"/>
      <c r="E237" s="104"/>
      <c r="F237" s="104"/>
      <c r="G237" s="104" t="s">
        <v>13</v>
      </c>
      <c r="H237" s="104"/>
      <c r="I237" s="104"/>
      <c r="J237" s="104" t="s">
        <v>13</v>
      </c>
      <c r="K237" s="104" t="s">
        <v>13</v>
      </c>
      <c r="L237" s="104"/>
      <c r="M237" s="104" t="s">
        <v>13</v>
      </c>
      <c r="N237" s="104" t="s">
        <v>13</v>
      </c>
      <c r="O237" s="104"/>
      <c r="P237" s="104"/>
      <c r="Q237" s="104" t="s">
        <v>13</v>
      </c>
      <c r="R237" s="104"/>
      <c r="S237" s="104"/>
      <c r="T237" s="104" t="s">
        <v>13</v>
      </c>
      <c r="U237" s="257" t="s">
        <v>13</v>
      </c>
      <c r="V237" s="216"/>
      <c r="W237" s="193">
        <f>IF(C237="x",'Príloha č. 1 k časti B.2 - Cena'!$AX$5,0)</f>
        <v>0</v>
      </c>
      <c r="X237" s="154">
        <f>IF(D237="x",'Príloha č. 1 k časti B.2 - Cena'!$AX$6,0)</f>
        <v>0</v>
      </c>
      <c r="Y237" s="154">
        <f>IF(E237="x",'Príloha č. 1 k časti B.2 - Cena'!$AX$7,0)</f>
        <v>0</v>
      </c>
      <c r="Z237" s="154">
        <f>IF(F237="x",'Príloha č. 1 k časti B.2 - Cena'!$AX$8,0)</f>
        <v>0</v>
      </c>
      <c r="AA237" s="154">
        <f>IF(G237="x",'Príloha č. 1 k časti B.2 - Cena'!$AX$9,0)</f>
        <v>0</v>
      </c>
      <c r="AB237" s="154">
        <f>IF(H237="x",'Príloha č. 1 k časti B.2 - Cena'!$AX$10,0)</f>
        <v>0</v>
      </c>
      <c r="AC237" s="154">
        <f>IF(I237="x",'Príloha č. 1 k časti B.2 - Cena'!$AX$11,0)</f>
        <v>0</v>
      </c>
      <c r="AD237" s="154">
        <f>IF(J237="x",'Príloha č. 1 k časti B.2 - Cena'!$AX$12,0)</f>
        <v>0</v>
      </c>
      <c r="AE237" s="154">
        <f>IF(K237="x",'Príloha č. 1 k časti B.2 - Cena'!$AX$13,0)</f>
        <v>0</v>
      </c>
      <c r="AF237" s="154">
        <f>IF(L237="x",'Príloha č. 1 k časti B.2 - Cena'!$AX$14,0)</f>
        <v>0</v>
      </c>
      <c r="AG237" s="154">
        <f>IF(M237="x",'Príloha č. 1 k časti B.2 - Cena'!$AX$15,0)</f>
        <v>0</v>
      </c>
      <c r="AH237" s="154">
        <f>IF(N237="x",'Príloha č. 1 k časti B.2 - Cena'!$AX$16,0)</f>
        <v>0</v>
      </c>
      <c r="AI237" s="154">
        <f>IF(O237="x",'Príloha č. 1 k časti B.2 - Cena'!$AX$17,0)</f>
        <v>0</v>
      </c>
      <c r="AJ237" s="154">
        <f>IF(P237="x",'Príloha č. 1 k časti B.2 - Cena'!$AX$18,0)</f>
        <v>0</v>
      </c>
      <c r="AK237" s="154">
        <f>IF(Q237="x",'Príloha č. 1 k časti B.2 - Cena'!$AX$19,0)</f>
        <v>0</v>
      </c>
      <c r="AL237" s="154">
        <f>IF(R237="x",'Príloha č. 1 k časti B.2 - Cena'!$AX$20,0)</f>
        <v>0</v>
      </c>
      <c r="AM237" s="154">
        <f>IF(S237="x",'Príloha č. 1 k časti B.2 - Cena'!$AX$21,0)</f>
        <v>0</v>
      </c>
      <c r="AN237" s="154">
        <f>IF(T237="x",'Príloha č. 1 k časti B.2 - Cena'!$AX$22,0)</f>
        <v>0</v>
      </c>
      <c r="AO237" s="154">
        <f>IF(U237="x",'Príloha č. 1 k časti B.2 - Cena'!$AX$23,0)</f>
        <v>0</v>
      </c>
      <c r="AP237" s="194">
        <f>IF(V237="x",'Príloha č. 1 k časti B.2 - Cena'!$AX$24,0)</f>
        <v>0</v>
      </c>
      <c r="AQ237" s="168">
        <f t="shared" si="30"/>
        <v>0</v>
      </c>
      <c r="AR237" s="161" t="s">
        <v>13</v>
      </c>
      <c r="AS237" s="162" t="s">
        <v>13</v>
      </c>
      <c r="AT237" s="162" t="s">
        <v>13</v>
      </c>
      <c r="AU237" s="162" t="s">
        <v>13</v>
      </c>
      <c r="AV237" s="158" t="s">
        <v>344</v>
      </c>
      <c r="AW237" s="152">
        <f t="shared" si="37"/>
        <v>4</v>
      </c>
      <c r="AX237" s="160">
        <f t="shared" si="38"/>
        <v>0</v>
      </c>
    </row>
    <row r="238" spans="1:50" ht="12.95" customHeight="1" x14ac:dyDescent="0.25">
      <c r="A238" s="333"/>
      <c r="B238" s="239" t="s">
        <v>140</v>
      </c>
      <c r="C238" s="215" t="s">
        <v>13</v>
      </c>
      <c r="D238" s="104"/>
      <c r="E238" s="104"/>
      <c r="F238" s="104"/>
      <c r="G238" s="104" t="s">
        <v>13</v>
      </c>
      <c r="H238" s="104"/>
      <c r="I238" s="104"/>
      <c r="J238" s="104"/>
      <c r="K238" s="104" t="s">
        <v>13</v>
      </c>
      <c r="L238" s="104"/>
      <c r="M238" s="104" t="s">
        <v>13</v>
      </c>
      <c r="N238" s="104" t="s">
        <v>13</v>
      </c>
      <c r="O238" s="104"/>
      <c r="P238" s="104"/>
      <c r="Q238" s="104" t="s">
        <v>13</v>
      </c>
      <c r="R238" s="104"/>
      <c r="S238" s="104"/>
      <c r="T238" s="104" t="s">
        <v>13</v>
      </c>
      <c r="U238" s="257" t="s">
        <v>13</v>
      </c>
      <c r="V238" s="216"/>
      <c r="W238" s="193">
        <f>IF(C238="x",'Príloha č. 1 k časti B.2 - Cena'!$AX$5,0)</f>
        <v>0</v>
      </c>
      <c r="X238" s="154">
        <f>IF(D238="x",'Príloha č. 1 k časti B.2 - Cena'!$AX$6,0)</f>
        <v>0</v>
      </c>
      <c r="Y238" s="154">
        <f>IF(E238="x",'Príloha č. 1 k časti B.2 - Cena'!$AX$7,0)</f>
        <v>0</v>
      </c>
      <c r="Z238" s="154">
        <f>IF(F238="x",'Príloha č. 1 k časti B.2 - Cena'!$AX$8,0)</f>
        <v>0</v>
      </c>
      <c r="AA238" s="154">
        <f>IF(G238="x",'Príloha č. 1 k časti B.2 - Cena'!$AX$9,0)</f>
        <v>0</v>
      </c>
      <c r="AB238" s="154">
        <f>IF(H238="x",'Príloha č. 1 k časti B.2 - Cena'!$AX$10,0)</f>
        <v>0</v>
      </c>
      <c r="AC238" s="154">
        <f>IF(I238="x",'Príloha č. 1 k časti B.2 - Cena'!$AX$11,0)</f>
        <v>0</v>
      </c>
      <c r="AD238" s="154">
        <f>IF(J238="x",'Príloha č. 1 k časti B.2 - Cena'!$AX$12,0)</f>
        <v>0</v>
      </c>
      <c r="AE238" s="154">
        <f>IF(K238="x",'Príloha č. 1 k časti B.2 - Cena'!$AX$13,0)</f>
        <v>0</v>
      </c>
      <c r="AF238" s="154">
        <f>IF(L238="x",'Príloha č. 1 k časti B.2 - Cena'!$AX$14,0)</f>
        <v>0</v>
      </c>
      <c r="AG238" s="154">
        <f>IF(M238="x",'Príloha č. 1 k časti B.2 - Cena'!$AX$15,0)</f>
        <v>0</v>
      </c>
      <c r="AH238" s="154">
        <f>IF(N238="x",'Príloha č. 1 k časti B.2 - Cena'!$AX$16,0)</f>
        <v>0</v>
      </c>
      <c r="AI238" s="154">
        <f>IF(O238="x",'Príloha č. 1 k časti B.2 - Cena'!$AX$17,0)</f>
        <v>0</v>
      </c>
      <c r="AJ238" s="154">
        <f>IF(P238="x",'Príloha č. 1 k časti B.2 - Cena'!$AX$18,0)</f>
        <v>0</v>
      </c>
      <c r="AK238" s="154">
        <f>IF(Q238="x",'Príloha č. 1 k časti B.2 - Cena'!$AX$19,0)</f>
        <v>0</v>
      </c>
      <c r="AL238" s="154">
        <f>IF(R238="x",'Príloha č. 1 k časti B.2 - Cena'!$AX$20,0)</f>
        <v>0</v>
      </c>
      <c r="AM238" s="154">
        <f>IF(S238="x",'Príloha č. 1 k časti B.2 - Cena'!$AX$21,0)</f>
        <v>0</v>
      </c>
      <c r="AN238" s="154">
        <f>IF(T238="x",'Príloha č. 1 k časti B.2 - Cena'!$AX$22,0)</f>
        <v>0</v>
      </c>
      <c r="AO238" s="154">
        <f>IF(U238="x",'Príloha č. 1 k časti B.2 - Cena'!$AX$23,0)</f>
        <v>0</v>
      </c>
      <c r="AP238" s="194">
        <f>IF(V238="x",'Príloha č. 1 k časti B.2 - Cena'!$AX$24,0)</f>
        <v>0</v>
      </c>
      <c r="AQ238" s="168">
        <f t="shared" si="30"/>
        <v>0</v>
      </c>
      <c r="AR238" s="161" t="s">
        <v>13</v>
      </c>
      <c r="AS238" s="162" t="s">
        <v>13</v>
      </c>
      <c r="AT238" s="162" t="s">
        <v>13</v>
      </c>
      <c r="AU238" s="162" t="s">
        <v>13</v>
      </c>
      <c r="AV238" s="158" t="s">
        <v>344</v>
      </c>
      <c r="AW238" s="152">
        <f t="shared" si="37"/>
        <v>4</v>
      </c>
      <c r="AX238" s="160">
        <f t="shared" si="38"/>
        <v>0</v>
      </c>
    </row>
    <row r="239" spans="1:50" ht="12.95" customHeight="1" x14ac:dyDescent="0.25">
      <c r="A239" s="333"/>
      <c r="B239" s="239" t="s">
        <v>141</v>
      </c>
      <c r="C239" s="215" t="s">
        <v>13</v>
      </c>
      <c r="D239" s="104" t="s">
        <v>13</v>
      </c>
      <c r="E239" s="104" t="s">
        <v>13</v>
      </c>
      <c r="F239" s="104"/>
      <c r="G239" s="104" t="s">
        <v>13</v>
      </c>
      <c r="H239" s="104"/>
      <c r="I239" s="104"/>
      <c r="J239" s="104"/>
      <c r="K239" s="104"/>
      <c r="L239" s="104"/>
      <c r="M239" s="104"/>
      <c r="N239" s="104" t="s">
        <v>13</v>
      </c>
      <c r="O239" s="104"/>
      <c r="P239" s="104"/>
      <c r="Q239" s="104"/>
      <c r="R239" s="104" t="s">
        <v>13</v>
      </c>
      <c r="S239" s="104"/>
      <c r="T239" s="104"/>
      <c r="U239" s="257" t="s">
        <v>13</v>
      </c>
      <c r="V239" s="216"/>
      <c r="W239" s="193">
        <f>IF(C239="x",'Príloha č. 1 k časti B.2 - Cena'!$AX$5,0)</f>
        <v>0</v>
      </c>
      <c r="X239" s="154">
        <f>IF(D239="x",'Príloha č. 1 k časti B.2 - Cena'!$AX$6,0)</f>
        <v>0</v>
      </c>
      <c r="Y239" s="154">
        <f>IF(E239="x",'Príloha č. 1 k časti B.2 - Cena'!$AX$7,0)</f>
        <v>0</v>
      </c>
      <c r="Z239" s="154">
        <f>IF(F239="x",'Príloha č. 1 k časti B.2 - Cena'!$AX$8,0)</f>
        <v>0</v>
      </c>
      <c r="AA239" s="154">
        <f>IF(G239="x",'Príloha č. 1 k časti B.2 - Cena'!$AX$9,0)</f>
        <v>0</v>
      </c>
      <c r="AB239" s="154">
        <f>IF(H239="x",'Príloha č. 1 k časti B.2 - Cena'!$AX$10,0)</f>
        <v>0</v>
      </c>
      <c r="AC239" s="154">
        <f>IF(I239="x",'Príloha č. 1 k časti B.2 - Cena'!$AX$11,0)</f>
        <v>0</v>
      </c>
      <c r="AD239" s="154">
        <f>IF(J239="x",'Príloha č. 1 k časti B.2 - Cena'!$AX$12,0)</f>
        <v>0</v>
      </c>
      <c r="AE239" s="154">
        <f>IF(K239="x",'Príloha č. 1 k časti B.2 - Cena'!$AX$13,0)</f>
        <v>0</v>
      </c>
      <c r="AF239" s="154">
        <f>IF(L239="x",'Príloha č. 1 k časti B.2 - Cena'!$AX$14,0)</f>
        <v>0</v>
      </c>
      <c r="AG239" s="154">
        <f>IF(M239="x",'Príloha č. 1 k časti B.2 - Cena'!$AX$15,0)</f>
        <v>0</v>
      </c>
      <c r="AH239" s="154">
        <f>IF(N239="x",'Príloha č. 1 k časti B.2 - Cena'!$AX$16,0)</f>
        <v>0</v>
      </c>
      <c r="AI239" s="154">
        <f>IF(O239="x",'Príloha č. 1 k časti B.2 - Cena'!$AX$17,0)</f>
        <v>0</v>
      </c>
      <c r="AJ239" s="154">
        <f>IF(P239="x",'Príloha č. 1 k časti B.2 - Cena'!$AX$18,0)</f>
        <v>0</v>
      </c>
      <c r="AK239" s="154">
        <f>IF(Q239="x",'Príloha č. 1 k časti B.2 - Cena'!$AX$19,0)</f>
        <v>0</v>
      </c>
      <c r="AL239" s="154">
        <f>IF(R239="x",'Príloha č. 1 k časti B.2 - Cena'!$AX$20,0)</f>
        <v>0</v>
      </c>
      <c r="AM239" s="154">
        <f>IF(S239="x",'Príloha č. 1 k časti B.2 - Cena'!$AX$21,0)</f>
        <v>0</v>
      </c>
      <c r="AN239" s="154">
        <f>IF(T239="x",'Príloha č. 1 k časti B.2 - Cena'!$AX$22,0)</f>
        <v>0</v>
      </c>
      <c r="AO239" s="154">
        <f>IF(U239="x",'Príloha č. 1 k časti B.2 - Cena'!$AX$23,0)</f>
        <v>0</v>
      </c>
      <c r="AP239" s="194">
        <f>IF(V239="x",'Príloha č. 1 k časti B.2 - Cena'!$AX$24,0)</f>
        <v>0</v>
      </c>
      <c r="AQ239" s="168">
        <f t="shared" si="30"/>
        <v>0</v>
      </c>
      <c r="AR239" s="161" t="s">
        <v>13</v>
      </c>
      <c r="AS239" s="162" t="s">
        <v>13</v>
      </c>
      <c r="AT239" s="162" t="s">
        <v>13</v>
      </c>
      <c r="AU239" s="162" t="s">
        <v>13</v>
      </c>
      <c r="AV239" s="158" t="s">
        <v>344</v>
      </c>
      <c r="AW239" s="152">
        <f t="shared" si="37"/>
        <v>4</v>
      </c>
      <c r="AX239" s="160">
        <f t="shared" si="38"/>
        <v>0</v>
      </c>
    </row>
    <row r="240" spans="1:50" ht="12.95" customHeight="1" x14ac:dyDescent="0.25">
      <c r="A240" s="333"/>
      <c r="B240" s="239" t="s">
        <v>142</v>
      </c>
      <c r="C240" s="215" t="s">
        <v>13</v>
      </c>
      <c r="D240" s="104" t="s">
        <v>13</v>
      </c>
      <c r="E240" s="104" t="s">
        <v>13</v>
      </c>
      <c r="F240" s="104"/>
      <c r="G240" s="104" t="s">
        <v>13</v>
      </c>
      <c r="H240" s="104"/>
      <c r="I240" s="104"/>
      <c r="J240" s="104"/>
      <c r="K240" s="104"/>
      <c r="L240" s="104"/>
      <c r="M240" s="104"/>
      <c r="N240" s="104" t="s">
        <v>13</v>
      </c>
      <c r="O240" s="104"/>
      <c r="P240" s="104"/>
      <c r="Q240" s="104"/>
      <c r="R240" s="104" t="s">
        <v>13</v>
      </c>
      <c r="S240" s="104"/>
      <c r="T240" s="104"/>
      <c r="U240" s="257" t="s">
        <v>13</v>
      </c>
      <c r="V240" s="216"/>
      <c r="W240" s="193">
        <f>IF(C240="x",'Príloha č. 1 k časti B.2 - Cena'!$AX$5,0)</f>
        <v>0</v>
      </c>
      <c r="X240" s="154">
        <f>IF(D240="x",'Príloha č. 1 k časti B.2 - Cena'!$AX$6,0)</f>
        <v>0</v>
      </c>
      <c r="Y240" s="154">
        <f>IF(E240="x",'Príloha č. 1 k časti B.2 - Cena'!$AX$7,0)</f>
        <v>0</v>
      </c>
      <c r="Z240" s="154">
        <f>IF(F240="x",'Príloha č. 1 k časti B.2 - Cena'!$AX$8,0)</f>
        <v>0</v>
      </c>
      <c r="AA240" s="154">
        <f>IF(G240="x",'Príloha č. 1 k časti B.2 - Cena'!$AX$9,0)</f>
        <v>0</v>
      </c>
      <c r="AB240" s="154">
        <f>IF(H240="x",'Príloha č. 1 k časti B.2 - Cena'!$AX$10,0)</f>
        <v>0</v>
      </c>
      <c r="AC240" s="154">
        <f>IF(I240="x",'Príloha č. 1 k časti B.2 - Cena'!$AX$11,0)</f>
        <v>0</v>
      </c>
      <c r="AD240" s="154">
        <f>IF(J240="x",'Príloha č. 1 k časti B.2 - Cena'!$AX$12,0)</f>
        <v>0</v>
      </c>
      <c r="AE240" s="154">
        <f>IF(K240="x",'Príloha č. 1 k časti B.2 - Cena'!$AX$13,0)</f>
        <v>0</v>
      </c>
      <c r="AF240" s="154">
        <f>IF(L240="x",'Príloha č. 1 k časti B.2 - Cena'!$AX$14,0)</f>
        <v>0</v>
      </c>
      <c r="AG240" s="154">
        <f>IF(M240="x",'Príloha č. 1 k časti B.2 - Cena'!$AX$15,0)</f>
        <v>0</v>
      </c>
      <c r="AH240" s="154">
        <f>IF(N240="x",'Príloha č. 1 k časti B.2 - Cena'!$AX$16,0)</f>
        <v>0</v>
      </c>
      <c r="AI240" s="154">
        <f>IF(O240="x",'Príloha č. 1 k časti B.2 - Cena'!$AX$17,0)</f>
        <v>0</v>
      </c>
      <c r="AJ240" s="154">
        <f>IF(P240="x",'Príloha č. 1 k časti B.2 - Cena'!$AX$18,0)</f>
        <v>0</v>
      </c>
      <c r="AK240" s="154">
        <f>IF(Q240="x",'Príloha č. 1 k časti B.2 - Cena'!$AX$19,0)</f>
        <v>0</v>
      </c>
      <c r="AL240" s="154">
        <f>IF(R240="x",'Príloha č. 1 k časti B.2 - Cena'!$AX$20,0)</f>
        <v>0</v>
      </c>
      <c r="AM240" s="154">
        <f>IF(S240="x",'Príloha č. 1 k časti B.2 - Cena'!$AX$21,0)</f>
        <v>0</v>
      </c>
      <c r="AN240" s="154">
        <f>IF(T240="x",'Príloha č. 1 k časti B.2 - Cena'!$AX$22,0)</f>
        <v>0</v>
      </c>
      <c r="AO240" s="154">
        <f>IF(U240="x",'Príloha č. 1 k časti B.2 - Cena'!$AX$23,0)</f>
        <v>0</v>
      </c>
      <c r="AP240" s="194">
        <f>IF(V240="x",'Príloha č. 1 k časti B.2 - Cena'!$AX$24,0)</f>
        <v>0</v>
      </c>
      <c r="AQ240" s="168">
        <f t="shared" si="30"/>
        <v>0</v>
      </c>
      <c r="AR240" s="161" t="s">
        <v>13</v>
      </c>
      <c r="AS240" s="162" t="s">
        <v>13</v>
      </c>
      <c r="AT240" s="162" t="s">
        <v>13</v>
      </c>
      <c r="AU240" s="162" t="s">
        <v>13</v>
      </c>
      <c r="AV240" s="158" t="s">
        <v>344</v>
      </c>
      <c r="AW240" s="152">
        <f t="shared" si="37"/>
        <v>4</v>
      </c>
      <c r="AX240" s="160">
        <f t="shared" si="38"/>
        <v>0</v>
      </c>
    </row>
    <row r="241" spans="1:50" ht="12.95" customHeight="1" x14ac:dyDescent="0.25">
      <c r="A241" s="333"/>
      <c r="B241" s="239" t="s">
        <v>143</v>
      </c>
      <c r="C241" s="215" t="s">
        <v>13</v>
      </c>
      <c r="D241" s="104"/>
      <c r="E241" s="104"/>
      <c r="F241" s="104"/>
      <c r="G241" s="104" t="s">
        <v>13</v>
      </c>
      <c r="H241" s="104"/>
      <c r="I241" s="104"/>
      <c r="J241" s="104" t="s">
        <v>13</v>
      </c>
      <c r="K241" s="104" t="s">
        <v>13</v>
      </c>
      <c r="L241" s="104"/>
      <c r="M241" s="104" t="s">
        <v>13</v>
      </c>
      <c r="N241" s="104" t="s">
        <v>13</v>
      </c>
      <c r="O241" s="104"/>
      <c r="P241" s="104"/>
      <c r="Q241" s="104" t="s">
        <v>13</v>
      </c>
      <c r="R241" s="104"/>
      <c r="S241" s="104"/>
      <c r="T241" s="104" t="s">
        <v>13</v>
      </c>
      <c r="U241" s="257" t="s">
        <v>13</v>
      </c>
      <c r="V241" s="216"/>
      <c r="W241" s="193">
        <f>IF(C241="x",'Príloha č. 1 k časti B.2 - Cena'!$AX$5,0)</f>
        <v>0</v>
      </c>
      <c r="X241" s="154">
        <f>IF(D241="x",'Príloha č. 1 k časti B.2 - Cena'!$AX$6,0)</f>
        <v>0</v>
      </c>
      <c r="Y241" s="154">
        <f>IF(E241="x",'Príloha č. 1 k časti B.2 - Cena'!$AX$7,0)</f>
        <v>0</v>
      </c>
      <c r="Z241" s="154">
        <f>IF(F241="x",'Príloha č. 1 k časti B.2 - Cena'!$AX$8,0)</f>
        <v>0</v>
      </c>
      <c r="AA241" s="154">
        <f>IF(G241="x",'Príloha č. 1 k časti B.2 - Cena'!$AX$9,0)</f>
        <v>0</v>
      </c>
      <c r="AB241" s="154">
        <f>IF(H241="x",'Príloha č. 1 k časti B.2 - Cena'!$AX$10,0)</f>
        <v>0</v>
      </c>
      <c r="AC241" s="154">
        <f>IF(I241="x",'Príloha č. 1 k časti B.2 - Cena'!$AX$11,0)</f>
        <v>0</v>
      </c>
      <c r="AD241" s="154">
        <f>IF(J241="x",'Príloha č. 1 k časti B.2 - Cena'!$AX$12,0)</f>
        <v>0</v>
      </c>
      <c r="AE241" s="154">
        <f>IF(K241="x",'Príloha č. 1 k časti B.2 - Cena'!$AX$13,0)</f>
        <v>0</v>
      </c>
      <c r="AF241" s="154">
        <f>IF(L241="x",'Príloha č. 1 k časti B.2 - Cena'!$AX$14,0)</f>
        <v>0</v>
      </c>
      <c r="AG241" s="154">
        <f>IF(M241="x",'Príloha č. 1 k časti B.2 - Cena'!$AX$15,0)</f>
        <v>0</v>
      </c>
      <c r="AH241" s="154">
        <f>IF(N241="x",'Príloha č. 1 k časti B.2 - Cena'!$AX$16,0)</f>
        <v>0</v>
      </c>
      <c r="AI241" s="154">
        <f>IF(O241="x",'Príloha č. 1 k časti B.2 - Cena'!$AX$17,0)</f>
        <v>0</v>
      </c>
      <c r="AJ241" s="154">
        <f>IF(P241="x",'Príloha č. 1 k časti B.2 - Cena'!$AX$18,0)</f>
        <v>0</v>
      </c>
      <c r="AK241" s="154">
        <f>IF(Q241="x",'Príloha č. 1 k časti B.2 - Cena'!$AX$19,0)</f>
        <v>0</v>
      </c>
      <c r="AL241" s="154">
        <f>IF(R241="x",'Príloha č. 1 k časti B.2 - Cena'!$AX$20,0)</f>
        <v>0</v>
      </c>
      <c r="AM241" s="154">
        <f>IF(S241="x",'Príloha č. 1 k časti B.2 - Cena'!$AX$21,0)</f>
        <v>0</v>
      </c>
      <c r="AN241" s="154">
        <f>IF(T241="x",'Príloha č. 1 k časti B.2 - Cena'!$AX$22,0)</f>
        <v>0</v>
      </c>
      <c r="AO241" s="154">
        <f>IF(U241="x",'Príloha č. 1 k časti B.2 - Cena'!$AX$23,0)</f>
        <v>0</v>
      </c>
      <c r="AP241" s="194">
        <f>IF(V241="x",'Príloha č. 1 k časti B.2 - Cena'!$AX$24,0)</f>
        <v>0</v>
      </c>
      <c r="AQ241" s="168">
        <f t="shared" si="30"/>
        <v>0</v>
      </c>
      <c r="AR241" s="161" t="s">
        <v>13</v>
      </c>
      <c r="AS241" s="162" t="s">
        <v>13</v>
      </c>
      <c r="AT241" s="162" t="s">
        <v>13</v>
      </c>
      <c r="AU241" s="162" t="s">
        <v>13</v>
      </c>
      <c r="AV241" s="158" t="s">
        <v>344</v>
      </c>
      <c r="AW241" s="152">
        <f t="shared" si="37"/>
        <v>4</v>
      </c>
      <c r="AX241" s="160">
        <f t="shared" si="38"/>
        <v>0</v>
      </c>
    </row>
    <row r="242" spans="1:50" ht="12.95" customHeight="1" x14ac:dyDescent="0.25">
      <c r="A242" s="333"/>
      <c r="B242" s="239" t="s">
        <v>83</v>
      </c>
      <c r="C242" s="215" t="s">
        <v>13</v>
      </c>
      <c r="D242" s="104"/>
      <c r="E242" s="104"/>
      <c r="F242" s="104"/>
      <c r="G242" s="104" t="s">
        <v>13</v>
      </c>
      <c r="H242" s="104"/>
      <c r="I242" s="104"/>
      <c r="J242" s="104" t="s">
        <v>13</v>
      </c>
      <c r="K242" s="104" t="s">
        <v>13</v>
      </c>
      <c r="L242" s="104"/>
      <c r="M242" s="104" t="s">
        <v>13</v>
      </c>
      <c r="N242" s="104" t="s">
        <v>13</v>
      </c>
      <c r="O242" s="104"/>
      <c r="P242" s="104"/>
      <c r="Q242" s="104" t="s">
        <v>13</v>
      </c>
      <c r="R242" s="104"/>
      <c r="S242" s="104"/>
      <c r="T242" s="104" t="s">
        <v>13</v>
      </c>
      <c r="U242" s="257" t="s">
        <v>13</v>
      </c>
      <c r="V242" s="216"/>
      <c r="W242" s="193">
        <f>IF(C242="x",'Príloha č. 1 k časti B.2 - Cena'!$AX$5,0)</f>
        <v>0</v>
      </c>
      <c r="X242" s="154">
        <f>IF(D242="x",'Príloha č. 1 k časti B.2 - Cena'!$AX$6,0)</f>
        <v>0</v>
      </c>
      <c r="Y242" s="154">
        <f>IF(E242="x",'Príloha č. 1 k časti B.2 - Cena'!$AX$7,0)</f>
        <v>0</v>
      </c>
      <c r="Z242" s="154">
        <f>IF(F242="x",'Príloha č. 1 k časti B.2 - Cena'!$AX$8,0)</f>
        <v>0</v>
      </c>
      <c r="AA242" s="154">
        <f>IF(G242="x",'Príloha č. 1 k časti B.2 - Cena'!$AX$9,0)</f>
        <v>0</v>
      </c>
      <c r="AB242" s="154">
        <f>IF(H242="x",'Príloha č. 1 k časti B.2 - Cena'!$AX$10,0)</f>
        <v>0</v>
      </c>
      <c r="AC242" s="154">
        <f>IF(I242="x",'Príloha č. 1 k časti B.2 - Cena'!$AX$11,0)</f>
        <v>0</v>
      </c>
      <c r="AD242" s="154">
        <f>IF(J242="x",'Príloha č. 1 k časti B.2 - Cena'!$AX$12,0)</f>
        <v>0</v>
      </c>
      <c r="AE242" s="154">
        <f>IF(K242="x",'Príloha č. 1 k časti B.2 - Cena'!$AX$13,0)</f>
        <v>0</v>
      </c>
      <c r="AF242" s="154">
        <f>IF(L242="x",'Príloha č. 1 k časti B.2 - Cena'!$AX$14,0)</f>
        <v>0</v>
      </c>
      <c r="AG242" s="154">
        <f>IF(M242="x",'Príloha č. 1 k časti B.2 - Cena'!$AX$15,0)</f>
        <v>0</v>
      </c>
      <c r="AH242" s="154">
        <f>IF(N242="x",'Príloha č. 1 k časti B.2 - Cena'!$AX$16,0)</f>
        <v>0</v>
      </c>
      <c r="AI242" s="154">
        <f>IF(O242="x",'Príloha č. 1 k časti B.2 - Cena'!$AX$17,0)</f>
        <v>0</v>
      </c>
      <c r="AJ242" s="154">
        <f>IF(P242="x",'Príloha č. 1 k časti B.2 - Cena'!$AX$18,0)</f>
        <v>0</v>
      </c>
      <c r="AK242" s="154">
        <f>IF(Q242="x",'Príloha č. 1 k časti B.2 - Cena'!$AX$19,0)</f>
        <v>0</v>
      </c>
      <c r="AL242" s="154">
        <f>IF(R242="x",'Príloha č. 1 k časti B.2 - Cena'!$AX$20,0)</f>
        <v>0</v>
      </c>
      <c r="AM242" s="154">
        <f>IF(S242="x",'Príloha č. 1 k časti B.2 - Cena'!$AX$21,0)</f>
        <v>0</v>
      </c>
      <c r="AN242" s="154">
        <f>IF(T242="x",'Príloha č. 1 k časti B.2 - Cena'!$AX$22,0)</f>
        <v>0</v>
      </c>
      <c r="AO242" s="154">
        <f>IF(U242="x",'Príloha č. 1 k časti B.2 - Cena'!$AX$23,0)</f>
        <v>0</v>
      </c>
      <c r="AP242" s="194">
        <f>IF(V242="x",'Príloha č. 1 k časti B.2 - Cena'!$AX$24,0)</f>
        <v>0</v>
      </c>
      <c r="AQ242" s="168">
        <f t="shared" si="30"/>
        <v>0</v>
      </c>
      <c r="AR242" s="161" t="s">
        <v>13</v>
      </c>
      <c r="AS242" s="162" t="s">
        <v>13</v>
      </c>
      <c r="AT242" s="162" t="s">
        <v>13</v>
      </c>
      <c r="AU242" s="162" t="s">
        <v>13</v>
      </c>
      <c r="AV242" s="158" t="s">
        <v>344</v>
      </c>
      <c r="AW242" s="152">
        <f t="shared" si="37"/>
        <v>4</v>
      </c>
      <c r="AX242" s="160">
        <f t="shared" si="38"/>
        <v>0</v>
      </c>
    </row>
    <row r="243" spans="1:50" ht="12.95" customHeight="1" x14ac:dyDescent="0.25">
      <c r="A243" s="333"/>
      <c r="B243" s="239" t="s">
        <v>144</v>
      </c>
      <c r="C243" s="215" t="s">
        <v>13</v>
      </c>
      <c r="D243" s="104" t="s">
        <v>13</v>
      </c>
      <c r="E243" s="104" t="s">
        <v>13</v>
      </c>
      <c r="F243" s="104"/>
      <c r="G243" s="104" t="s">
        <v>13</v>
      </c>
      <c r="H243" s="104"/>
      <c r="I243" s="104"/>
      <c r="J243" s="104"/>
      <c r="K243" s="104"/>
      <c r="L243" s="104"/>
      <c r="M243" s="104"/>
      <c r="N243" s="104" t="s">
        <v>13</v>
      </c>
      <c r="O243" s="104"/>
      <c r="P243" s="104"/>
      <c r="Q243" s="104"/>
      <c r="R243" s="104" t="s">
        <v>13</v>
      </c>
      <c r="S243" s="104"/>
      <c r="T243" s="104"/>
      <c r="U243" s="257" t="s">
        <v>13</v>
      </c>
      <c r="V243" s="216"/>
      <c r="W243" s="193">
        <f>IF(C243="x",'Príloha č. 1 k časti B.2 - Cena'!$AX$5,0)</f>
        <v>0</v>
      </c>
      <c r="X243" s="154">
        <f>IF(D243="x",'Príloha č. 1 k časti B.2 - Cena'!$AX$6,0)</f>
        <v>0</v>
      </c>
      <c r="Y243" s="154">
        <f>IF(E243="x",'Príloha č. 1 k časti B.2 - Cena'!$AX$7,0)</f>
        <v>0</v>
      </c>
      <c r="Z243" s="154">
        <f>IF(F243="x",'Príloha č. 1 k časti B.2 - Cena'!$AX$8,0)</f>
        <v>0</v>
      </c>
      <c r="AA243" s="154">
        <f>IF(G243="x",'Príloha č. 1 k časti B.2 - Cena'!$AX$9,0)</f>
        <v>0</v>
      </c>
      <c r="AB243" s="154">
        <f>IF(H243="x",'Príloha č. 1 k časti B.2 - Cena'!$AX$10,0)</f>
        <v>0</v>
      </c>
      <c r="AC243" s="154">
        <f>IF(I243="x",'Príloha č. 1 k časti B.2 - Cena'!$AX$11,0)</f>
        <v>0</v>
      </c>
      <c r="AD243" s="154">
        <f>IF(J243="x",'Príloha č. 1 k časti B.2 - Cena'!$AX$12,0)</f>
        <v>0</v>
      </c>
      <c r="AE243" s="154">
        <f>IF(K243="x",'Príloha č. 1 k časti B.2 - Cena'!$AX$13,0)</f>
        <v>0</v>
      </c>
      <c r="AF243" s="154">
        <f>IF(L243="x",'Príloha č. 1 k časti B.2 - Cena'!$AX$14,0)</f>
        <v>0</v>
      </c>
      <c r="AG243" s="154">
        <f>IF(M243="x",'Príloha č. 1 k časti B.2 - Cena'!$AX$15,0)</f>
        <v>0</v>
      </c>
      <c r="AH243" s="154">
        <f>IF(N243="x",'Príloha č. 1 k časti B.2 - Cena'!$AX$16,0)</f>
        <v>0</v>
      </c>
      <c r="AI243" s="154">
        <f>IF(O243="x",'Príloha č. 1 k časti B.2 - Cena'!$AX$17,0)</f>
        <v>0</v>
      </c>
      <c r="AJ243" s="154">
        <f>IF(P243="x",'Príloha č. 1 k časti B.2 - Cena'!$AX$18,0)</f>
        <v>0</v>
      </c>
      <c r="AK243" s="154">
        <f>IF(Q243="x",'Príloha č. 1 k časti B.2 - Cena'!$AX$19,0)</f>
        <v>0</v>
      </c>
      <c r="AL243" s="154">
        <f>IF(R243="x",'Príloha č. 1 k časti B.2 - Cena'!$AX$20,0)</f>
        <v>0</v>
      </c>
      <c r="AM243" s="154">
        <f>IF(S243="x",'Príloha č. 1 k časti B.2 - Cena'!$AX$21,0)</f>
        <v>0</v>
      </c>
      <c r="AN243" s="154">
        <f>IF(T243="x",'Príloha č. 1 k časti B.2 - Cena'!$AX$22,0)</f>
        <v>0</v>
      </c>
      <c r="AO243" s="154">
        <f>IF(U243="x",'Príloha č. 1 k časti B.2 - Cena'!$AX$23,0)</f>
        <v>0</v>
      </c>
      <c r="AP243" s="194">
        <f>IF(V243="x",'Príloha č. 1 k časti B.2 - Cena'!$AX$24,0)</f>
        <v>0</v>
      </c>
      <c r="AQ243" s="168">
        <f t="shared" si="30"/>
        <v>0</v>
      </c>
      <c r="AR243" s="161" t="s">
        <v>13</v>
      </c>
      <c r="AS243" s="162" t="s">
        <v>13</v>
      </c>
      <c r="AT243" s="162" t="s">
        <v>13</v>
      </c>
      <c r="AU243" s="162" t="s">
        <v>13</v>
      </c>
      <c r="AV243" s="158" t="s">
        <v>344</v>
      </c>
      <c r="AW243" s="152">
        <f t="shared" si="37"/>
        <v>4</v>
      </c>
      <c r="AX243" s="160">
        <f t="shared" si="38"/>
        <v>0</v>
      </c>
    </row>
    <row r="244" spans="1:50" ht="12.95" customHeight="1" x14ac:dyDescent="0.25">
      <c r="A244" s="333"/>
      <c r="B244" s="239" t="s">
        <v>84</v>
      </c>
      <c r="C244" s="215" t="s">
        <v>13</v>
      </c>
      <c r="D244" s="104"/>
      <c r="E244" s="104"/>
      <c r="F244" s="104"/>
      <c r="G244" s="104" t="s">
        <v>13</v>
      </c>
      <c r="H244" s="104"/>
      <c r="I244" s="104"/>
      <c r="J244" s="104" t="s">
        <v>13</v>
      </c>
      <c r="K244" s="104" t="s">
        <v>13</v>
      </c>
      <c r="L244" s="104"/>
      <c r="M244" s="104"/>
      <c r="N244" s="104" t="s">
        <v>13</v>
      </c>
      <c r="O244" s="104" t="s">
        <v>13</v>
      </c>
      <c r="P244" s="104"/>
      <c r="Q244" s="104"/>
      <c r="R244" s="104"/>
      <c r="S244" s="104"/>
      <c r="T244" s="104" t="s">
        <v>13</v>
      </c>
      <c r="U244" s="257" t="s">
        <v>13</v>
      </c>
      <c r="V244" s="216"/>
      <c r="W244" s="193">
        <f>IF(C244="x",'Príloha č. 1 k časti B.2 - Cena'!$AX$5,0)</f>
        <v>0</v>
      </c>
      <c r="X244" s="154">
        <f>IF(D244="x",'Príloha č. 1 k časti B.2 - Cena'!$AX$6,0)</f>
        <v>0</v>
      </c>
      <c r="Y244" s="154">
        <f>IF(E244="x",'Príloha č. 1 k časti B.2 - Cena'!$AX$7,0)</f>
        <v>0</v>
      </c>
      <c r="Z244" s="154">
        <f>IF(F244="x",'Príloha č. 1 k časti B.2 - Cena'!$AX$8,0)</f>
        <v>0</v>
      </c>
      <c r="AA244" s="154">
        <f>IF(G244="x",'Príloha č. 1 k časti B.2 - Cena'!$AX$9,0)</f>
        <v>0</v>
      </c>
      <c r="AB244" s="154">
        <f>IF(H244="x",'Príloha č. 1 k časti B.2 - Cena'!$AX$10,0)</f>
        <v>0</v>
      </c>
      <c r="AC244" s="154">
        <f>IF(I244="x",'Príloha č. 1 k časti B.2 - Cena'!$AX$11,0)</f>
        <v>0</v>
      </c>
      <c r="AD244" s="154">
        <f>IF(J244="x",'Príloha č. 1 k časti B.2 - Cena'!$AX$12,0)</f>
        <v>0</v>
      </c>
      <c r="AE244" s="154">
        <f>IF(K244="x",'Príloha č. 1 k časti B.2 - Cena'!$AX$13,0)</f>
        <v>0</v>
      </c>
      <c r="AF244" s="154">
        <f>IF(L244="x",'Príloha č. 1 k časti B.2 - Cena'!$AX$14,0)</f>
        <v>0</v>
      </c>
      <c r="AG244" s="154">
        <f>IF(M244="x",'Príloha č. 1 k časti B.2 - Cena'!$AX$15,0)</f>
        <v>0</v>
      </c>
      <c r="AH244" s="154">
        <f>IF(N244="x",'Príloha č. 1 k časti B.2 - Cena'!$AX$16,0)</f>
        <v>0</v>
      </c>
      <c r="AI244" s="154">
        <f>IF(O244="x",'Príloha č. 1 k časti B.2 - Cena'!$AX$17,0)</f>
        <v>0</v>
      </c>
      <c r="AJ244" s="154">
        <f>IF(P244="x",'Príloha č. 1 k časti B.2 - Cena'!$AX$18,0)</f>
        <v>0</v>
      </c>
      <c r="AK244" s="154">
        <f>IF(Q244="x",'Príloha č. 1 k časti B.2 - Cena'!$AX$19,0)</f>
        <v>0</v>
      </c>
      <c r="AL244" s="154">
        <f>IF(R244="x",'Príloha č. 1 k časti B.2 - Cena'!$AX$20,0)</f>
        <v>0</v>
      </c>
      <c r="AM244" s="154">
        <f>IF(S244="x",'Príloha č. 1 k časti B.2 - Cena'!$AX$21,0)</f>
        <v>0</v>
      </c>
      <c r="AN244" s="154">
        <f>IF(T244="x",'Príloha č. 1 k časti B.2 - Cena'!$AX$22,0)</f>
        <v>0</v>
      </c>
      <c r="AO244" s="154">
        <f>IF(U244="x",'Príloha č. 1 k časti B.2 - Cena'!$AX$23,0)</f>
        <v>0</v>
      </c>
      <c r="AP244" s="194">
        <f>IF(V244="x",'Príloha č. 1 k časti B.2 - Cena'!$AX$24,0)</f>
        <v>0</v>
      </c>
      <c r="AQ244" s="168">
        <f t="shared" si="30"/>
        <v>0</v>
      </c>
      <c r="AR244" s="150" t="s">
        <v>13</v>
      </c>
      <c r="AS244" s="151" t="s">
        <v>13</v>
      </c>
      <c r="AT244" s="151" t="s">
        <v>13</v>
      </c>
      <c r="AU244" s="151" t="s">
        <v>13</v>
      </c>
      <c r="AV244" s="158" t="s">
        <v>344</v>
      </c>
      <c r="AW244" s="152">
        <f t="shared" si="37"/>
        <v>4</v>
      </c>
      <c r="AX244" s="160">
        <f t="shared" si="38"/>
        <v>0</v>
      </c>
    </row>
    <row r="245" spans="1:50" ht="12.95" customHeight="1" thickBot="1" x14ac:dyDescent="0.3">
      <c r="A245" s="333"/>
      <c r="B245" s="237" t="s">
        <v>201</v>
      </c>
      <c r="C245" s="202"/>
      <c r="D245" s="109"/>
      <c r="E245" s="109"/>
      <c r="F245" s="109"/>
      <c r="G245" s="109"/>
      <c r="H245" s="109"/>
      <c r="I245" s="109"/>
      <c r="J245" s="109"/>
      <c r="K245" s="109"/>
      <c r="L245" s="109"/>
      <c r="M245" s="109"/>
      <c r="N245" s="109"/>
      <c r="O245" s="109"/>
      <c r="P245" s="109"/>
      <c r="Q245" s="109"/>
      <c r="R245" s="109"/>
      <c r="S245" s="109"/>
      <c r="T245" s="109"/>
      <c r="U245" s="109"/>
      <c r="V245" s="217" t="s">
        <v>13</v>
      </c>
      <c r="W245" s="193">
        <f>IF(C245="x",'Príloha č. 1 k časti B.2 - Cena'!$AX$5,0)</f>
        <v>0</v>
      </c>
      <c r="X245" s="154">
        <f>IF(D245="x",'Príloha č. 1 k časti B.2 - Cena'!$AX$6,0)</f>
        <v>0</v>
      </c>
      <c r="Y245" s="154">
        <f>IF(E245="x",'Príloha č. 1 k časti B.2 - Cena'!$AX$7,0)</f>
        <v>0</v>
      </c>
      <c r="Z245" s="154">
        <f>IF(F245="x",'Príloha č. 1 k časti B.2 - Cena'!$AX$8,0)</f>
        <v>0</v>
      </c>
      <c r="AA245" s="154">
        <f>IF(G245="x",'Príloha č. 1 k časti B.2 - Cena'!$AX$9,0)</f>
        <v>0</v>
      </c>
      <c r="AB245" s="154">
        <f>IF(H245="x",'Príloha č. 1 k časti B.2 - Cena'!$AX$10,0)</f>
        <v>0</v>
      </c>
      <c r="AC245" s="154">
        <f>IF(I245="x",'Príloha č. 1 k časti B.2 - Cena'!$AX$11,0)</f>
        <v>0</v>
      </c>
      <c r="AD245" s="154">
        <f>IF(J245="x",'Príloha č. 1 k časti B.2 - Cena'!$AX$12,0)</f>
        <v>0</v>
      </c>
      <c r="AE245" s="154">
        <f>IF(K245="x",'Príloha č. 1 k časti B.2 - Cena'!$AX$13,0)</f>
        <v>0</v>
      </c>
      <c r="AF245" s="154">
        <f>IF(L245="x",'Príloha č. 1 k časti B.2 - Cena'!$AX$14,0)</f>
        <v>0</v>
      </c>
      <c r="AG245" s="154">
        <f>IF(M245="x",'Príloha č. 1 k časti B.2 - Cena'!$AX$15,0)</f>
        <v>0</v>
      </c>
      <c r="AH245" s="154">
        <f>IF(N245="x",'Príloha č. 1 k časti B.2 - Cena'!$AX$16,0)</f>
        <v>0</v>
      </c>
      <c r="AI245" s="154">
        <f>IF(O245="x",'Príloha č. 1 k časti B.2 - Cena'!$AX$17,0)</f>
        <v>0</v>
      </c>
      <c r="AJ245" s="154">
        <f>IF(P245="x",'Príloha č. 1 k časti B.2 - Cena'!$AX$18,0)</f>
        <v>0</v>
      </c>
      <c r="AK245" s="154">
        <f>IF(Q245="x",'Príloha č. 1 k časti B.2 - Cena'!$AX$19,0)</f>
        <v>0</v>
      </c>
      <c r="AL245" s="154">
        <f>IF(R245="x",'Príloha č. 1 k časti B.2 - Cena'!$AX$20,0)</f>
        <v>0</v>
      </c>
      <c r="AM245" s="154">
        <f>IF(S245="x",'Príloha č. 1 k časti B.2 - Cena'!$AX$21,0)</f>
        <v>0</v>
      </c>
      <c r="AN245" s="154">
        <f>IF(T245="x",'Príloha č. 1 k časti B.2 - Cena'!$AX$22,0)</f>
        <v>0</v>
      </c>
      <c r="AO245" s="154">
        <f>IF(U245="x",'Príloha č. 1 k časti B.2 - Cena'!$AX$23,0)</f>
        <v>0</v>
      </c>
      <c r="AP245" s="194">
        <f>IF(V245="x",'Príloha č. 1 k časti B.2 - Cena'!$AX$24,0)</f>
        <v>0</v>
      </c>
      <c r="AQ245" s="168">
        <f t="shared" ref="AQ245" si="39">SUM(W245:AP245)</f>
        <v>0</v>
      </c>
      <c r="AR245" s="161" t="s">
        <v>13</v>
      </c>
      <c r="AS245" s="162" t="s">
        <v>13</v>
      </c>
      <c r="AT245" s="162" t="s">
        <v>13</v>
      </c>
      <c r="AU245" s="162" t="s">
        <v>13</v>
      </c>
      <c r="AV245" s="158" t="s">
        <v>344</v>
      </c>
      <c r="AW245" s="152">
        <f t="shared" si="37"/>
        <v>4</v>
      </c>
      <c r="AX245" s="160">
        <f t="shared" si="38"/>
        <v>0</v>
      </c>
    </row>
    <row r="246" spans="1:50" ht="15.75" thickBot="1" x14ac:dyDescent="0.3">
      <c r="A246" s="333"/>
      <c r="B246" s="380" t="s">
        <v>204</v>
      </c>
      <c r="C246" s="381"/>
      <c r="D246" s="381"/>
      <c r="E246" s="381"/>
      <c r="F246" s="381"/>
      <c r="G246" s="381"/>
      <c r="H246" s="381"/>
      <c r="I246" s="381"/>
      <c r="J246" s="381"/>
      <c r="K246" s="381"/>
      <c r="L246" s="381"/>
      <c r="M246" s="381"/>
      <c r="N246" s="381"/>
      <c r="O246" s="381"/>
      <c r="P246" s="381"/>
      <c r="Q246" s="381"/>
      <c r="R246" s="381"/>
      <c r="S246" s="381"/>
      <c r="T246" s="381"/>
      <c r="U246" s="381"/>
      <c r="V246" s="382"/>
      <c r="W246" s="193"/>
      <c r="X246" s="154"/>
      <c r="Y246" s="154"/>
      <c r="Z246" s="154"/>
      <c r="AA246" s="154"/>
      <c r="AB246" s="154"/>
      <c r="AC246" s="154"/>
      <c r="AD246" s="154"/>
      <c r="AE246" s="154"/>
      <c r="AF246" s="154"/>
      <c r="AG246" s="154"/>
      <c r="AH246" s="154"/>
      <c r="AI246" s="154"/>
      <c r="AJ246" s="154"/>
      <c r="AK246" s="154"/>
      <c r="AL246" s="154"/>
      <c r="AM246" s="154"/>
      <c r="AN246" s="154"/>
      <c r="AO246" s="154"/>
      <c r="AP246" s="258"/>
      <c r="AQ246" s="246">
        <f>'Príloha č. 1 k časti B.2 - Cena'!AQ37</f>
        <v>0</v>
      </c>
      <c r="AR246" s="232" t="s">
        <v>13</v>
      </c>
      <c r="AS246" s="233" t="s">
        <v>13</v>
      </c>
      <c r="AT246" s="233" t="s">
        <v>13</v>
      </c>
      <c r="AU246" s="234" t="s">
        <v>13</v>
      </c>
      <c r="AV246" s="176"/>
      <c r="AW246" s="235">
        <f t="shared" si="37"/>
        <v>4</v>
      </c>
      <c r="AX246" s="236">
        <f t="shared" si="38"/>
        <v>0</v>
      </c>
    </row>
    <row r="247" spans="1:50" ht="30.75" customHeight="1" thickBot="1" x14ac:dyDescent="0.3">
      <c r="A247" s="334"/>
      <c r="B247" s="380" t="s">
        <v>205</v>
      </c>
      <c r="C247" s="381"/>
      <c r="D247" s="381"/>
      <c r="E247" s="381"/>
      <c r="F247" s="381"/>
      <c r="G247" s="381"/>
      <c r="H247" s="381"/>
      <c r="I247" s="381"/>
      <c r="J247" s="381"/>
      <c r="K247" s="381"/>
      <c r="L247" s="381"/>
      <c r="M247" s="381"/>
      <c r="N247" s="381"/>
      <c r="O247" s="381"/>
      <c r="P247" s="381"/>
      <c r="Q247" s="381"/>
      <c r="R247" s="381"/>
      <c r="S247" s="381"/>
      <c r="T247" s="381"/>
      <c r="U247" s="381"/>
      <c r="V247" s="382"/>
      <c r="W247" s="196"/>
      <c r="X247" s="166"/>
      <c r="Y247" s="166"/>
      <c r="Z247" s="166"/>
      <c r="AA247" s="166"/>
      <c r="AB247" s="166"/>
      <c r="AC247" s="166"/>
      <c r="AD247" s="166"/>
      <c r="AE247" s="166"/>
      <c r="AF247" s="166"/>
      <c r="AG247" s="166"/>
      <c r="AH247" s="166"/>
      <c r="AI247" s="166"/>
      <c r="AJ247" s="166"/>
      <c r="AK247" s="166"/>
      <c r="AL247" s="166"/>
      <c r="AM247" s="166"/>
      <c r="AN247" s="166"/>
      <c r="AO247" s="166"/>
      <c r="AP247" s="259"/>
      <c r="AQ247" s="180">
        <f>SUM(AQ236:AQ246)</f>
        <v>0</v>
      </c>
      <c r="AR247" s="322" t="s">
        <v>372</v>
      </c>
      <c r="AS247" s="323"/>
      <c r="AT247" s="323"/>
      <c r="AU247" s="323"/>
      <c r="AV247" s="323"/>
      <c r="AW247" s="323"/>
      <c r="AX247" s="181">
        <f>SUM(AX236:AX246)</f>
        <v>0</v>
      </c>
    </row>
    <row r="248" spans="1:50" x14ac:dyDescent="0.25">
      <c r="AR248" s="94"/>
      <c r="AS248" s="94"/>
      <c r="AT248" s="94"/>
      <c r="AU248" s="94"/>
      <c r="AV248" s="94"/>
      <c r="AW248" s="94"/>
      <c r="AX248" s="94"/>
    </row>
    <row r="249" spans="1:50" x14ac:dyDescent="0.25">
      <c r="AR249" s="94"/>
      <c r="AS249" s="94"/>
      <c r="AT249" s="94"/>
      <c r="AU249" s="94"/>
      <c r="AV249" s="94"/>
      <c r="AW249" s="94"/>
      <c r="AX249" s="94"/>
    </row>
    <row r="250" spans="1:50" x14ac:dyDescent="0.25">
      <c r="AR250" s="94"/>
      <c r="AS250" s="94"/>
      <c r="AT250" s="94"/>
      <c r="AU250" s="94"/>
      <c r="AV250" s="94"/>
      <c r="AW250" s="94"/>
      <c r="AX250" s="94"/>
    </row>
    <row r="251" spans="1:50" x14ac:dyDescent="0.25">
      <c r="AR251" s="94"/>
      <c r="AS251" s="94"/>
      <c r="AT251" s="94"/>
      <c r="AU251" s="94"/>
      <c r="AV251" s="94"/>
      <c r="AW251" s="94"/>
      <c r="AX251" s="94"/>
    </row>
    <row r="252" spans="1:50" x14ac:dyDescent="0.25">
      <c r="AR252" s="94"/>
      <c r="AS252" s="94"/>
      <c r="AT252" s="94"/>
      <c r="AU252" s="94"/>
      <c r="AV252" s="94"/>
      <c r="AW252" s="94"/>
      <c r="AX252" s="94"/>
    </row>
    <row r="253" spans="1:50" ht="16.5" thickBot="1" x14ac:dyDescent="0.3">
      <c r="A253" s="123" t="s">
        <v>227</v>
      </c>
      <c r="AR253" s="94"/>
      <c r="AS253" s="94"/>
      <c r="AT253" s="94"/>
      <c r="AU253" s="94"/>
      <c r="AV253" s="94"/>
      <c r="AW253" s="94"/>
      <c r="AX253" s="94"/>
    </row>
    <row r="254" spans="1:50" x14ac:dyDescent="0.25">
      <c r="A254" s="340" t="s">
        <v>0</v>
      </c>
      <c r="B254" s="389" t="s">
        <v>203</v>
      </c>
      <c r="C254" s="326" t="s">
        <v>212</v>
      </c>
      <c r="D254" s="327"/>
      <c r="E254" s="327"/>
      <c r="F254" s="327"/>
      <c r="G254" s="327"/>
      <c r="H254" s="327"/>
      <c r="I254" s="327"/>
      <c r="J254" s="327"/>
      <c r="K254" s="327"/>
      <c r="L254" s="327"/>
      <c r="M254" s="327"/>
      <c r="N254" s="327"/>
      <c r="O254" s="327"/>
      <c r="P254" s="327"/>
      <c r="Q254" s="327"/>
      <c r="R254" s="327"/>
      <c r="S254" s="327"/>
      <c r="T254" s="327"/>
      <c r="U254" s="327"/>
      <c r="V254" s="328"/>
      <c r="W254" s="326" t="s">
        <v>211</v>
      </c>
      <c r="X254" s="327"/>
      <c r="Y254" s="327"/>
      <c r="Z254" s="327"/>
      <c r="AA254" s="327"/>
      <c r="AB254" s="327"/>
      <c r="AC254" s="327"/>
      <c r="AD254" s="327"/>
      <c r="AE254" s="327"/>
      <c r="AF254" s="327"/>
      <c r="AG254" s="327"/>
      <c r="AH254" s="327"/>
      <c r="AI254" s="327"/>
      <c r="AJ254" s="327"/>
      <c r="AK254" s="327"/>
      <c r="AL254" s="327"/>
      <c r="AM254" s="327"/>
      <c r="AN254" s="327"/>
      <c r="AO254" s="327"/>
      <c r="AP254" s="328"/>
      <c r="AQ254" s="383" t="s">
        <v>348</v>
      </c>
      <c r="AR254" s="354" t="s">
        <v>202</v>
      </c>
      <c r="AS254" s="355"/>
      <c r="AT254" s="355"/>
      <c r="AU254" s="355"/>
      <c r="AV254" s="395" t="s">
        <v>304</v>
      </c>
      <c r="AW254" s="356" t="s">
        <v>370</v>
      </c>
      <c r="AX254" s="383" t="s">
        <v>350</v>
      </c>
    </row>
    <row r="255" spans="1:50" ht="60" x14ac:dyDescent="0.25">
      <c r="A255" s="341"/>
      <c r="B255" s="390"/>
      <c r="C255" s="125" t="s">
        <v>208</v>
      </c>
      <c r="D255" s="126" t="s">
        <v>1</v>
      </c>
      <c r="E255" s="126" t="s">
        <v>2</v>
      </c>
      <c r="F255" s="126" t="s">
        <v>3</v>
      </c>
      <c r="G255" s="126" t="s">
        <v>4</v>
      </c>
      <c r="H255" s="126" t="s">
        <v>160</v>
      </c>
      <c r="I255" s="126" t="s">
        <v>189</v>
      </c>
      <c r="J255" s="126" t="s">
        <v>5</v>
      </c>
      <c r="K255" s="126" t="s">
        <v>6</v>
      </c>
      <c r="L255" s="126" t="s">
        <v>7</v>
      </c>
      <c r="M255" s="126" t="s">
        <v>8</v>
      </c>
      <c r="N255" s="126" t="s">
        <v>9</v>
      </c>
      <c r="O255" s="126" t="s">
        <v>10</v>
      </c>
      <c r="P255" s="126" t="s">
        <v>11</v>
      </c>
      <c r="Q255" s="126" t="s">
        <v>161</v>
      </c>
      <c r="R255" s="126" t="s">
        <v>158</v>
      </c>
      <c r="S255" s="126" t="s">
        <v>162</v>
      </c>
      <c r="T255" s="126" t="s">
        <v>12</v>
      </c>
      <c r="U255" s="126" t="s">
        <v>209</v>
      </c>
      <c r="V255" s="127" t="s">
        <v>197</v>
      </c>
      <c r="W255" s="188" t="s">
        <v>163</v>
      </c>
      <c r="X255" s="129" t="s">
        <v>164</v>
      </c>
      <c r="Y255" s="129" t="s">
        <v>165</v>
      </c>
      <c r="Z255" s="129" t="s">
        <v>166</v>
      </c>
      <c r="AA255" s="129" t="s">
        <v>167</v>
      </c>
      <c r="AB255" s="129" t="s">
        <v>168</v>
      </c>
      <c r="AC255" s="129" t="s">
        <v>169</v>
      </c>
      <c r="AD255" s="129" t="s">
        <v>170</v>
      </c>
      <c r="AE255" s="129" t="s">
        <v>171</v>
      </c>
      <c r="AF255" s="129" t="s">
        <v>172</v>
      </c>
      <c r="AG255" s="129" t="s">
        <v>173</v>
      </c>
      <c r="AH255" s="129" t="s">
        <v>174</v>
      </c>
      <c r="AI255" s="129" t="s">
        <v>175</v>
      </c>
      <c r="AJ255" s="129" t="s">
        <v>176</v>
      </c>
      <c r="AK255" s="129" t="s">
        <v>177</v>
      </c>
      <c r="AL255" s="129" t="s">
        <v>178</v>
      </c>
      <c r="AM255" s="129" t="s">
        <v>179</v>
      </c>
      <c r="AN255" s="129" t="s">
        <v>180</v>
      </c>
      <c r="AO255" s="129" t="s">
        <v>195</v>
      </c>
      <c r="AP255" s="189" t="s">
        <v>196</v>
      </c>
      <c r="AQ255" s="384"/>
      <c r="AR255" s="386">
        <v>2025</v>
      </c>
      <c r="AS255" s="335">
        <v>2026</v>
      </c>
      <c r="AT255" s="335">
        <v>2027</v>
      </c>
      <c r="AU255" s="335">
        <v>2028</v>
      </c>
      <c r="AV255" s="396"/>
      <c r="AW255" s="357"/>
      <c r="AX255" s="384"/>
    </row>
    <row r="256" spans="1:50" ht="25.5" customHeight="1" thickBot="1" x14ac:dyDescent="0.3">
      <c r="A256" s="342"/>
      <c r="B256" s="237">
        <f>COUNTA(B257:B266)</f>
        <v>10</v>
      </c>
      <c r="C256" s="132">
        <f>COUNTA(C257:C267)</f>
        <v>10</v>
      </c>
      <c r="D256" s="133">
        <f t="shared" ref="D256:V256" si="40">COUNTA(D257:D267)</f>
        <v>2</v>
      </c>
      <c r="E256" s="133">
        <f t="shared" si="40"/>
        <v>1</v>
      </c>
      <c r="F256" s="133">
        <f t="shared" si="40"/>
        <v>0</v>
      </c>
      <c r="G256" s="133">
        <f t="shared" si="40"/>
        <v>7</v>
      </c>
      <c r="H256" s="133">
        <f t="shared" si="40"/>
        <v>0</v>
      </c>
      <c r="I256" s="133">
        <f t="shared" si="40"/>
        <v>3</v>
      </c>
      <c r="J256" s="133">
        <f t="shared" si="40"/>
        <v>5</v>
      </c>
      <c r="K256" s="133">
        <f t="shared" si="40"/>
        <v>6</v>
      </c>
      <c r="L256" s="133">
        <f t="shared" si="40"/>
        <v>2</v>
      </c>
      <c r="M256" s="133">
        <f t="shared" si="40"/>
        <v>6</v>
      </c>
      <c r="N256" s="133">
        <f t="shared" si="40"/>
        <v>9</v>
      </c>
      <c r="O256" s="133">
        <f t="shared" si="40"/>
        <v>0</v>
      </c>
      <c r="P256" s="133">
        <f t="shared" si="40"/>
        <v>0</v>
      </c>
      <c r="Q256" s="133">
        <f t="shared" si="40"/>
        <v>5</v>
      </c>
      <c r="R256" s="133">
        <f t="shared" si="40"/>
        <v>2</v>
      </c>
      <c r="S256" s="133">
        <f t="shared" si="40"/>
        <v>3</v>
      </c>
      <c r="T256" s="133">
        <f t="shared" si="40"/>
        <v>4</v>
      </c>
      <c r="U256" s="133">
        <f t="shared" si="40"/>
        <v>10</v>
      </c>
      <c r="V256" s="134">
        <f t="shared" si="40"/>
        <v>1</v>
      </c>
      <c r="W256" s="337"/>
      <c r="X256" s="338"/>
      <c r="Y256" s="338"/>
      <c r="Z256" s="338"/>
      <c r="AA256" s="338"/>
      <c r="AB256" s="338"/>
      <c r="AC256" s="338"/>
      <c r="AD256" s="338"/>
      <c r="AE256" s="338"/>
      <c r="AF256" s="338"/>
      <c r="AG256" s="338"/>
      <c r="AH256" s="338"/>
      <c r="AI256" s="338"/>
      <c r="AJ256" s="338"/>
      <c r="AK256" s="338"/>
      <c r="AL256" s="338"/>
      <c r="AM256" s="338"/>
      <c r="AN256" s="338"/>
      <c r="AO256" s="338"/>
      <c r="AP256" s="339"/>
      <c r="AQ256" s="385"/>
      <c r="AR256" s="377"/>
      <c r="AS256" s="336"/>
      <c r="AT256" s="336"/>
      <c r="AU256" s="336"/>
      <c r="AV256" s="397"/>
      <c r="AW256" s="358"/>
      <c r="AX256" s="385"/>
    </row>
    <row r="257" spans="1:50" ht="12.95" customHeight="1" x14ac:dyDescent="0.25">
      <c r="A257" s="333" t="s">
        <v>230</v>
      </c>
      <c r="B257" s="238" t="s">
        <v>85</v>
      </c>
      <c r="C257" s="221" t="s">
        <v>13</v>
      </c>
      <c r="D257" s="222"/>
      <c r="E257" s="222"/>
      <c r="F257" s="222"/>
      <c r="G257" s="222" t="s">
        <v>13</v>
      </c>
      <c r="H257" s="222"/>
      <c r="I257" s="222"/>
      <c r="J257" s="222" t="s">
        <v>13</v>
      </c>
      <c r="K257" s="222" t="s">
        <v>13</v>
      </c>
      <c r="L257" s="222"/>
      <c r="M257" s="222"/>
      <c r="N257" s="222" t="s">
        <v>13</v>
      </c>
      <c r="O257" s="222"/>
      <c r="P257" s="222"/>
      <c r="Q257" s="222" t="s">
        <v>13</v>
      </c>
      <c r="R257" s="222"/>
      <c r="S257" s="222"/>
      <c r="T257" s="222"/>
      <c r="U257" s="222" t="s">
        <v>13</v>
      </c>
      <c r="V257" s="223"/>
      <c r="W257" s="198">
        <f>IF(C257="x",'Príloha č. 1 k časti B.2 - Cena'!$AX$5,0)</f>
        <v>0</v>
      </c>
      <c r="X257" s="170">
        <f>IF(D257="x",'Príloha č. 1 k časti B.2 - Cena'!$AX$6,0)</f>
        <v>0</v>
      </c>
      <c r="Y257" s="170">
        <f>IF(E257="x",'Príloha č. 1 k časti B.2 - Cena'!$AX$7,0)</f>
        <v>0</v>
      </c>
      <c r="Z257" s="170">
        <f>IF(F257="x",'Príloha č. 1 k časti B.2 - Cena'!$AX$8,0)</f>
        <v>0</v>
      </c>
      <c r="AA257" s="170">
        <f>IF(G257="x",'Príloha č. 1 k časti B.2 - Cena'!$AX$9,0)</f>
        <v>0</v>
      </c>
      <c r="AB257" s="170">
        <f>IF(H257="x",'Príloha č. 1 k časti B.2 - Cena'!$AX$10,0)</f>
        <v>0</v>
      </c>
      <c r="AC257" s="170">
        <f>IF(I257="x",'Príloha č. 1 k časti B.2 - Cena'!$AX$11,0)</f>
        <v>0</v>
      </c>
      <c r="AD257" s="170">
        <f>IF(J257="x",'Príloha č. 1 k časti B.2 - Cena'!$AX$12,0)</f>
        <v>0</v>
      </c>
      <c r="AE257" s="170">
        <f>IF(K257="x",'Príloha č. 1 k časti B.2 - Cena'!$AX$13,0)</f>
        <v>0</v>
      </c>
      <c r="AF257" s="170">
        <f>IF(L257="x",'Príloha č. 1 k časti B.2 - Cena'!$AX$14,0)</f>
        <v>0</v>
      </c>
      <c r="AG257" s="170">
        <f>IF(M257="x",'Príloha č. 1 k časti B.2 - Cena'!$AX$15,0)</f>
        <v>0</v>
      </c>
      <c r="AH257" s="170">
        <f>IF(N257="x",'Príloha č. 1 k časti B.2 - Cena'!$AX$16,0)</f>
        <v>0</v>
      </c>
      <c r="AI257" s="170">
        <f>IF(O257="x",'Príloha č. 1 k časti B.2 - Cena'!$AX$17,0)</f>
        <v>0</v>
      </c>
      <c r="AJ257" s="170">
        <f>IF(P257="x",'Príloha č. 1 k časti B.2 - Cena'!$AX$18,0)</f>
        <v>0</v>
      </c>
      <c r="AK257" s="170">
        <f>IF(Q257="x",'Príloha č. 1 k časti B.2 - Cena'!$AX$19,0)</f>
        <v>0</v>
      </c>
      <c r="AL257" s="170">
        <f>IF(R257="x",'Príloha č. 1 k časti B.2 - Cena'!$AX$20,0)</f>
        <v>0</v>
      </c>
      <c r="AM257" s="170">
        <f>IF(S257="x",'Príloha č. 1 k časti B.2 - Cena'!$AX$21,0)</f>
        <v>0</v>
      </c>
      <c r="AN257" s="170">
        <f>IF(T257="x",'Príloha č. 1 k časti B.2 - Cena'!$AX$22,0)</f>
        <v>0</v>
      </c>
      <c r="AO257" s="170">
        <f>IF(U257="x",'Príloha č. 1 k časti B.2 - Cena'!$AX$23,0)</f>
        <v>0</v>
      </c>
      <c r="AP257" s="224">
        <f>IF(V257="x",'Príloha č. 1 k časti B.2 - Cena'!$AX$24,0)</f>
        <v>0</v>
      </c>
      <c r="AQ257" s="225">
        <f t="shared" si="30"/>
        <v>0</v>
      </c>
      <c r="AR257" s="143" t="s">
        <v>13</v>
      </c>
      <c r="AS257" s="144" t="s">
        <v>13</v>
      </c>
      <c r="AT257" s="144" t="s">
        <v>13</v>
      </c>
      <c r="AU257" s="144" t="s">
        <v>13</v>
      </c>
      <c r="AV257" s="146" t="s">
        <v>344</v>
      </c>
      <c r="AW257" s="226">
        <f t="shared" ref="AW257:AW268" si="41">COUNTA(AR257:AU257)</f>
        <v>4</v>
      </c>
      <c r="AX257" s="227">
        <f t="shared" ref="AX257:AX268" si="42">AQ257*AW257</f>
        <v>0</v>
      </c>
    </row>
    <row r="258" spans="1:50" ht="12.95" customHeight="1" x14ac:dyDescent="0.25">
      <c r="A258" s="333"/>
      <c r="B258" s="239" t="s">
        <v>86</v>
      </c>
      <c r="C258" s="215" t="s">
        <v>13</v>
      </c>
      <c r="D258" s="104"/>
      <c r="E258" s="104"/>
      <c r="F258" s="104"/>
      <c r="G258" s="104" t="s">
        <v>13</v>
      </c>
      <c r="H258" s="104"/>
      <c r="I258" s="104"/>
      <c r="J258" s="104" t="s">
        <v>13</v>
      </c>
      <c r="K258" s="104"/>
      <c r="L258" s="104" t="s">
        <v>13</v>
      </c>
      <c r="M258" s="104" t="s">
        <v>13</v>
      </c>
      <c r="N258" s="104" t="s">
        <v>13</v>
      </c>
      <c r="O258" s="104"/>
      <c r="P258" s="104"/>
      <c r="Q258" s="104" t="s">
        <v>13</v>
      </c>
      <c r="R258" s="104"/>
      <c r="S258" s="104"/>
      <c r="T258" s="104" t="s">
        <v>13</v>
      </c>
      <c r="U258" s="104" t="s">
        <v>13</v>
      </c>
      <c r="V258" s="216"/>
      <c r="W258" s="193">
        <f>IF(C258="x",'Príloha č. 1 k časti B.2 - Cena'!$AX$5,0)</f>
        <v>0</v>
      </c>
      <c r="X258" s="154">
        <f>IF(D258="x",'Príloha č. 1 k časti B.2 - Cena'!$AX$6,0)</f>
        <v>0</v>
      </c>
      <c r="Y258" s="154">
        <f>IF(E258="x",'Príloha č. 1 k časti B.2 - Cena'!$AX$7,0)</f>
        <v>0</v>
      </c>
      <c r="Z258" s="154">
        <f>IF(F258="x",'Príloha č. 1 k časti B.2 - Cena'!$AX$8,0)</f>
        <v>0</v>
      </c>
      <c r="AA258" s="154">
        <f>IF(G258="x",'Príloha č. 1 k časti B.2 - Cena'!$AX$9,0)</f>
        <v>0</v>
      </c>
      <c r="AB258" s="154">
        <f>IF(H258="x",'Príloha č. 1 k časti B.2 - Cena'!$AX$10,0)</f>
        <v>0</v>
      </c>
      <c r="AC258" s="154">
        <f>IF(I258="x",'Príloha č. 1 k časti B.2 - Cena'!$AX$11,0)</f>
        <v>0</v>
      </c>
      <c r="AD258" s="154">
        <f>IF(J258="x",'Príloha č. 1 k časti B.2 - Cena'!$AX$12,0)</f>
        <v>0</v>
      </c>
      <c r="AE258" s="154">
        <f>IF(K258="x",'Príloha č. 1 k časti B.2 - Cena'!$AX$13,0)</f>
        <v>0</v>
      </c>
      <c r="AF258" s="154">
        <f>IF(L258="x",'Príloha č. 1 k časti B.2 - Cena'!$AX$14,0)</f>
        <v>0</v>
      </c>
      <c r="AG258" s="154">
        <f>IF(M258="x",'Príloha č. 1 k časti B.2 - Cena'!$AX$15,0)</f>
        <v>0</v>
      </c>
      <c r="AH258" s="154">
        <f>IF(N258="x",'Príloha č. 1 k časti B.2 - Cena'!$AX$16,0)</f>
        <v>0</v>
      </c>
      <c r="AI258" s="154">
        <f>IF(O258="x",'Príloha č. 1 k časti B.2 - Cena'!$AX$17,0)</f>
        <v>0</v>
      </c>
      <c r="AJ258" s="154">
        <f>IF(P258="x",'Príloha č. 1 k časti B.2 - Cena'!$AX$18,0)</f>
        <v>0</v>
      </c>
      <c r="AK258" s="154">
        <f>IF(Q258="x",'Príloha č. 1 k časti B.2 - Cena'!$AX$19,0)</f>
        <v>0</v>
      </c>
      <c r="AL258" s="154">
        <f>IF(R258="x",'Príloha č. 1 k časti B.2 - Cena'!$AX$20,0)</f>
        <v>0</v>
      </c>
      <c r="AM258" s="154">
        <f>IF(S258="x",'Príloha č. 1 k časti B.2 - Cena'!$AX$21,0)</f>
        <v>0</v>
      </c>
      <c r="AN258" s="154">
        <f>IF(T258="x",'Príloha č. 1 k časti B.2 - Cena'!$AX$22,0)</f>
        <v>0</v>
      </c>
      <c r="AO258" s="154">
        <f>IF(U258="x",'Príloha č. 1 k časti B.2 - Cena'!$AX$23,0)</f>
        <v>0</v>
      </c>
      <c r="AP258" s="194">
        <f>IF(V258="x",'Príloha č. 1 k časti B.2 - Cena'!$AX$24,0)</f>
        <v>0</v>
      </c>
      <c r="AQ258" s="168">
        <f t="shared" si="30"/>
        <v>0</v>
      </c>
      <c r="AR258" s="150" t="s">
        <v>13</v>
      </c>
      <c r="AS258" s="151" t="s">
        <v>13</v>
      </c>
      <c r="AT258" s="151" t="s">
        <v>13</v>
      </c>
      <c r="AU258" s="151" t="s">
        <v>13</v>
      </c>
      <c r="AV258" s="158" t="s">
        <v>344</v>
      </c>
      <c r="AW258" s="152">
        <f t="shared" si="41"/>
        <v>4</v>
      </c>
      <c r="AX258" s="160">
        <f t="shared" si="42"/>
        <v>0</v>
      </c>
    </row>
    <row r="259" spans="1:50" ht="12.95" customHeight="1" x14ac:dyDescent="0.25">
      <c r="A259" s="333"/>
      <c r="B259" s="239" t="s">
        <v>145</v>
      </c>
      <c r="C259" s="215" t="s">
        <v>13</v>
      </c>
      <c r="D259" s="104"/>
      <c r="E259" s="104"/>
      <c r="F259" s="104"/>
      <c r="G259" s="104" t="s">
        <v>13</v>
      </c>
      <c r="H259" s="104"/>
      <c r="I259" s="104"/>
      <c r="J259" s="104" t="s">
        <v>13</v>
      </c>
      <c r="K259" s="104" t="s">
        <v>13</v>
      </c>
      <c r="L259" s="104"/>
      <c r="M259" s="104" t="s">
        <v>13</v>
      </c>
      <c r="N259" s="104"/>
      <c r="O259" s="104"/>
      <c r="P259" s="104"/>
      <c r="Q259" s="104" t="s">
        <v>13</v>
      </c>
      <c r="R259" s="104"/>
      <c r="S259" s="104"/>
      <c r="T259" s="104" t="s">
        <v>13</v>
      </c>
      <c r="U259" s="104" t="s">
        <v>13</v>
      </c>
      <c r="V259" s="216"/>
      <c r="W259" s="193">
        <f>IF(C259="x",'Príloha č. 1 k časti B.2 - Cena'!$AX$5,0)</f>
        <v>0</v>
      </c>
      <c r="X259" s="154">
        <f>IF(D259="x",'Príloha č. 1 k časti B.2 - Cena'!$AX$6,0)</f>
        <v>0</v>
      </c>
      <c r="Y259" s="154">
        <f>IF(E259="x",'Príloha č. 1 k časti B.2 - Cena'!$AX$7,0)</f>
        <v>0</v>
      </c>
      <c r="Z259" s="154">
        <f>IF(F259="x",'Príloha č. 1 k časti B.2 - Cena'!$AX$8,0)</f>
        <v>0</v>
      </c>
      <c r="AA259" s="154">
        <f>IF(G259="x",'Príloha č. 1 k časti B.2 - Cena'!$AX$9,0)</f>
        <v>0</v>
      </c>
      <c r="AB259" s="154">
        <f>IF(H259="x",'Príloha č. 1 k časti B.2 - Cena'!$AX$10,0)</f>
        <v>0</v>
      </c>
      <c r="AC259" s="154">
        <f>IF(I259="x",'Príloha č. 1 k časti B.2 - Cena'!$AX$11,0)</f>
        <v>0</v>
      </c>
      <c r="AD259" s="154">
        <f>IF(J259="x",'Príloha č. 1 k časti B.2 - Cena'!$AX$12,0)</f>
        <v>0</v>
      </c>
      <c r="AE259" s="154">
        <f>IF(K259="x",'Príloha č. 1 k časti B.2 - Cena'!$AX$13,0)</f>
        <v>0</v>
      </c>
      <c r="AF259" s="154">
        <f>IF(L259="x",'Príloha č. 1 k časti B.2 - Cena'!$AX$14,0)</f>
        <v>0</v>
      </c>
      <c r="AG259" s="154">
        <f>IF(M259="x",'Príloha č. 1 k časti B.2 - Cena'!$AX$15,0)</f>
        <v>0</v>
      </c>
      <c r="AH259" s="154">
        <f>IF(N259="x",'Príloha č. 1 k časti B.2 - Cena'!$AX$16,0)</f>
        <v>0</v>
      </c>
      <c r="AI259" s="154">
        <f>IF(O259="x",'Príloha č. 1 k časti B.2 - Cena'!$AX$17,0)</f>
        <v>0</v>
      </c>
      <c r="AJ259" s="154">
        <f>IF(P259="x",'Príloha č. 1 k časti B.2 - Cena'!$AX$18,0)</f>
        <v>0</v>
      </c>
      <c r="AK259" s="154">
        <f>IF(Q259="x",'Príloha č. 1 k časti B.2 - Cena'!$AX$19,0)</f>
        <v>0</v>
      </c>
      <c r="AL259" s="154">
        <f>IF(R259="x",'Príloha č. 1 k časti B.2 - Cena'!$AX$20,0)</f>
        <v>0</v>
      </c>
      <c r="AM259" s="154">
        <f>IF(S259="x",'Príloha č. 1 k časti B.2 - Cena'!$AX$21,0)</f>
        <v>0</v>
      </c>
      <c r="AN259" s="154">
        <f>IF(T259="x",'Príloha č. 1 k časti B.2 - Cena'!$AX$22,0)</f>
        <v>0</v>
      </c>
      <c r="AO259" s="154">
        <f>IF(U259="x",'Príloha č. 1 k časti B.2 - Cena'!$AX$23,0)</f>
        <v>0</v>
      </c>
      <c r="AP259" s="194">
        <f>IF(V259="x",'Príloha č. 1 k časti B.2 - Cena'!$AX$24,0)</f>
        <v>0</v>
      </c>
      <c r="AQ259" s="168">
        <f t="shared" si="30"/>
        <v>0</v>
      </c>
      <c r="AR259" s="150" t="s">
        <v>13</v>
      </c>
      <c r="AS259" s="151" t="s">
        <v>13</v>
      </c>
      <c r="AT259" s="151" t="s">
        <v>13</v>
      </c>
      <c r="AU259" s="151" t="s">
        <v>13</v>
      </c>
      <c r="AV259" s="158" t="s">
        <v>344</v>
      </c>
      <c r="AW259" s="152">
        <f t="shared" si="41"/>
        <v>4</v>
      </c>
      <c r="AX259" s="160">
        <f t="shared" si="42"/>
        <v>0</v>
      </c>
    </row>
    <row r="260" spans="1:50" ht="12.95" customHeight="1" x14ac:dyDescent="0.25">
      <c r="A260" s="333"/>
      <c r="B260" s="239" t="s">
        <v>87</v>
      </c>
      <c r="C260" s="215" t="s">
        <v>13</v>
      </c>
      <c r="D260" s="104"/>
      <c r="E260" s="104"/>
      <c r="F260" s="104"/>
      <c r="G260" s="104" t="s">
        <v>13</v>
      </c>
      <c r="H260" s="104"/>
      <c r="I260" s="104"/>
      <c r="J260" s="104" t="s">
        <v>13</v>
      </c>
      <c r="K260" s="104" t="s">
        <v>13</v>
      </c>
      <c r="L260" s="104"/>
      <c r="M260" s="104"/>
      <c r="N260" s="104" t="s">
        <v>13</v>
      </c>
      <c r="O260" s="104"/>
      <c r="P260" s="104"/>
      <c r="Q260" s="104" t="s">
        <v>13</v>
      </c>
      <c r="R260" s="104"/>
      <c r="S260" s="104"/>
      <c r="T260" s="104"/>
      <c r="U260" s="104" t="s">
        <v>13</v>
      </c>
      <c r="V260" s="216"/>
      <c r="W260" s="193">
        <f>IF(C260="x",'Príloha č. 1 k časti B.2 - Cena'!$AX$5,0)</f>
        <v>0</v>
      </c>
      <c r="X260" s="154">
        <f>IF(D260="x",'Príloha č. 1 k časti B.2 - Cena'!$AX$6,0)</f>
        <v>0</v>
      </c>
      <c r="Y260" s="154">
        <f>IF(E260="x",'Príloha č. 1 k časti B.2 - Cena'!$AX$7,0)</f>
        <v>0</v>
      </c>
      <c r="Z260" s="154">
        <f>IF(F260="x",'Príloha č. 1 k časti B.2 - Cena'!$AX$8,0)</f>
        <v>0</v>
      </c>
      <c r="AA260" s="154">
        <f>IF(G260="x",'Príloha č. 1 k časti B.2 - Cena'!$AX$9,0)</f>
        <v>0</v>
      </c>
      <c r="AB260" s="154">
        <f>IF(H260="x",'Príloha č. 1 k časti B.2 - Cena'!$AX$10,0)</f>
        <v>0</v>
      </c>
      <c r="AC260" s="154">
        <f>IF(I260="x",'Príloha č. 1 k časti B.2 - Cena'!$AX$11,0)</f>
        <v>0</v>
      </c>
      <c r="AD260" s="154">
        <f>IF(J260="x",'Príloha č. 1 k časti B.2 - Cena'!$AX$12,0)</f>
        <v>0</v>
      </c>
      <c r="AE260" s="154">
        <f>IF(K260="x",'Príloha č. 1 k časti B.2 - Cena'!$AX$13,0)</f>
        <v>0</v>
      </c>
      <c r="AF260" s="154">
        <f>IF(L260="x",'Príloha č. 1 k časti B.2 - Cena'!$AX$14,0)</f>
        <v>0</v>
      </c>
      <c r="AG260" s="154">
        <f>IF(M260="x",'Príloha č. 1 k časti B.2 - Cena'!$AX$15,0)</f>
        <v>0</v>
      </c>
      <c r="AH260" s="154">
        <f>IF(N260="x",'Príloha č. 1 k časti B.2 - Cena'!$AX$16,0)</f>
        <v>0</v>
      </c>
      <c r="AI260" s="154">
        <f>IF(O260="x",'Príloha č. 1 k časti B.2 - Cena'!$AX$17,0)</f>
        <v>0</v>
      </c>
      <c r="AJ260" s="154">
        <f>IF(P260="x",'Príloha č. 1 k časti B.2 - Cena'!$AX$18,0)</f>
        <v>0</v>
      </c>
      <c r="AK260" s="154">
        <f>IF(Q260="x",'Príloha č. 1 k časti B.2 - Cena'!$AX$19,0)</f>
        <v>0</v>
      </c>
      <c r="AL260" s="154">
        <f>IF(R260="x",'Príloha č. 1 k časti B.2 - Cena'!$AX$20,0)</f>
        <v>0</v>
      </c>
      <c r="AM260" s="154">
        <f>IF(S260="x",'Príloha č. 1 k časti B.2 - Cena'!$AX$21,0)</f>
        <v>0</v>
      </c>
      <c r="AN260" s="154">
        <f>IF(T260="x",'Príloha č. 1 k časti B.2 - Cena'!$AX$22,0)</f>
        <v>0</v>
      </c>
      <c r="AO260" s="154">
        <f>IF(U260="x",'Príloha č. 1 k časti B.2 - Cena'!$AX$23,0)</f>
        <v>0</v>
      </c>
      <c r="AP260" s="194">
        <f>IF(V260="x",'Príloha č. 1 k časti B.2 - Cena'!$AX$24,0)</f>
        <v>0</v>
      </c>
      <c r="AQ260" s="168">
        <f t="shared" si="30"/>
        <v>0</v>
      </c>
      <c r="AR260" s="150" t="s">
        <v>13</v>
      </c>
      <c r="AS260" s="151" t="s">
        <v>13</v>
      </c>
      <c r="AT260" s="151" t="s">
        <v>13</v>
      </c>
      <c r="AU260" s="151" t="s">
        <v>13</v>
      </c>
      <c r="AV260" s="158" t="s">
        <v>344</v>
      </c>
      <c r="AW260" s="152">
        <f t="shared" si="41"/>
        <v>4</v>
      </c>
      <c r="AX260" s="160">
        <f t="shared" si="42"/>
        <v>0</v>
      </c>
    </row>
    <row r="261" spans="1:50" ht="12.95" customHeight="1" x14ac:dyDescent="0.25">
      <c r="A261" s="333"/>
      <c r="B261" s="239" t="s">
        <v>88</v>
      </c>
      <c r="C261" s="215" t="s">
        <v>13</v>
      </c>
      <c r="D261" s="104"/>
      <c r="E261" s="104"/>
      <c r="F261" s="104"/>
      <c r="G261" s="104" t="s">
        <v>13</v>
      </c>
      <c r="H261" s="104"/>
      <c r="I261" s="104"/>
      <c r="J261" s="104" t="s">
        <v>13</v>
      </c>
      <c r="K261" s="104"/>
      <c r="L261" s="104" t="s">
        <v>13</v>
      </c>
      <c r="M261" s="104" t="s">
        <v>13</v>
      </c>
      <c r="N261" s="104" t="s">
        <v>13</v>
      </c>
      <c r="O261" s="104"/>
      <c r="P261" s="104"/>
      <c r="Q261" s="104" t="s">
        <v>13</v>
      </c>
      <c r="R261" s="104"/>
      <c r="S261" s="104"/>
      <c r="T261" s="104" t="s">
        <v>13</v>
      </c>
      <c r="U261" s="104" t="s">
        <v>13</v>
      </c>
      <c r="V261" s="216"/>
      <c r="W261" s="193">
        <f>IF(C261="x",'Príloha č. 1 k časti B.2 - Cena'!$AX$5,0)</f>
        <v>0</v>
      </c>
      <c r="X261" s="154">
        <f>IF(D261="x",'Príloha č. 1 k časti B.2 - Cena'!$AX$6,0)</f>
        <v>0</v>
      </c>
      <c r="Y261" s="154">
        <f>IF(E261="x",'Príloha č. 1 k časti B.2 - Cena'!$AX$7,0)</f>
        <v>0</v>
      </c>
      <c r="Z261" s="154">
        <f>IF(F261="x",'Príloha č. 1 k časti B.2 - Cena'!$AX$8,0)</f>
        <v>0</v>
      </c>
      <c r="AA261" s="154">
        <f>IF(G261="x",'Príloha č. 1 k časti B.2 - Cena'!$AX$9,0)</f>
        <v>0</v>
      </c>
      <c r="AB261" s="154">
        <f>IF(H261="x",'Príloha č. 1 k časti B.2 - Cena'!$AX$10,0)</f>
        <v>0</v>
      </c>
      <c r="AC261" s="154">
        <f>IF(I261="x",'Príloha č. 1 k časti B.2 - Cena'!$AX$11,0)</f>
        <v>0</v>
      </c>
      <c r="AD261" s="154">
        <f>IF(J261="x",'Príloha č. 1 k časti B.2 - Cena'!$AX$12,0)</f>
        <v>0</v>
      </c>
      <c r="AE261" s="154">
        <f>IF(K261="x",'Príloha č. 1 k časti B.2 - Cena'!$AX$13,0)</f>
        <v>0</v>
      </c>
      <c r="AF261" s="154">
        <f>IF(L261="x",'Príloha č. 1 k časti B.2 - Cena'!$AX$14,0)</f>
        <v>0</v>
      </c>
      <c r="AG261" s="154">
        <f>IF(M261="x",'Príloha č. 1 k časti B.2 - Cena'!$AX$15,0)</f>
        <v>0</v>
      </c>
      <c r="AH261" s="154">
        <f>IF(N261="x",'Príloha č. 1 k časti B.2 - Cena'!$AX$16,0)</f>
        <v>0</v>
      </c>
      <c r="AI261" s="154">
        <f>IF(O261="x",'Príloha č. 1 k časti B.2 - Cena'!$AX$17,0)</f>
        <v>0</v>
      </c>
      <c r="AJ261" s="154">
        <f>IF(P261="x",'Príloha č. 1 k časti B.2 - Cena'!$AX$18,0)</f>
        <v>0</v>
      </c>
      <c r="AK261" s="154">
        <f>IF(Q261="x",'Príloha č. 1 k časti B.2 - Cena'!$AX$19,0)</f>
        <v>0</v>
      </c>
      <c r="AL261" s="154">
        <f>IF(R261="x",'Príloha č. 1 k časti B.2 - Cena'!$AX$20,0)</f>
        <v>0</v>
      </c>
      <c r="AM261" s="154">
        <f>IF(S261="x",'Príloha č. 1 k časti B.2 - Cena'!$AX$21,0)</f>
        <v>0</v>
      </c>
      <c r="AN261" s="154">
        <f>IF(T261="x",'Príloha č. 1 k časti B.2 - Cena'!$AX$22,0)</f>
        <v>0</v>
      </c>
      <c r="AO261" s="154">
        <f>IF(U261="x",'Príloha č. 1 k časti B.2 - Cena'!$AX$23,0)</f>
        <v>0</v>
      </c>
      <c r="AP261" s="194">
        <f>IF(V261="x",'Príloha č. 1 k časti B.2 - Cena'!$AX$24,0)</f>
        <v>0</v>
      </c>
      <c r="AQ261" s="168">
        <f t="shared" si="30"/>
        <v>0</v>
      </c>
      <c r="AR261" s="150" t="s">
        <v>13</v>
      </c>
      <c r="AS261" s="151" t="s">
        <v>13</v>
      </c>
      <c r="AT261" s="151" t="s">
        <v>13</v>
      </c>
      <c r="AU261" s="151" t="s">
        <v>13</v>
      </c>
      <c r="AV261" s="158" t="s">
        <v>344</v>
      </c>
      <c r="AW261" s="152">
        <f t="shared" si="41"/>
        <v>4</v>
      </c>
      <c r="AX261" s="160">
        <f t="shared" si="42"/>
        <v>0</v>
      </c>
    </row>
    <row r="262" spans="1:50" ht="12.95" customHeight="1" x14ac:dyDescent="0.25">
      <c r="A262" s="333"/>
      <c r="B262" s="239" t="s">
        <v>146</v>
      </c>
      <c r="C262" s="215" t="s">
        <v>13</v>
      </c>
      <c r="D262" s="104"/>
      <c r="E262" s="104"/>
      <c r="F262" s="104"/>
      <c r="G262" s="104"/>
      <c r="H262" s="104"/>
      <c r="I262" s="104" t="s">
        <v>13</v>
      </c>
      <c r="J262" s="104"/>
      <c r="K262" s="104" t="s">
        <v>13</v>
      </c>
      <c r="L262" s="104"/>
      <c r="M262" s="104" t="s">
        <v>13</v>
      </c>
      <c r="N262" s="104" t="s">
        <v>13</v>
      </c>
      <c r="O262" s="104"/>
      <c r="P262" s="104"/>
      <c r="Q262" s="104"/>
      <c r="R262" s="104"/>
      <c r="S262" s="104" t="s">
        <v>13</v>
      </c>
      <c r="T262" s="104"/>
      <c r="U262" s="104" t="s">
        <v>13</v>
      </c>
      <c r="V262" s="216"/>
      <c r="W262" s="193">
        <f>IF(C262="x",'Príloha č. 1 k časti B.2 - Cena'!$AX$5,0)</f>
        <v>0</v>
      </c>
      <c r="X262" s="154">
        <f>IF(D262="x",'Príloha č. 1 k časti B.2 - Cena'!$AX$6,0)</f>
        <v>0</v>
      </c>
      <c r="Y262" s="154">
        <f>IF(E262="x",'Príloha č. 1 k časti B.2 - Cena'!$AX$7,0)</f>
        <v>0</v>
      </c>
      <c r="Z262" s="154">
        <f>IF(F262="x",'Príloha č. 1 k časti B.2 - Cena'!$AX$8,0)</f>
        <v>0</v>
      </c>
      <c r="AA262" s="154">
        <f>IF(G262="x",'Príloha č. 1 k časti B.2 - Cena'!$AX$9,0)</f>
        <v>0</v>
      </c>
      <c r="AB262" s="154">
        <f>IF(H262="x",'Príloha č. 1 k časti B.2 - Cena'!$AX$10,0)</f>
        <v>0</v>
      </c>
      <c r="AC262" s="154">
        <f>IF(I262="x",'Príloha č. 1 k časti B.2 - Cena'!$AX$11,0)</f>
        <v>0</v>
      </c>
      <c r="AD262" s="154">
        <f>IF(J262="x",'Príloha č. 1 k časti B.2 - Cena'!$AX$12,0)</f>
        <v>0</v>
      </c>
      <c r="AE262" s="154">
        <f>IF(K262="x",'Príloha č. 1 k časti B.2 - Cena'!$AX$13,0)</f>
        <v>0</v>
      </c>
      <c r="AF262" s="154">
        <f>IF(L262="x",'Príloha č. 1 k časti B.2 - Cena'!$AX$14,0)</f>
        <v>0</v>
      </c>
      <c r="AG262" s="154">
        <f>IF(M262="x",'Príloha č. 1 k časti B.2 - Cena'!$AX$15,0)</f>
        <v>0</v>
      </c>
      <c r="AH262" s="154">
        <f>IF(N262="x",'Príloha č. 1 k časti B.2 - Cena'!$AX$16,0)</f>
        <v>0</v>
      </c>
      <c r="AI262" s="154">
        <f>IF(O262="x",'Príloha č. 1 k časti B.2 - Cena'!$AX$17,0)</f>
        <v>0</v>
      </c>
      <c r="AJ262" s="154">
        <f>IF(P262="x",'Príloha č. 1 k časti B.2 - Cena'!$AX$18,0)</f>
        <v>0</v>
      </c>
      <c r="AK262" s="154">
        <f>IF(Q262="x",'Príloha č. 1 k časti B.2 - Cena'!$AX$19,0)</f>
        <v>0</v>
      </c>
      <c r="AL262" s="154">
        <f>IF(R262="x",'Príloha č. 1 k časti B.2 - Cena'!$AX$20,0)</f>
        <v>0</v>
      </c>
      <c r="AM262" s="154">
        <f>IF(S262="x",'Príloha č. 1 k časti B.2 - Cena'!$AX$21,0)</f>
        <v>0</v>
      </c>
      <c r="AN262" s="154">
        <f>IF(T262="x",'Príloha č. 1 k časti B.2 - Cena'!$AX$22,0)</f>
        <v>0</v>
      </c>
      <c r="AO262" s="154">
        <f>IF(U262="x",'Príloha č. 1 k časti B.2 - Cena'!$AX$23,0)</f>
        <v>0</v>
      </c>
      <c r="AP262" s="194">
        <f>IF(V262="x",'Príloha č. 1 k časti B.2 - Cena'!$AX$24,0)</f>
        <v>0</v>
      </c>
      <c r="AQ262" s="168">
        <f t="shared" si="30"/>
        <v>0</v>
      </c>
      <c r="AR262" s="161" t="s">
        <v>13</v>
      </c>
      <c r="AS262" s="162" t="s">
        <v>13</v>
      </c>
      <c r="AT262" s="162" t="s">
        <v>13</v>
      </c>
      <c r="AU262" s="162" t="s">
        <v>13</v>
      </c>
      <c r="AV262" s="158" t="s">
        <v>344</v>
      </c>
      <c r="AW262" s="152">
        <f t="shared" si="41"/>
        <v>4</v>
      </c>
      <c r="AX262" s="160">
        <f t="shared" si="42"/>
        <v>0</v>
      </c>
    </row>
    <row r="263" spans="1:50" ht="12.95" customHeight="1" x14ac:dyDescent="0.25">
      <c r="A263" s="333"/>
      <c r="B263" s="239" t="s">
        <v>147</v>
      </c>
      <c r="C263" s="215" t="s">
        <v>13</v>
      </c>
      <c r="D263" s="104"/>
      <c r="E263" s="104"/>
      <c r="F263" s="104"/>
      <c r="G263" s="104"/>
      <c r="H263" s="104"/>
      <c r="I263" s="104" t="s">
        <v>13</v>
      </c>
      <c r="J263" s="104"/>
      <c r="K263" s="104" t="s">
        <v>13</v>
      </c>
      <c r="L263" s="104"/>
      <c r="M263" s="104" t="s">
        <v>13</v>
      </c>
      <c r="N263" s="104" t="s">
        <v>13</v>
      </c>
      <c r="O263" s="104"/>
      <c r="P263" s="104"/>
      <c r="Q263" s="104"/>
      <c r="R263" s="104"/>
      <c r="S263" s="104" t="s">
        <v>13</v>
      </c>
      <c r="T263" s="104"/>
      <c r="U263" s="104" t="s">
        <v>13</v>
      </c>
      <c r="V263" s="216"/>
      <c r="W263" s="193">
        <f>IF(C263="x",'Príloha č. 1 k časti B.2 - Cena'!$AX$5,0)</f>
        <v>0</v>
      </c>
      <c r="X263" s="154">
        <f>IF(D263="x",'Príloha č. 1 k časti B.2 - Cena'!$AX$6,0)</f>
        <v>0</v>
      </c>
      <c r="Y263" s="154">
        <f>IF(E263="x",'Príloha č. 1 k časti B.2 - Cena'!$AX$7,0)</f>
        <v>0</v>
      </c>
      <c r="Z263" s="154">
        <f>IF(F263="x",'Príloha č. 1 k časti B.2 - Cena'!$AX$8,0)</f>
        <v>0</v>
      </c>
      <c r="AA263" s="154">
        <f>IF(G263="x",'Príloha č. 1 k časti B.2 - Cena'!$AX$9,0)</f>
        <v>0</v>
      </c>
      <c r="AB263" s="154">
        <f>IF(H263="x",'Príloha č. 1 k časti B.2 - Cena'!$AX$10,0)</f>
        <v>0</v>
      </c>
      <c r="AC263" s="154">
        <f>IF(I263="x",'Príloha č. 1 k časti B.2 - Cena'!$AX$11,0)</f>
        <v>0</v>
      </c>
      <c r="AD263" s="154">
        <f>IF(J263="x",'Príloha č. 1 k časti B.2 - Cena'!$AX$12,0)</f>
        <v>0</v>
      </c>
      <c r="AE263" s="154">
        <f>IF(K263="x",'Príloha č. 1 k časti B.2 - Cena'!$AX$13,0)</f>
        <v>0</v>
      </c>
      <c r="AF263" s="154">
        <f>IF(L263="x",'Príloha č. 1 k časti B.2 - Cena'!$AX$14,0)</f>
        <v>0</v>
      </c>
      <c r="AG263" s="154">
        <f>IF(M263="x",'Príloha č. 1 k časti B.2 - Cena'!$AX$15,0)</f>
        <v>0</v>
      </c>
      <c r="AH263" s="154">
        <f>IF(N263="x",'Príloha č. 1 k časti B.2 - Cena'!$AX$16,0)</f>
        <v>0</v>
      </c>
      <c r="AI263" s="154">
        <f>IF(O263="x",'Príloha č. 1 k časti B.2 - Cena'!$AX$17,0)</f>
        <v>0</v>
      </c>
      <c r="AJ263" s="154">
        <f>IF(P263="x",'Príloha č. 1 k časti B.2 - Cena'!$AX$18,0)</f>
        <v>0</v>
      </c>
      <c r="AK263" s="154">
        <f>IF(Q263="x",'Príloha č. 1 k časti B.2 - Cena'!$AX$19,0)</f>
        <v>0</v>
      </c>
      <c r="AL263" s="154">
        <f>IF(R263="x",'Príloha č. 1 k časti B.2 - Cena'!$AX$20,0)</f>
        <v>0</v>
      </c>
      <c r="AM263" s="154">
        <f>IF(S263="x",'Príloha č. 1 k časti B.2 - Cena'!$AX$21,0)</f>
        <v>0</v>
      </c>
      <c r="AN263" s="154">
        <f>IF(T263="x",'Príloha č. 1 k časti B.2 - Cena'!$AX$22,0)</f>
        <v>0</v>
      </c>
      <c r="AO263" s="154">
        <f>IF(U263="x",'Príloha č. 1 k časti B.2 - Cena'!$AX$23,0)</f>
        <v>0</v>
      </c>
      <c r="AP263" s="194">
        <f>IF(V263="x",'Príloha č. 1 k časti B.2 - Cena'!$AX$24,0)</f>
        <v>0</v>
      </c>
      <c r="AQ263" s="168">
        <f t="shared" si="30"/>
        <v>0</v>
      </c>
      <c r="AR263" s="161" t="s">
        <v>13</v>
      </c>
      <c r="AS263" s="162" t="s">
        <v>13</v>
      </c>
      <c r="AT263" s="162" t="s">
        <v>13</v>
      </c>
      <c r="AU263" s="162" t="s">
        <v>13</v>
      </c>
      <c r="AV263" s="158" t="s">
        <v>344</v>
      </c>
      <c r="AW263" s="152">
        <f t="shared" si="41"/>
        <v>4</v>
      </c>
      <c r="AX263" s="160">
        <f t="shared" si="42"/>
        <v>0</v>
      </c>
    </row>
    <row r="264" spans="1:50" ht="12.95" customHeight="1" x14ac:dyDescent="0.25">
      <c r="A264" s="333"/>
      <c r="B264" s="239" t="s">
        <v>148</v>
      </c>
      <c r="C264" s="215" t="s">
        <v>13</v>
      </c>
      <c r="D264" s="104"/>
      <c r="E264" s="104"/>
      <c r="F264" s="104"/>
      <c r="G264" s="104"/>
      <c r="H264" s="104"/>
      <c r="I264" s="104" t="s">
        <v>13</v>
      </c>
      <c r="J264" s="104"/>
      <c r="K264" s="104" t="s">
        <v>13</v>
      </c>
      <c r="L264" s="104"/>
      <c r="M264" s="104" t="s">
        <v>13</v>
      </c>
      <c r="N264" s="104" t="s">
        <v>13</v>
      </c>
      <c r="O264" s="104"/>
      <c r="P264" s="104"/>
      <c r="Q264" s="104"/>
      <c r="R264" s="104"/>
      <c r="S264" s="104" t="s">
        <v>13</v>
      </c>
      <c r="T264" s="104"/>
      <c r="U264" s="104" t="s">
        <v>13</v>
      </c>
      <c r="V264" s="216"/>
      <c r="W264" s="193">
        <f>IF(C264="x",'Príloha č. 1 k časti B.2 - Cena'!$AX$5,0)</f>
        <v>0</v>
      </c>
      <c r="X264" s="154">
        <f>IF(D264="x",'Príloha č. 1 k časti B.2 - Cena'!$AX$6,0)</f>
        <v>0</v>
      </c>
      <c r="Y264" s="154">
        <f>IF(E264="x",'Príloha č. 1 k časti B.2 - Cena'!$AX$7,0)</f>
        <v>0</v>
      </c>
      <c r="Z264" s="154">
        <f>IF(F264="x",'Príloha č. 1 k časti B.2 - Cena'!$AX$8,0)</f>
        <v>0</v>
      </c>
      <c r="AA264" s="154">
        <f>IF(G264="x",'Príloha č. 1 k časti B.2 - Cena'!$AX$9,0)</f>
        <v>0</v>
      </c>
      <c r="AB264" s="154">
        <f>IF(H264="x",'Príloha č. 1 k časti B.2 - Cena'!$AX$10,0)</f>
        <v>0</v>
      </c>
      <c r="AC264" s="154">
        <f>IF(I264="x",'Príloha č. 1 k časti B.2 - Cena'!$AX$11,0)</f>
        <v>0</v>
      </c>
      <c r="AD264" s="154">
        <f>IF(J264="x",'Príloha č. 1 k časti B.2 - Cena'!$AX$12,0)</f>
        <v>0</v>
      </c>
      <c r="AE264" s="154">
        <f>IF(K264="x",'Príloha č. 1 k časti B.2 - Cena'!$AX$13,0)</f>
        <v>0</v>
      </c>
      <c r="AF264" s="154">
        <f>IF(L264="x",'Príloha č. 1 k časti B.2 - Cena'!$AX$14,0)</f>
        <v>0</v>
      </c>
      <c r="AG264" s="154">
        <f>IF(M264="x",'Príloha č. 1 k časti B.2 - Cena'!$AX$15,0)</f>
        <v>0</v>
      </c>
      <c r="AH264" s="154">
        <f>IF(N264="x",'Príloha č. 1 k časti B.2 - Cena'!$AX$16,0)</f>
        <v>0</v>
      </c>
      <c r="AI264" s="154">
        <f>IF(O264="x",'Príloha č. 1 k časti B.2 - Cena'!$AX$17,0)</f>
        <v>0</v>
      </c>
      <c r="AJ264" s="154">
        <f>IF(P264="x",'Príloha č. 1 k časti B.2 - Cena'!$AX$18,0)</f>
        <v>0</v>
      </c>
      <c r="AK264" s="154">
        <f>IF(Q264="x",'Príloha č. 1 k časti B.2 - Cena'!$AX$19,0)</f>
        <v>0</v>
      </c>
      <c r="AL264" s="154">
        <f>IF(R264="x",'Príloha č. 1 k časti B.2 - Cena'!$AX$20,0)</f>
        <v>0</v>
      </c>
      <c r="AM264" s="154">
        <f>IF(S264="x",'Príloha č. 1 k časti B.2 - Cena'!$AX$21,0)</f>
        <v>0</v>
      </c>
      <c r="AN264" s="154">
        <f>IF(T264="x",'Príloha č. 1 k časti B.2 - Cena'!$AX$22,0)</f>
        <v>0</v>
      </c>
      <c r="AO264" s="154">
        <f>IF(U264="x",'Príloha č. 1 k časti B.2 - Cena'!$AX$23,0)</f>
        <v>0</v>
      </c>
      <c r="AP264" s="194">
        <f>IF(V264="x",'Príloha č. 1 k časti B.2 - Cena'!$AX$24,0)</f>
        <v>0</v>
      </c>
      <c r="AQ264" s="168">
        <f t="shared" si="30"/>
        <v>0</v>
      </c>
      <c r="AR264" s="161" t="s">
        <v>13</v>
      </c>
      <c r="AS264" s="162" t="s">
        <v>13</v>
      </c>
      <c r="AT264" s="162" t="s">
        <v>13</v>
      </c>
      <c r="AU264" s="162" t="s">
        <v>13</v>
      </c>
      <c r="AV264" s="158" t="s">
        <v>344</v>
      </c>
      <c r="AW264" s="152">
        <f t="shared" si="41"/>
        <v>4</v>
      </c>
      <c r="AX264" s="160">
        <f t="shared" si="42"/>
        <v>0</v>
      </c>
    </row>
    <row r="265" spans="1:50" ht="12.95" customHeight="1" x14ac:dyDescent="0.25">
      <c r="A265" s="333"/>
      <c r="B265" s="239" t="s">
        <v>89</v>
      </c>
      <c r="C265" s="215" t="s">
        <v>13</v>
      </c>
      <c r="D265" s="104" t="s">
        <v>13</v>
      </c>
      <c r="E265" s="104"/>
      <c r="F265" s="104"/>
      <c r="G265" s="104" t="s">
        <v>13</v>
      </c>
      <c r="H265" s="104"/>
      <c r="I265" s="104"/>
      <c r="J265" s="104"/>
      <c r="K265" s="104"/>
      <c r="L265" s="104"/>
      <c r="M265" s="104"/>
      <c r="N265" s="104" t="s">
        <v>13</v>
      </c>
      <c r="O265" s="104"/>
      <c r="P265" s="104"/>
      <c r="Q265" s="104"/>
      <c r="R265" s="104" t="s">
        <v>13</v>
      </c>
      <c r="S265" s="104"/>
      <c r="T265" s="104" t="s">
        <v>13</v>
      </c>
      <c r="U265" s="104" t="s">
        <v>13</v>
      </c>
      <c r="V265" s="216"/>
      <c r="W265" s="193">
        <f>IF(C265="x",'Príloha č. 1 k časti B.2 - Cena'!$AX$5,0)</f>
        <v>0</v>
      </c>
      <c r="X265" s="154">
        <f>IF(D265="x",'Príloha č. 1 k časti B.2 - Cena'!$AX$6,0)</f>
        <v>0</v>
      </c>
      <c r="Y265" s="154">
        <f>IF(E265="x",'Príloha č. 1 k časti B.2 - Cena'!$AX$7,0)</f>
        <v>0</v>
      </c>
      <c r="Z265" s="154">
        <f>IF(F265="x",'Príloha č. 1 k časti B.2 - Cena'!$AX$8,0)</f>
        <v>0</v>
      </c>
      <c r="AA265" s="154">
        <f>IF(G265="x",'Príloha č. 1 k časti B.2 - Cena'!$AX$9,0)</f>
        <v>0</v>
      </c>
      <c r="AB265" s="154">
        <f>IF(H265="x",'Príloha č. 1 k časti B.2 - Cena'!$AX$10,0)</f>
        <v>0</v>
      </c>
      <c r="AC265" s="154">
        <f>IF(I265="x",'Príloha č. 1 k časti B.2 - Cena'!$AX$11,0)</f>
        <v>0</v>
      </c>
      <c r="AD265" s="154">
        <f>IF(J265="x",'Príloha č. 1 k časti B.2 - Cena'!$AX$12,0)</f>
        <v>0</v>
      </c>
      <c r="AE265" s="154">
        <f>IF(K265="x",'Príloha č. 1 k časti B.2 - Cena'!$AX$13,0)</f>
        <v>0</v>
      </c>
      <c r="AF265" s="154">
        <f>IF(L265="x",'Príloha č. 1 k časti B.2 - Cena'!$AX$14,0)</f>
        <v>0</v>
      </c>
      <c r="AG265" s="154">
        <f>IF(M265="x",'Príloha č. 1 k časti B.2 - Cena'!$AX$15,0)</f>
        <v>0</v>
      </c>
      <c r="AH265" s="154">
        <f>IF(N265="x",'Príloha č. 1 k časti B.2 - Cena'!$AX$16,0)</f>
        <v>0</v>
      </c>
      <c r="AI265" s="154">
        <f>IF(O265="x",'Príloha č. 1 k časti B.2 - Cena'!$AX$17,0)</f>
        <v>0</v>
      </c>
      <c r="AJ265" s="154">
        <f>IF(P265="x",'Príloha č. 1 k časti B.2 - Cena'!$AX$18,0)</f>
        <v>0</v>
      </c>
      <c r="AK265" s="154">
        <f>IF(Q265="x",'Príloha č. 1 k časti B.2 - Cena'!$AX$19,0)</f>
        <v>0</v>
      </c>
      <c r="AL265" s="154">
        <f>IF(R265="x",'Príloha č. 1 k časti B.2 - Cena'!$AX$20,0)</f>
        <v>0</v>
      </c>
      <c r="AM265" s="154">
        <f>IF(S265="x",'Príloha č. 1 k časti B.2 - Cena'!$AX$21,0)</f>
        <v>0</v>
      </c>
      <c r="AN265" s="154">
        <f>IF(T265="x",'Príloha č. 1 k časti B.2 - Cena'!$AX$22,0)</f>
        <v>0</v>
      </c>
      <c r="AO265" s="154">
        <f>IF(U265="x",'Príloha č. 1 k časti B.2 - Cena'!$AX$23,0)</f>
        <v>0</v>
      </c>
      <c r="AP265" s="194">
        <f>IF(V265="x",'Príloha č. 1 k časti B.2 - Cena'!$AX$24,0)</f>
        <v>0</v>
      </c>
      <c r="AQ265" s="168">
        <f t="shared" si="30"/>
        <v>0</v>
      </c>
      <c r="AR265" s="161" t="s">
        <v>13</v>
      </c>
      <c r="AS265" s="162" t="s">
        <v>13</v>
      </c>
      <c r="AT265" s="162" t="s">
        <v>13</v>
      </c>
      <c r="AU265" s="162" t="s">
        <v>13</v>
      </c>
      <c r="AV265" s="158" t="s">
        <v>344</v>
      </c>
      <c r="AW265" s="152">
        <f t="shared" si="41"/>
        <v>4</v>
      </c>
      <c r="AX265" s="160">
        <f t="shared" si="42"/>
        <v>0</v>
      </c>
    </row>
    <row r="266" spans="1:50" ht="12.95" customHeight="1" x14ac:dyDescent="0.25">
      <c r="A266" s="333"/>
      <c r="B266" s="239" t="s">
        <v>90</v>
      </c>
      <c r="C266" s="215" t="s">
        <v>13</v>
      </c>
      <c r="D266" s="104" t="s">
        <v>13</v>
      </c>
      <c r="E266" s="104" t="s">
        <v>13</v>
      </c>
      <c r="F266" s="104"/>
      <c r="G266" s="104" t="s">
        <v>13</v>
      </c>
      <c r="H266" s="104"/>
      <c r="I266" s="104"/>
      <c r="J266" s="104"/>
      <c r="K266" s="104"/>
      <c r="L266" s="104"/>
      <c r="M266" s="104"/>
      <c r="N266" s="104" t="s">
        <v>13</v>
      </c>
      <c r="O266" s="104"/>
      <c r="P266" s="104"/>
      <c r="Q266" s="104"/>
      <c r="R266" s="104" t="s">
        <v>13</v>
      </c>
      <c r="S266" s="104"/>
      <c r="T266" s="104"/>
      <c r="U266" s="104" t="s">
        <v>13</v>
      </c>
      <c r="V266" s="216"/>
      <c r="W266" s="193">
        <f>IF(C266="x",'Príloha č. 1 k časti B.2 - Cena'!$AX$5,0)</f>
        <v>0</v>
      </c>
      <c r="X266" s="154">
        <f>IF(D266="x",'Príloha č. 1 k časti B.2 - Cena'!$AX$6,0)</f>
        <v>0</v>
      </c>
      <c r="Y266" s="154">
        <f>IF(E266="x",'Príloha č. 1 k časti B.2 - Cena'!$AX$7,0)</f>
        <v>0</v>
      </c>
      <c r="Z266" s="154">
        <f>IF(F266="x",'Príloha č. 1 k časti B.2 - Cena'!$AX$8,0)</f>
        <v>0</v>
      </c>
      <c r="AA266" s="154">
        <f>IF(G266="x",'Príloha č. 1 k časti B.2 - Cena'!$AX$9,0)</f>
        <v>0</v>
      </c>
      <c r="AB266" s="154">
        <f>IF(H266="x",'Príloha č. 1 k časti B.2 - Cena'!$AX$10,0)</f>
        <v>0</v>
      </c>
      <c r="AC266" s="154">
        <f>IF(I266="x",'Príloha č. 1 k časti B.2 - Cena'!$AX$11,0)</f>
        <v>0</v>
      </c>
      <c r="AD266" s="154">
        <f>IF(J266="x",'Príloha č. 1 k časti B.2 - Cena'!$AX$12,0)</f>
        <v>0</v>
      </c>
      <c r="AE266" s="154">
        <f>IF(K266="x",'Príloha č. 1 k časti B.2 - Cena'!$AX$13,0)</f>
        <v>0</v>
      </c>
      <c r="AF266" s="154">
        <f>IF(L266="x",'Príloha č. 1 k časti B.2 - Cena'!$AX$14,0)</f>
        <v>0</v>
      </c>
      <c r="AG266" s="154">
        <f>IF(M266="x",'Príloha č. 1 k časti B.2 - Cena'!$AX$15,0)</f>
        <v>0</v>
      </c>
      <c r="AH266" s="154">
        <f>IF(N266="x",'Príloha č. 1 k časti B.2 - Cena'!$AX$16,0)</f>
        <v>0</v>
      </c>
      <c r="AI266" s="154">
        <f>IF(O266="x",'Príloha č. 1 k časti B.2 - Cena'!$AX$17,0)</f>
        <v>0</v>
      </c>
      <c r="AJ266" s="154">
        <f>IF(P266="x",'Príloha č. 1 k časti B.2 - Cena'!$AX$18,0)</f>
        <v>0</v>
      </c>
      <c r="AK266" s="154">
        <f>IF(Q266="x",'Príloha č. 1 k časti B.2 - Cena'!$AX$19,0)</f>
        <v>0</v>
      </c>
      <c r="AL266" s="154">
        <f>IF(R266="x",'Príloha č. 1 k časti B.2 - Cena'!$AX$20,0)</f>
        <v>0</v>
      </c>
      <c r="AM266" s="154">
        <f>IF(S266="x",'Príloha č. 1 k časti B.2 - Cena'!$AX$21,0)</f>
        <v>0</v>
      </c>
      <c r="AN266" s="154">
        <f>IF(T266="x",'Príloha č. 1 k časti B.2 - Cena'!$AX$22,0)</f>
        <v>0</v>
      </c>
      <c r="AO266" s="154">
        <f>IF(U266="x",'Príloha č. 1 k časti B.2 - Cena'!$AX$23,0)</f>
        <v>0</v>
      </c>
      <c r="AP266" s="194">
        <f>IF(V266="x",'Príloha č. 1 k časti B.2 - Cena'!$AX$24,0)</f>
        <v>0</v>
      </c>
      <c r="AQ266" s="168">
        <f t="shared" si="30"/>
        <v>0</v>
      </c>
      <c r="AR266" s="150" t="s">
        <v>13</v>
      </c>
      <c r="AS266" s="151" t="s">
        <v>13</v>
      </c>
      <c r="AT266" s="151" t="s">
        <v>13</v>
      </c>
      <c r="AU266" s="151" t="s">
        <v>13</v>
      </c>
      <c r="AV266" s="158" t="s">
        <v>344</v>
      </c>
      <c r="AW266" s="152">
        <f t="shared" si="41"/>
        <v>4</v>
      </c>
      <c r="AX266" s="160">
        <f t="shared" si="42"/>
        <v>0</v>
      </c>
    </row>
    <row r="267" spans="1:50" ht="12.95" customHeight="1" thickBot="1" x14ac:dyDescent="0.3">
      <c r="A267" s="333"/>
      <c r="B267" s="237" t="s">
        <v>201</v>
      </c>
      <c r="C267" s="202"/>
      <c r="D267" s="109"/>
      <c r="E267" s="109"/>
      <c r="F267" s="109"/>
      <c r="G267" s="109"/>
      <c r="H267" s="109"/>
      <c r="I267" s="109"/>
      <c r="J267" s="109"/>
      <c r="K267" s="109"/>
      <c r="L267" s="109"/>
      <c r="M267" s="109"/>
      <c r="N267" s="109"/>
      <c r="O267" s="109"/>
      <c r="P267" s="109"/>
      <c r="Q267" s="109"/>
      <c r="R267" s="109"/>
      <c r="S267" s="109"/>
      <c r="T267" s="109"/>
      <c r="U267" s="109"/>
      <c r="V267" s="217" t="s">
        <v>13</v>
      </c>
      <c r="W267" s="193">
        <f>IF(C267="x",'Príloha č. 1 k časti B.2 - Cena'!$AX$5,0)</f>
        <v>0</v>
      </c>
      <c r="X267" s="154">
        <f>IF(D267="x",'Príloha č. 1 k časti B.2 - Cena'!$AX$6,0)</f>
        <v>0</v>
      </c>
      <c r="Y267" s="154">
        <f>IF(E267="x",'Príloha č. 1 k časti B.2 - Cena'!$AX$7,0)</f>
        <v>0</v>
      </c>
      <c r="Z267" s="154">
        <f>IF(F267="x",'Príloha č. 1 k časti B.2 - Cena'!$AX$8,0)</f>
        <v>0</v>
      </c>
      <c r="AA267" s="154">
        <f>IF(G267="x",'Príloha č. 1 k časti B.2 - Cena'!$AX$9,0)</f>
        <v>0</v>
      </c>
      <c r="AB267" s="154">
        <f>IF(H267="x",'Príloha č. 1 k časti B.2 - Cena'!$AX$10,0)</f>
        <v>0</v>
      </c>
      <c r="AC267" s="154">
        <f>IF(I267="x",'Príloha č. 1 k časti B.2 - Cena'!$AX$11,0)</f>
        <v>0</v>
      </c>
      <c r="AD267" s="154">
        <f>IF(J267="x",'Príloha č. 1 k časti B.2 - Cena'!$AX$12,0)</f>
        <v>0</v>
      </c>
      <c r="AE267" s="154">
        <f>IF(K267="x",'Príloha č. 1 k časti B.2 - Cena'!$AX$13,0)</f>
        <v>0</v>
      </c>
      <c r="AF267" s="154">
        <f>IF(L267="x",'Príloha č. 1 k časti B.2 - Cena'!$AX$14,0)</f>
        <v>0</v>
      </c>
      <c r="AG267" s="154">
        <f>IF(M267="x",'Príloha č. 1 k časti B.2 - Cena'!$AX$15,0)</f>
        <v>0</v>
      </c>
      <c r="AH267" s="154">
        <f>IF(N267="x",'Príloha č. 1 k časti B.2 - Cena'!$AX$16,0)</f>
        <v>0</v>
      </c>
      <c r="AI267" s="154">
        <f>IF(O267="x",'Príloha č. 1 k časti B.2 - Cena'!$AX$17,0)</f>
        <v>0</v>
      </c>
      <c r="AJ267" s="154">
        <f>IF(P267="x",'Príloha č. 1 k časti B.2 - Cena'!$AX$18,0)</f>
        <v>0</v>
      </c>
      <c r="AK267" s="154">
        <f>IF(Q267="x",'Príloha č. 1 k časti B.2 - Cena'!$AX$19,0)</f>
        <v>0</v>
      </c>
      <c r="AL267" s="154">
        <f>IF(R267="x",'Príloha č. 1 k časti B.2 - Cena'!$AX$20,0)</f>
        <v>0</v>
      </c>
      <c r="AM267" s="154">
        <f>IF(S267="x",'Príloha č. 1 k časti B.2 - Cena'!$AX$21,0)</f>
        <v>0</v>
      </c>
      <c r="AN267" s="154">
        <f>IF(T267="x",'Príloha č. 1 k časti B.2 - Cena'!$AX$22,0)</f>
        <v>0</v>
      </c>
      <c r="AO267" s="154">
        <f>IF(U267="x",'Príloha č. 1 k časti B.2 - Cena'!$AX$23,0)</f>
        <v>0</v>
      </c>
      <c r="AP267" s="194">
        <f>IF(V267="x",'Príloha č. 1 k časti B.2 - Cena'!$AX$24,0)</f>
        <v>0</v>
      </c>
      <c r="AQ267" s="168">
        <f t="shared" ref="AQ267" si="43">SUM(W267:AP267)</f>
        <v>0</v>
      </c>
      <c r="AR267" s="161" t="s">
        <v>13</v>
      </c>
      <c r="AS267" s="162" t="s">
        <v>13</v>
      </c>
      <c r="AT267" s="162" t="s">
        <v>13</v>
      </c>
      <c r="AU267" s="162" t="s">
        <v>13</v>
      </c>
      <c r="AV267" s="158" t="s">
        <v>344</v>
      </c>
      <c r="AW267" s="152">
        <f t="shared" si="41"/>
        <v>4</v>
      </c>
      <c r="AX267" s="160">
        <f t="shared" si="42"/>
        <v>0</v>
      </c>
    </row>
    <row r="268" spans="1:50" ht="15.75" thickBot="1" x14ac:dyDescent="0.3">
      <c r="A268" s="333"/>
      <c r="B268" s="380" t="s">
        <v>204</v>
      </c>
      <c r="C268" s="381"/>
      <c r="D268" s="381"/>
      <c r="E268" s="381"/>
      <c r="F268" s="381"/>
      <c r="G268" s="381"/>
      <c r="H268" s="381"/>
      <c r="I268" s="381"/>
      <c r="J268" s="381"/>
      <c r="K268" s="381"/>
      <c r="L268" s="381"/>
      <c r="M268" s="381"/>
      <c r="N268" s="381"/>
      <c r="O268" s="381"/>
      <c r="P268" s="381"/>
      <c r="Q268" s="381"/>
      <c r="R268" s="381"/>
      <c r="S268" s="381"/>
      <c r="T268" s="381"/>
      <c r="U268" s="381"/>
      <c r="V268" s="382"/>
      <c r="W268" s="193"/>
      <c r="X268" s="154"/>
      <c r="Y268" s="154"/>
      <c r="Z268" s="154"/>
      <c r="AA268" s="154"/>
      <c r="AB268" s="154"/>
      <c r="AC268" s="154"/>
      <c r="AD268" s="154"/>
      <c r="AE268" s="154"/>
      <c r="AF268" s="154"/>
      <c r="AG268" s="154"/>
      <c r="AH268" s="154"/>
      <c r="AI268" s="154"/>
      <c r="AJ268" s="154"/>
      <c r="AK268" s="154"/>
      <c r="AL268" s="154"/>
      <c r="AM268" s="154"/>
      <c r="AN268" s="154"/>
      <c r="AO268" s="154"/>
      <c r="AP268" s="258"/>
      <c r="AQ268" s="246">
        <f>'Príloha č. 1 k časti B.2 - Cena'!AQ38</f>
        <v>0</v>
      </c>
      <c r="AR268" s="232" t="s">
        <v>13</v>
      </c>
      <c r="AS268" s="233" t="s">
        <v>13</v>
      </c>
      <c r="AT268" s="233" t="s">
        <v>13</v>
      </c>
      <c r="AU268" s="234" t="s">
        <v>13</v>
      </c>
      <c r="AV268" s="176"/>
      <c r="AW268" s="235">
        <f t="shared" si="41"/>
        <v>4</v>
      </c>
      <c r="AX268" s="236">
        <f t="shared" si="42"/>
        <v>0</v>
      </c>
    </row>
    <row r="269" spans="1:50" ht="30" customHeight="1" thickBot="1" x14ac:dyDescent="0.3">
      <c r="A269" s="334"/>
      <c r="B269" s="380" t="s">
        <v>205</v>
      </c>
      <c r="C269" s="381"/>
      <c r="D269" s="381"/>
      <c r="E269" s="381"/>
      <c r="F269" s="381"/>
      <c r="G269" s="381"/>
      <c r="H269" s="381"/>
      <c r="I269" s="381"/>
      <c r="J269" s="381"/>
      <c r="K269" s="381"/>
      <c r="L269" s="381"/>
      <c r="M269" s="381"/>
      <c r="N269" s="381"/>
      <c r="O269" s="381"/>
      <c r="P269" s="381"/>
      <c r="Q269" s="381"/>
      <c r="R269" s="381"/>
      <c r="S269" s="381"/>
      <c r="T269" s="381"/>
      <c r="U269" s="381"/>
      <c r="V269" s="382"/>
      <c r="W269" s="196"/>
      <c r="X269" s="166"/>
      <c r="Y269" s="166"/>
      <c r="Z269" s="166"/>
      <c r="AA269" s="166"/>
      <c r="AB269" s="166"/>
      <c r="AC269" s="166"/>
      <c r="AD269" s="166"/>
      <c r="AE269" s="166"/>
      <c r="AF269" s="166"/>
      <c r="AG269" s="166"/>
      <c r="AH269" s="166"/>
      <c r="AI269" s="166"/>
      <c r="AJ269" s="166"/>
      <c r="AK269" s="166"/>
      <c r="AL269" s="166"/>
      <c r="AM269" s="166"/>
      <c r="AN269" s="166"/>
      <c r="AO269" s="166"/>
      <c r="AP269" s="259"/>
      <c r="AQ269" s="180">
        <f>SUM(AQ257:AQ268)</f>
        <v>0</v>
      </c>
      <c r="AR269" s="322" t="s">
        <v>372</v>
      </c>
      <c r="AS269" s="323"/>
      <c r="AT269" s="323"/>
      <c r="AU269" s="323"/>
      <c r="AV269" s="323"/>
      <c r="AW269" s="323"/>
      <c r="AX269" s="181">
        <f>SUM(AX257:AX268)</f>
        <v>0</v>
      </c>
    </row>
    <row r="270" spans="1:50" x14ac:dyDescent="0.25">
      <c r="AR270" s="94"/>
      <c r="AS270" s="94"/>
      <c r="AT270" s="94"/>
      <c r="AU270" s="94"/>
      <c r="AV270" s="94"/>
      <c r="AW270" s="94"/>
      <c r="AX270" s="94"/>
    </row>
    <row r="271" spans="1:50" x14ac:dyDescent="0.25">
      <c r="AR271" s="94"/>
      <c r="AS271" s="94"/>
      <c r="AT271" s="94"/>
      <c r="AU271" s="94"/>
      <c r="AV271" s="94"/>
      <c r="AW271" s="94"/>
      <c r="AX271" s="94"/>
    </row>
    <row r="272" spans="1:50" x14ac:dyDescent="0.25">
      <c r="AR272" s="94"/>
      <c r="AS272" s="94"/>
      <c r="AT272" s="94"/>
      <c r="AU272" s="94"/>
      <c r="AV272" s="94"/>
      <c r="AW272" s="94"/>
      <c r="AX272" s="94"/>
    </row>
    <row r="273" spans="1:50" ht="15" customHeight="1" thickBot="1" x14ac:dyDescent="0.3">
      <c r="A273" s="123" t="s">
        <v>228</v>
      </c>
      <c r="AR273" s="94"/>
      <c r="AS273" s="94"/>
      <c r="AT273" s="94"/>
      <c r="AU273" s="94"/>
      <c r="AV273" s="94"/>
      <c r="AW273" s="94"/>
      <c r="AX273" s="94"/>
    </row>
    <row r="274" spans="1:50" x14ac:dyDescent="0.25">
      <c r="A274" s="340" t="s">
        <v>0</v>
      </c>
      <c r="B274" s="389" t="s">
        <v>203</v>
      </c>
      <c r="C274" s="326" t="s">
        <v>212</v>
      </c>
      <c r="D274" s="327"/>
      <c r="E274" s="327"/>
      <c r="F274" s="327"/>
      <c r="G274" s="327"/>
      <c r="H274" s="327"/>
      <c r="I274" s="327"/>
      <c r="J274" s="327"/>
      <c r="K274" s="327"/>
      <c r="L274" s="327"/>
      <c r="M274" s="327"/>
      <c r="N274" s="327"/>
      <c r="O274" s="327"/>
      <c r="P274" s="327"/>
      <c r="Q274" s="327"/>
      <c r="R274" s="327"/>
      <c r="S274" s="327"/>
      <c r="T274" s="327"/>
      <c r="U274" s="327"/>
      <c r="V274" s="328"/>
      <c r="W274" s="326" t="s">
        <v>211</v>
      </c>
      <c r="X274" s="327"/>
      <c r="Y274" s="327"/>
      <c r="Z274" s="327"/>
      <c r="AA274" s="327"/>
      <c r="AB274" s="327"/>
      <c r="AC274" s="327"/>
      <c r="AD274" s="327"/>
      <c r="AE274" s="327"/>
      <c r="AF274" s="327"/>
      <c r="AG274" s="327"/>
      <c r="AH274" s="327"/>
      <c r="AI274" s="327"/>
      <c r="AJ274" s="327"/>
      <c r="AK274" s="327"/>
      <c r="AL274" s="327"/>
      <c r="AM274" s="327"/>
      <c r="AN274" s="327"/>
      <c r="AO274" s="327"/>
      <c r="AP274" s="328"/>
      <c r="AQ274" s="383" t="s">
        <v>347</v>
      </c>
      <c r="AR274" s="354" t="s">
        <v>202</v>
      </c>
      <c r="AS274" s="355"/>
      <c r="AT274" s="355"/>
      <c r="AU274" s="355"/>
      <c r="AV274" s="395" t="s">
        <v>304</v>
      </c>
      <c r="AW274" s="356" t="s">
        <v>370</v>
      </c>
      <c r="AX274" s="383" t="s">
        <v>350</v>
      </c>
    </row>
    <row r="275" spans="1:50" ht="60" x14ac:dyDescent="0.25">
      <c r="A275" s="341"/>
      <c r="B275" s="390"/>
      <c r="C275" s="125" t="s">
        <v>208</v>
      </c>
      <c r="D275" s="126" t="s">
        <v>1</v>
      </c>
      <c r="E275" s="126" t="s">
        <v>2</v>
      </c>
      <c r="F275" s="126" t="s">
        <v>3</v>
      </c>
      <c r="G275" s="126" t="s">
        <v>4</v>
      </c>
      <c r="H275" s="126" t="s">
        <v>160</v>
      </c>
      <c r="I275" s="126" t="s">
        <v>189</v>
      </c>
      <c r="J275" s="126" t="s">
        <v>5</v>
      </c>
      <c r="K275" s="126" t="s">
        <v>6</v>
      </c>
      <c r="L275" s="126" t="s">
        <v>7</v>
      </c>
      <c r="M275" s="126" t="s">
        <v>8</v>
      </c>
      <c r="N275" s="126" t="s">
        <v>9</v>
      </c>
      <c r="O275" s="126" t="s">
        <v>10</v>
      </c>
      <c r="P275" s="126" t="s">
        <v>11</v>
      </c>
      <c r="Q275" s="126" t="s">
        <v>161</v>
      </c>
      <c r="R275" s="126" t="s">
        <v>158</v>
      </c>
      <c r="S275" s="126" t="s">
        <v>162</v>
      </c>
      <c r="T275" s="126" t="s">
        <v>12</v>
      </c>
      <c r="U275" s="126" t="s">
        <v>209</v>
      </c>
      <c r="V275" s="127" t="s">
        <v>197</v>
      </c>
      <c r="W275" s="188" t="s">
        <v>163</v>
      </c>
      <c r="X275" s="129" t="s">
        <v>164</v>
      </c>
      <c r="Y275" s="129" t="s">
        <v>165</v>
      </c>
      <c r="Z275" s="129" t="s">
        <v>166</v>
      </c>
      <c r="AA275" s="129" t="s">
        <v>167</v>
      </c>
      <c r="AB275" s="129" t="s">
        <v>168</v>
      </c>
      <c r="AC275" s="129" t="s">
        <v>169</v>
      </c>
      <c r="AD275" s="129" t="s">
        <v>170</v>
      </c>
      <c r="AE275" s="129" t="s">
        <v>171</v>
      </c>
      <c r="AF275" s="129" t="s">
        <v>172</v>
      </c>
      <c r="AG275" s="129" t="s">
        <v>173</v>
      </c>
      <c r="AH275" s="129" t="s">
        <v>174</v>
      </c>
      <c r="AI275" s="129" t="s">
        <v>175</v>
      </c>
      <c r="AJ275" s="129" t="s">
        <v>176</v>
      </c>
      <c r="AK275" s="129" t="s">
        <v>177</v>
      </c>
      <c r="AL275" s="129" t="s">
        <v>178</v>
      </c>
      <c r="AM275" s="129" t="s">
        <v>179</v>
      </c>
      <c r="AN275" s="129" t="s">
        <v>180</v>
      </c>
      <c r="AO275" s="129" t="s">
        <v>195</v>
      </c>
      <c r="AP275" s="189" t="s">
        <v>196</v>
      </c>
      <c r="AQ275" s="384"/>
      <c r="AR275" s="386">
        <v>2025</v>
      </c>
      <c r="AS275" s="335">
        <v>2026</v>
      </c>
      <c r="AT275" s="335">
        <v>2027</v>
      </c>
      <c r="AU275" s="335">
        <v>2028</v>
      </c>
      <c r="AV275" s="396"/>
      <c r="AW275" s="357"/>
      <c r="AX275" s="384"/>
    </row>
    <row r="276" spans="1:50" ht="24" customHeight="1" thickBot="1" x14ac:dyDescent="0.3">
      <c r="A276" s="342"/>
      <c r="B276" s="237">
        <f>COUNTA(B277:B292)</f>
        <v>16</v>
      </c>
      <c r="C276" s="132">
        <f>COUNTA(C277:C293)</f>
        <v>16</v>
      </c>
      <c r="D276" s="133">
        <f t="shared" ref="D276:V276" si="44">COUNTA(D277:D293)</f>
        <v>0</v>
      </c>
      <c r="E276" s="133">
        <f t="shared" si="44"/>
        <v>0</v>
      </c>
      <c r="F276" s="133">
        <f t="shared" si="44"/>
        <v>0</v>
      </c>
      <c r="G276" s="133">
        <f t="shared" si="44"/>
        <v>14</v>
      </c>
      <c r="H276" s="133">
        <f t="shared" si="44"/>
        <v>0</v>
      </c>
      <c r="I276" s="133">
        <f t="shared" si="44"/>
        <v>2</v>
      </c>
      <c r="J276" s="133">
        <f t="shared" si="44"/>
        <v>3</v>
      </c>
      <c r="K276" s="133">
        <f t="shared" si="44"/>
        <v>16</v>
      </c>
      <c r="L276" s="133">
        <f t="shared" si="44"/>
        <v>0</v>
      </c>
      <c r="M276" s="133">
        <f t="shared" si="44"/>
        <v>13</v>
      </c>
      <c r="N276" s="133">
        <f t="shared" si="44"/>
        <v>16</v>
      </c>
      <c r="O276" s="133">
        <f t="shared" si="44"/>
        <v>1</v>
      </c>
      <c r="P276" s="133">
        <f t="shared" si="44"/>
        <v>0</v>
      </c>
      <c r="Q276" s="133">
        <f t="shared" si="44"/>
        <v>11</v>
      </c>
      <c r="R276" s="133">
        <f t="shared" si="44"/>
        <v>0</v>
      </c>
      <c r="S276" s="133">
        <f t="shared" si="44"/>
        <v>3</v>
      </c>
      <c r="T276" s="133">
        <f t="shared" si="44"/>
        <v>4</v>
      </c>
      <c r="U276" s="133">
        <f t="shared" si="44"/>
        <v>16</v>
      </c>
      <c r="V276" s="134">
        <f t="shared" si="44"/>
        <v>1</v>
      </c>
      <c r="W276" s="337"/>
      <c r="X276" s="338"/>
      <c r="Y276" s="338"/>
      <c r="Z276" s="338"/>
      <c r="AA276" s="338"/>
      <c r="AB276" s="338"/>
      <c r="AC276" s="338"/>
      <c r="AD276" s="338"/>
      <c r="AE276" s="338"/>
      <c r="AF276" s="338"/>
      <c r="AG276" s="338"/>
      <c r="AH276" s="338"/>
      <c r="AI276" s="338"/>
      <c r="AJ276" s="338"/>
      <c r="AK276" s="338"/>
      <c r="AL276" s="338"/>
      <c r="AM276" s="338"/>
      <c r="AN276" s="338"/>
      <c r="AO276" s="338"/>
      <c r="AP276" s="339"/>
      <c r="AQ276" s="385"/>
      <c r="AR276" s="377"/>
      <c r="AS276" s="336"/>
      <c r="AT276" s="336"/>
      <c r="AU276" s="336"/>
      <c r="AV276" s="397"/>
      <c r="AW276" s="358"/>
      <c r="AX276" s="385"/>
    </row>
    <row r="277" spans="1:50" ht="12.95" customHeight="1" x14ac:dyDescent="0.25">
      <c r="A277" s="333" t="s">
        <v>231</v>
      </c>
      <c r="B277" s="238" t="s">
        <v>91</v>
      </c>
      <c r="C277" s="221" t="s">
        <v>13</v>
      </c>
      <c r="D277" s="222"/>
      <c r="E277" s="222"/>
      <c r="F277" s="222"/>
      <c r="G277" s="222" t="s">
        <v>13</v>
      </c>
      <c r="H277" s="222"/>
      <c r="I277" s="222"/>
      <c r="J277" s="222" t="s">
        <v>13</v>
      </c>
      <c r="K277" s="222" t="s">
        <v>13</v>
      </c>
      <c r="L277" s="222"/>
      <c r="M277" s="222" t="s">
        <v>13</v>
      </c>
      <c r="N277" s="222" t="s">
        <v>13</v>
      </c>
      <c r="O277" s="222"/>
      <c r="P277" s="222"/>
      <c r="Q277" s="222" t="s">
        <v>13</v>
      </c>
      <c r="R277" s="222"/>
      <c r="S277" s="222"/>
      <c r="T277" s="222" t="s">
        <v>13</v>
      </c>
      <c r="U277" s="222" t="s">
        <v>13</v>
      </c>
      <c r="V277" s="223"/>
      <c r="W277" s="198">
        <f>IF(C277="x",'Príloha č. 1 k časti B.2 - Cena'!$AX$5,0)</f>
        <v>0</v>
      </c>
      <c r="X277" s="170">
        <f>IF(D277="x",'Príloha č. 1 k časti B.2 - Cena'!$AX$6,0)</f>
        <v>0</v>
      </c>
      <c r="Y277" s="170">
        <f>IF(E277="x",'Príloha č. 1 k časti B.2 - Cena'!$AX$7,0)</f>
        <v>0</v>
      </c>
      <c r="Z277" s="170">
        <f>IF(F277="x",'Príloha č. 1 k časti B.2 - Cena'!$AX$8,0)</f>
        <v>0</v>
      </c>
      <c r="AA277" s="170">
        <f>IF(G277="x",'Príloha č. 1 k časti B.2 - Cena'!$AX$9,0)</f>
        <v>0</v>
      </c>
      <c r="AB277" s="170">
        <f>IF(H277="x",'Príloha č. 1 k časti B.2 - Cena'!$AX$10,0)</f>
        <v>0</v>
      </c>
      <c r="AC277" s="170">
        <f>IF(I277="x",'Príloha č. 1 k časti B.2 - Cena'!$AX$11,0)</f>
        <v>0</v>
      </c>
      <c r="AD277" s="170">
        <f>IF(J277="x",'Príloha č. 1 k časti B.2 - Cena'!$AX$12,0)</f>
        <v>0</v>
      </c>
      <c r="AE277" s="170">
        <f>IF(K277="x",'Príloha č. 1 k časti B.2 - Cena'!$AX$13,0)</f>
        <v>0</v>
      </c>
      <c r="AF277" s="170">
        <f>IF(L277="x",'Príloha č. 1 k časti B.2 - Cena'!$AX$14,0)</f>
        <v>0</v>
      </c>
      <c r="AG277" s="170">
        <f>IF(M277="x",'Príloha č. 1 k časti B.2 - Cena'!$AX$15,0)</f>
        <v>0</v>
      </c>
      <c r="AH277" s="170">
        <f>IF(N277="x",'Príloha č. 1 k časti B.2 - Cena'!$AX$16,0)</f>
        <v>0</v>
      </c>
      <c r="AI277" s="170">
        <f>IF(O277="x",'Príloha č. 1 k časti B.2 - Cena'!$AX$17,0)</f>
        <v>0</v>
      </c>
      <c r="AJ277" s="170">
        <f>IF(P277="x",'Príloha č. 1 k časti B.2 - Cena'!$AX$18,0)</f>
        <v>0</v>
      </c>
      <c r="AK277" s="170">
        <f>IF(Q277="x",'Príloha č. 1 k časti B.2 - Cena'!$AX$19,0)</f>
        <v>0</v>
      </c>
      <c r="AL277" s="170">
        <f>IF(R277="x",'Príloha č. 1 k časti B.2 - Cena'!$AX$20,0)</f>
        <v>0</v>
      </c>
      <c r="AM277" s="170">
        <f>IF(S277="x",'Príloha č. 1 k časti B.2 - Cena'!$AX$21,0)</f>
        <v>0</v>
      </c>
      <c r="AN277" s="170">
        <f>IF(T277="x",'Príloha č. 1 k časti B.2 - Cena'!$AX$22,0)</f>
        <v>0</v>
      </c>
      <c r="AO277" s="170">
        <f>IF(U277="x",'Príloha č. 1 k časti B.2 - Cena'!$AX$23,0)</f>
        <v>0</v>
      </c>
      <c r="AP277" s="224">
        <f>IF(V277="x",'Príloha č. 1 k časti B.2 - Cena'!$AX$24,0)</f>
        <v>0</v>
      </c>
      <c r="AQ277" s="225">
        <f t="shared" si="30"/>
        <v>0</v>
      </c>
      <c r="AR277" s="143" t="s">
        <v>13</v>
      </c>
      <c r="AS277" s="144" t="s">
        <v>13</v>
      </c>
      <c r="AT277" s="144" t="s">
        <v>13</v>
      </c>
      <c r="AU277" s="144" t="s">
        <v>13</v>
      </c>
      <c r="AV277" s="146" t="s">
        <v>344</v>
      </c>
      <c r="AW277" s="226">
        <f t="shared" ref="AW277:AW294" si="45">COUNTA(AR277:AU277)</f>
        <v>4</v>
      </c>
      <c r="AX277" s="227">
        <f t="shared" ref="AX277:AX294" si="46">AQ277*AW277</f>
        <v>0</v>
      </c>
    </row>
    <row r="278" spans="1:50" ht="12.95" customHeight="1" x14ac:dyDescent="0.25">
      <c r="A278" s="333"/>
      <c r="B278" s="239" t="s">
        <v>92</v>
      </c>
      <c r="C278" s="215" t="s">
        <v>13</v>
      </c>
      <c r="D278" s="104"/>
      <c r="E278" s="104"/>
      <c r="F278" s="104"/>
      <c r="G278" s="104" t="s">
        <v>13</v>
      </c>
      <c r="H278" s="104"/>
      <c r="I278" s="104"/>
      <c r="J278" s="104" t="s">
        <v>13</v>
      </c>
      <c r="K278" s="104" t="s">
        <v>13</v>
      </c>
      <c r="L278" s="104"/>
      <c r="M278" s="104" t="s">
        <v>13</v>
      </c>
      <c r="N278" s="104" t="s">
        <v>13</v>
      </c>
      <c r="O278" s="104"/>
      <c r="P278" s="104"/>
      <c r="Q278" s="104" t="s">
        <v>13</v>
      </c>
      <c r="R278" s="104"/>
      <c r="S278" s="104"/>
      <c r="T278" s="104" t="s">
        <v>13</v>
      </c>
      <c r="U278" s="104" t="s">
        <v>13</v>
      </c>
      <c r="V278" s="216"/>
      <c r="W278" s="193">
        <f>IF(C278="x",'Príloha č. 1 k časti B.2 - Cena'!$AX$5,0)</f>
        <v>0</v>
      </c>
      <c r="X278" s="154">
        <f>IF(D278="x",'Príloha č. 1 k časti B.2 - Cena'!$AX$6,0)</f>
        <v>0</v>
      </c>
      <c r="Y278" s="154">
        <f>IF(E278="x",'Príloha č. 1 k časti B.2 - Cena'!$AX$7,0)</f>
        <v>0</v>
      </c>
      <c r="Z278" s="154">
        <f>IF(F278="x",'Príloha č. 1 k časti B.2 - Cena'!$AX$8,0)</f>
        <v>0</v>
      </c>
      <c r="AA278" s="154">
        <f>IF(G278="x",'Príloha č. 1 k časti B.2 - Cena'!$AX$9,0)</f>
        <v>0</v>
      </c>
      <c r="AB278" s="154">
        <f>IF(H278="x",'Príloha č. 1 k časti B.2 - Cena'!$AX$10,0)</f>
        <v>0</v>
      </c>
      <c r="AC278" s="154">
        <f>IF(I278="x",'Príloha č. 1 k časti B.2 - Cena'!$AX$11,0)</f>
        <v>0</v>
      </c>
      <c r="AD278" s="154">
        <f>IF(J278="x",'Príloha č. 1 k časti B.2 - Cena'!$AX$12,0)</f>
        <v>0</v>
      </c>
      <c r="AE278" s="154">
        <f>IF(K278="x",'Príloha č. 1 k časti B.2 - Cena'!$AX$13,0)</f>
        <v>0</v>
      </c>
      <c r="AF278" s="154">
        <f>IF(L278="x",'Príloha č. 1 k časti B.2 - Cena'!$AX$14,0)</f>
        <v>0</v>
      </c>
      <c r="AG278" s="154">
        <f>IF(M278="x",'Príloha č. 1 k časti B.2 - Cena'!$AX$15,0)</f>
        <v>0</v>
      </c>
      <c r="AH278" s="154">
        <f>IF(N278="x",'Príloha č. 1 k časti B.2 - Cena'!$AX$16,0)</f>
        <v>0</v>
      </c>
      <c r="AI278" s="154">
        <f>IF(O278="x",'Príloha č. 1 k časti B.2 - Cena'!$AX$17,0)</f>
        <v>0</v>
      </c>
      <c r="AJ278" s="154">
        <f>IF(P278="x",'Príloha č. 1 k časti B.2 - Cena'!$AX$18,0)</f>
        <v>0</v>
      </c>
      <c r="AK278" s="154">
        <f>IF(Q278="x",'Príloha č. 1 k časti B.2 - Cena'!$AX$19,0)</f>
        <v>0</v>
      </c>
      <c r="AL278" s="154">
        <f>IF(R278="x",'Príloha č. 1 k časti B.2 - Cena'!$AX$20,0)</f>
        <v>0</v>
      </c>
      <c r="AM278" s="154">
        <f>IF(S278="x",'Príloha č. 1 k časti B.2 - Cena'!$AX$21,0)</f>
        <v>0</v>
      </c>
      <c r="AN278" s="154">
        <f>IF(T278="x",'Príloha č. 1 k časti B.2 - Cena'!$AX$22,0)</f>
        <v>0</v>
      </c>
      <c r="AO278" s="154">
        <f>IF(U278="x",'Príloha č. 1 k časti B.2 - Cena'!$AX$23,0)</f>
        <v>0</v>
      </c>
      <c r="AP278" s="194">
        <f>IF(V278="x",'Príloha č. 1 k časti B.2 - Cena'!$AX$24,0)</f>
        <v>0</v>
      </c>
      <c r="AQ278" s="168">
        <f t="shared" si="30"/>
        <v>0</v>
      </c>
      <c r="AR278" s="150" t="s">
        <v>13</v>
      </c>
      <c r="AS278" s="151" t="s">
        <v>13</v>
      </c>
      <c r="AT278" s="151" t="s">
        <v>13</v>
      </c>
      <c r="AU278" s="151" t="s">
        <v>13</v>
      </c>
      <c r="AV278" s="158" t="s">
        <v>344</v>
      </c>
      <c r="AW278" s="152">
        <f t="shared" si="45"/>
        <v>4</v>
      </c>
      <c r="AX278" s="160">
        <f t="shared" si="46"/>
        <v>0</v>
      </c>
    </row>
    <row r="279" spans="1:50" ht="12.95" customHeight="1" x14ac:dyDescent="0.25">
      <c r="A279" s="333"/>
      <c r="B279" s="239" t="s">
        <v>93</v>
      </c>
      <c r="C279" s="215" t="s">
        <v>13</v>
      </c>
      <c r="D279" s="104"/>
      <c r="E279" s="104"/>
      <c r="F279" s="104"/>
      <c r="G279" s="104" t="s">
        <v>13</v>
      </c>
      <c r="H279" s="104"/>
      <c r="I279" s="104"/>
      <c r="J279" s="104"/>
      <c r="K279" s="104" t="s">
        <v>13</v>
      </c>
      <c r="L279" s="104"/>
      <c r="M279" s="104"/>
      <c r="N279" s="104" t="s">
        <v>13</v>
      </c>
      <c r="O279" s="104"/>
      <c r="P279" s="104"/>
      <c r="Q279" s="104"/>
      <c r="R279" s="104"/>
      <c r="S279" s="104" t="s">
        <v>13</v>
      </c>
      <c r="T279" s="104"/>
      <c r="U279" s="104" t="s">
        <v>13</v>
      </c>
      <c r="V279" s="216"/>
      <c r="W279" s="193">
        <f>IF(C279="x",'Príloha č. 1 k časti B.2 - Cena'!$AX$5,0)</f>
        <v>0</v>
      </c>
      <c r="X279" s="154">
        <f>IF(D279="x",'Príloha č. 1 k časti B.2 - Cena'!$AX$6,0)</f>
        <v>0</v>
      </c>
      <c r="Y279" s="154">
        <f>IF(E279="x",'Príloha č. 1 k časti B.2 - Cena'!$AX$7,0)</f>
        <v>0</v>
      </c>
      <c r="Z279" s="154">
        <f>IF(F279="x",'Príloha č. 1 k časti B.2 - Cena'!$AX$8,0)</f>
        <v>0</v>
      </c>
      <c r="AA279" s="154">
        <f>IF(G279="x",'Príloha č. 1 k časti B.2 - Cena'!$AX$9,0)</f>
        <v>0</v>
      </c>
      <c r="AB279" s="154">
        <f>IF(H279="x",'Príloha č. 1 k časti B.2 - Cena'!$AX$10,0)</f>
        <v>0</v>
      </c>
      <c r="AC279" s="154">
        <f>IF(I279="x",'Príloha č. 1 k časti B.2 - Cena'!$AX$11,0)</f>
        <v>0</v>
      </c>
      <c r="AD279" s="154">
        <f>IF(J279="x",'Príloha č. 1 k časti B.2 - Cena'!$AX$12,0)</f>
        <v>0</v>
      </c>
      <c r="AE279" s="154">
        <f>IF(K279="x",'Príloha č. 1 k časti B.2 - Cena'!$AX$13,0)</f>
        <v>0</v>
      </c>
      <c r="AF279" s="154">
        <f>IF(L279="x",'Príloha č. 1 k časti B.2 - Cena'!$AX$14,0)</f>
        <v>0</v>
      </c>
      <c r="AG279" s="154">
        <f>IF(M279="x",'Príloha č. 1 k časti B.2 - Cena'!$AX$15,0)</f>
        <v>0</v>
      </c>
      <c r="AH279" s="154">
        <f>IF(N279="x",'Príloha č. 1 k časti B.2 - Cena'!$AX$16,0)</f>
        <v>0</v>
      </c>
      <c r="AI279" s="154">
        <f>IF(O279="x",'Príloha č. 1 k časti B.2 - Cena'!$AX$17,0)</f>
        <v>0</v>
      </c>
      <c r="AJ279" s="154">
        <f>IF(P279="x",'Príloha č. 1 k časti B.2 - Cena'!$AX$18,0)</f>
        <v>0</v>
      </c>
      <c r="AK279" s="154">
        <f>IF(Q279="x",'Príloha č. 1 k časti B.2 - Cena'!$AX$19,0)</f>
        <v>0</v>
      </c>
      <c r="AL279" s="154">
        <f>IF(R279="x",'Príloha č. 1 k časti B.2 - Cena'!$AX$20,0)</f>
        <v>0</v>
      </c>
      <c r="AM279" s="154">
        <f>IF(S279="x",'Príloha č. 1 k časti B.2 - Cena'!$AX$21,0)</f>
        <v>0</v>
      </c>
      <c r="AN279" s="154">
        <f>IF(T279="x",'Príloha č. 1 k časti B.2 - Cena'!$AX$22,0)</f>
        <v>0</v>
      </c>
      <c r="AO279" s="154">
        <f>IF(U279="x",'Príloha č. 1 k časti B.2 - Cena'!$AX$23,0)</f>
        <v>0</v>
      </c>
      <c r="AP279" s="194">
        <f>IF(V279="x",'Príloha č. 1 k časti B.2 - Cena'!$AX$24,0)</f>
        <v>0</v>
      </c>
      <c r="AQ279" s="168">
        <f t="shared" si="30"/>
        <v>0</v>
      </c>
      <c r="AR279" s="150" t="s">
        <v>13</v>
      </c>
      <c r="AS279" s="151" t="s">
        <v>13</v>
      </c>
      <c r="AT279" s="151" t="s">
        <v>13</v>
      </c>
      <c r="AU279" s="151" t="s">
        <v>13</v>
      </c>
      <c r="AV279" s="158" t="s">
        <v>344</v>
      </c>
      <c r="AW279" s="152">
        <f t="shared" si="45"/>
        <v>4</v>
      </c>
      <c r="AX279" s="160">
        <f t="shared" si="46"/>
        <v>0</v>
      </c>
    </row>
    <row r="280" spans="1:50" ht="12.95" customHeight="1" x14ac:dyDescent="0.25">
      <c r="A280" s="333"/>
      <c r="B280" s="239" t="s">
        <v>94</v>
      </c>
      <c r="C280" s="215" t="s">
        <v>13</v>
      </c>
      <c r="D280" s="104"/>
      <c r="E280" s="104"/>
      <c r="F280" s="104"/>
      <c r="G280" s="104" t="s">
        <v>13</v>
      </c>
      <c r="H280" s="104"/>
      <c r="I280" s="104"/>
      <c r="J280" s="104"/>
      <c r="K280" s="104" t="s">
        <v>13</v>
      </c>
      <c r="L280" s="104"/>
      <c r="M280" s="104"/>
      <c r="N280" s="104" t="s">
        <v>13</v>
      </c>
      <c r="O280" s="104"/>
      <c r="P280" s="104"/>
      <c r="Q280" s="104"/>
      <c r="R280" s="104"/>
      <c r="S280" s="104"/>
      <c r="T280" s="104"/>
      <c r="U280" s="104" t="s">
        <v>13</v>
      </c>
      <c r="V280" s="216"/>
      <c r="W280" s="193">
        <f>IF(C280="x",'Príloha č. 1 k časti B.2 - Cena'!$AX$5,0)</f>
        <v>0</v>
      </c>
      <c r="X280" s="154">
        <f>IF(D280="x",'Príloha č. 1 k časti B.2 - Cena'!$AX$6,0)</f>
        <v>0</v>
      </c>
      <c r="Y280" s="154">
        <f>IF(E280="x",'Príloha č. 1 k časti B.2 - Cena'!$AX$7,0)</f>
        <v>0</v>
      </c>
      <c r="Z280" s="154">
        <f>IF(F280="x",'Príloha č. 1 k časti B.2 - Cena'!$AX$8,0)</f>
        <v>0</v>
      </c>
      <c r="AA280" s="154">
        <f>IF(G280="x",'Príloha č. 1 k časti B.2 - Cena'!$AX$9,0)</f>
        <v>0</v>
      </c>
      <c r="AB280" s="154">
        <f>IF(H280="x",'Príloha č. 1 k časti B.2 - Cena'!$AX$10,0)</f>
        <v>0</v>
      </c>
      <c r="AC280" s="154">
        <f>IF(I280="x",'Príloha č. 1 k časti B.2 - Cena'!$AX$11,0)</f>
        <v>0</v>
      </c>
      <c r="AD280" s="154">
        <f>IF(J280="x",'Príloha č. 1 k časti B.2 - Cena'!$AX$12,0)</f>
        <v>0</v>
      </c>
      <c r="AE280" s="154">
        <f>IF(K280="x",'Príloha č. 1 k časti B.2 - Cena'!$AX$13,0)</f>
        <v>0</v>
      </c>
      <c r="AF280" s="154">
        <f>IF(L280="x",'Príloha č. 1 k časti B.2 - Cena'!$AX$14,0)</f>
        <v>0</v>
      </c>
      <c r="AG280" s="154">
        <f>IF(M280="x",'Príloha č. 1 k časti B.2 - Cena'!$AX$15,0)</f>
        <v>0</v>
      </c>
      <c r="AH280" s="154">
        <f>IF(N280="x",'Príloha č. 1 k časti B.2 - Cena'!$AX$16,0)</f>
        <v>0</v>
      </c>
      <c r="AI280" s="154">
        <f>IF(O280="x",'Príloha č. 1 k časti B.2 - Cena'!$AX$17,0)</f>
        <v>0</v>
      </c>
      <c r="AJ280" s="154">
        <f>IF(P280="x",'Príloha č. 1 k časti B.2 - Cena'!$AX$18,0)</f>
        <v>0</v>
      </c>
      <c r="AK280" s="154">
        <f>IF(Q280="x",'Príloha č. 1 k časti B.2 - Cena'!$AX$19,0)</f>
        <v>0</v>
      </c>
      <c r="AL280" s="154">
        <f>IF(R280="x",'Príloha č. 1 k časti B.2 - Cena'!$AX$20,0)</f>
        <v>0</v>
      </c>
      <c r="AM280" s="154">
        <f>IF(S280="x",'Príloha č. 1 k časti B.2 - Cena'!$AX$21,0)</f>
        <v>0</v>
      </c>
      <c r="AN280" s="154">
        <f>IF(T280="x",'Príloha č. 1 k časti B.2 - Cena'!$AX$22,0)</f>
        <v>0</v>
      </c>
      <c r="AO280" s="154">
        <f>IF(U280="x",'Príloha č. 1 k časti B.2 - Cena'!$AX$23,0)</f>
        <v>0</v>
      </c>
      <c r="AP280" s="194">
        <f>IF(V280="x",'Príloha č. 1 k časti B.2 - Cena'!$AX$24,0)</f>
        <v>0</v>
      </c>
      <c r="AQ280" s="168">
        <f t="shared" si="30"/>
        <v>0</v>
      </c>
      <c r="AR280" s="150" t="s">
        <v>13</v>
      </c>
      <c r="AS280" s="151" t="s">
        <v>13</v>
      </c>
      <c r="AT280" s="151" t="s">
        <v>13</v>
      </c>
      <c r="AU280" s="151" t="s">
        <v>13</v>
      </c>
      <c r="AV280" s="158" t="s">
        <v>344</v>
      </c>
      <c r="AW280" s="152">
        <f t="shared" si="45"/>
        <v>4</v>
      </c>
      <c r="AX280" s="160">
        <f t="shared" si="46"/>
        <v>0</v>
      </c>
    </row>
    <row r="281" spans="1:50" ht="12.95" customHeight="1" x14ac:dyDescent="0.25">
      <c r="A281" s="333"/>
      <c r="B281" s="239" t="s">
        <v>95</v>
      </c>
      <c r="C281" s="215" t="s">
        <v>13</v>
      </c>
      <c r="D281" s="104"/>
      <c r="E281" s="104"/>
      <c r="F281" s="104"/>
      <c r="G281" s="104" t="s">
        <v>13</v>
      </c>
      <c r="H281" s="104"/>
      <c r="I281" s="104"/>
      <c r="J281" s="104"/>
      <c r="K281" s="104" t="s">
        <v>13</v>
      </c>
      <c r="L281" s="104"/>
      <c r="M281" s="104"/>
      <c r="N281" s="104" t="s">
        <v>13</v>
      </c>
      <c r="O281" s="104" t="s">
        <v>13</v>
      </c>
      <c r="P281" s="104"/>
      <c r="Q281" s="104"/>
      <c r="R281" s="104"/>
      <c r="S281" s="104"/>
      <c r="T281" s="104"/>
      <c r="U281" s="104" t="s">
        <v>13</v>
      </c>
      <c r="V281" s="216"/>
      <c r="W281" s="193">
        <f>IF(C281="x",'Príloha č. 1 k časti B.2 - Cena'!$AX$5,0)</f>
        <v>0</v>
      </c>
      <c r="X281" s="154">
        <f>IF(D281="x",'Príloha č. 1 k časti B.2 - Cena'!$AX$6,0)</f>
        <v>0</v>
      </c>
      <c r="Y281" s="154">
        <f>IF(E281="x",'Príloha č. 1 k časti B.2 - Cena'!$AX$7,0)</f>
        <v>0</v>
      </c>
      <c r="Z281" s="154">
        <f>IF(F281="x",'Príloha č. 1 k časti B.2 - Cena'!$AX$8,0)</f>
        <v>0</v>
      </c>
      <c r="AA281" s="154">
        <f>IF(G281="x",'Príloha č. 1 k časti B.2 - Cena'!$AX$9,0)</f>
        <v>0</v>
      </c>
      <c r="AB281" s="154">
        <f>IF(H281="x",'Príloha č. 1 k časti B.2 - Cena'!$AX$10,0)</f>
        <v>0</v>
      </c>
      <c r="AC281" s="154">
        <f>IF(I281="x",'Príloha č. 1 k časti B.2 - Cena'!$AX$11,0)</f>
        <v>0</v>
      </c>
      <c r="AD281" s="154">
        <f>IF(J281="x",'Príloha č. 1 k časti B.2 - Cena'!$AX$12,0)</f>
        <v>0</v>
      </c>
      <c r="AE281" s="154">
        <f>IF(K281="x",'Príloha č. 1 k časti B.2 - Cena'!$AX$13,0)</f>
        <v>0</v>
      </c>
      <c r="AF281" s="154">
        <f>IF(L281="x",'Príloha č. 1 k časti B.2 - Cena'!$AX$14,0)</f>
        <v>0</v>
      </c>
      <c r="AG281" s="154">
        <f>IF(M281="x",'Príloha č. 1 k časti B.2 - Cena'!$AX$15,0)</f>
        <v>0</v>
      </c>
      <c r="AH281" s="154">
        <f>IF(N281="x",'Príloha č. 1 k časti B.2 - Cena'!$AX$16,0)</f>
        <v>0</v>
      </c>
      <c r="AI281" s="154">
        <f>IF(O281="x",'Príloha č. 1 k časti B.2 - Cena'!$AX$17,0)</f>
        <v>0</v>
      </c>
      <c r="AJ281" s="154">
        <f>IF(P281="x",'Príloha č. 1 k časti B.2 - Cena'!$AX$18,0)</f>
        <v>0</v>
      </c>
      <c r="AK281" s="154">
        <f>IF(Q281="x",'Príloha č. 1 k časti B.2 - Cena'!$AX$19,0)</f>
        <v>0</v>
      </c>
      <c r="AL281" s="154">
        <f>IF(R281="x",'Príloha č. 1 k časti B.2 - Cena'!$AX$20,0)</f>
        <v>0</v>
      </c>
      <c r="AM281" s="154">
        <f>IF(S281="x",'Príloha č. 1 k časti B.2 - Cena'!$AX$21,0)</f>
        <v>0</v>
      </c>
      <c r="AN281" s="154">
        <f>IF(T281="x",'Príloha č. 1 k časti B.2 - Cena'!$AX$22,0)</f>
        <v>0</v>
      </c>
      <c r="AO281" s="154">
        <f>IF(U281="x",'Príloha č. 1 k časti B.2 - Cena'!$AX$23,0)</f>
        <v>0</v>
      </c>
      <c r="AP281" s="194">
        <f>IF(V281="x",'Príloha č. 1 k časti B.2 - Cena'!$AX$24,0)</f>
        <v>0</v>
      </c>
      <c r="AQ281" s="168">
        <f t="shared" si="30"/>
        <v>0</v>
      </c>
      <c r="AR281" s="150" t="s">
        <v>13</v>
      </c>
      <c r="AS281" s="151" t="s">
        <v>13</v>
      </c>
      <c r="AT281" s="151" t="s">
        <v>13</v>
      </c>
      <c r="AU281" s="151" t="s">
        <v>13</v>
      </c>
      <c r="AV281" s="158" t="s">
        <v>344</v>
      </c>
      <c r="AW281" s="152">
        <f t="shared" si="45"/>
        <v>4</v>
      </c>
      <c r="AX281" s="160">
        <f t="shared" si="46"/>
        <v>0</v>
      </c>
    </row>
    <row r="282" spans="1:50" ht="12.95" customHeight="1" x14ac:dyDescent="0.25">
      <c r="A282" s="333"/>
      <c r="B282" s="239" t="s">
        <v>96</v>
      </c>
      <c r="C282" s="215" t="s">
        <v>13</v>
      </c>
      <c r="D282" s="104"/>
      <c r="E282" s="104"/>
      <c r="F282" s="104"/>
      <c r="G282" s="104" t="s">
        <v>13</v>
      </c>
      <c r="H282" s="104"/>
      <c r="I282" s="104"/>
      <c r="J282" s="104"/>
      <c r="K282" s="104" t="s">
        <v>13</v>
      </c>
      <c r="L282" s="104"/>
      <c r="M282" s="104" t="s">
        <v>13</v>
      </c>
      <c r="N282" s="104" t="s">
        <v>13</v>
      </c>
      <c r="O282" s="104"/>
      <c r="P282" s="104"/>
      <c r="Q282" s="104"/>
      <c r="R282" s="104"/>
      <c r="S282" s="104"/>
      <c r="T282" s="104" t="s">
        <v>13</v>
      </c>
      <c r="U282" s="104" t="s">
        <v>13</v>
      </c>
      <c r="V282" s="216"/>
      <c r="W282" s="193">
        <f>IF(C282="x",'Príloha č. 1 k časti B.2 - Cena'!$AX$5,0)</f>
        <v>0</v>
      </c>
      <c r="X282" s="154">
        <f>IF(D282="x",'Príloha č. 1 k časti B.2 - Cena'!$AX$6,0)</f>
        <v>0</v>
      </c>
      <c r="Y282" s="154">
        <f>IF(E282="x",'Príloha č. 1 k časti B.2 - Cena'!$AX$7,0)</f>
        <v>0</v>
      </c>
      <c r="Z282" s="154">
        <f>IF(F282="x",'Príloha č. 1 k časti B.2 - Cena'!$AX$8,0)</f>
        <v>0</v>
      </c>
      <c r="AA282" s="154">
        <f>IF(G282="x",'Príloha č. 1 k časti B.2 - Cena'!$AX$9,0)</f>
        <v>0</v>
      </c>
      <c r="AB282" s="154">
        <f>IF(H282="x",'Príloha č. 1 k časti B.2 - Cena'!$AX$10,0)</f>
        <v>0</v>
      </c>
      <c r="AC282" s="154">
        <f>IF(I282="x",'Príloha č. 1 k časti B.2 - Cena'!$AX$11,0)</f>
        <v>0</v>
      </c>
      <c r="AD282" s="154">
        <f>IF(J282="x",'Príloha č. 1 k časti B.2 - Cena'!$AX$12,0)</f>
        <v>0</v>
      </c>
      <c r="AE282" s="154">
        <f>IF(K282="x",'Príloha č. 1 k časti B.2 - Cena'!$AX$13,0)</f>
        <v>0</v>
      </c>
      <c r="AF282" s="154">
        <f>IF(L282="x",'Príloha č. 1 k časti B.2 - Cena'!$AX$14,0)</f>
        <v>0</v>
      </c>
      <c r="AG282" s="154">
        <f>IF(M282="x",'Príloha č. 1 k časti B.2 - Cena'!$AX$15,0)</f>
        <v>0</v>
      </c>
      <c r="AH282" s="154">
        <f>IF(N282="x",'Príloha č. 1 k časti B.2 - Cena'!$AX$16,0)</f>
        <v>0</v>
      </c>
      <c r="AI282" s="154">
        <f>IF(O282="x",'Príloha č. 1 k časti B.2 - Cena'!$AX$17,0)</f>
        <v>0</v>
      </c>
      <c r="AJ282" s="154">
        <f>IF(P282="x",'Príloha č. 1 k časti B.2 - Cena'!$AX$18,0)</f>
        <v>0</v>
      </c>
      <c r="AK282" s="154">
        <f>IF(Q282="x",'Príloha č. 1 k časti B.2 - Cena'!$AX$19,0)</f>
        <v>0</v>
      </c>
      <c r="AL282" s="154">
        <f>IF(R282="x",'Príloha č. 1 k časti B.2 - Cena'!$AX$20,0)</f>
        <v>0</v>
      </c>
      <c r="AM282" s="154">
        <f>IF(S282="x",'Príloha č. 1 k časti B.2 - Cena'!$AX$21,0)</f>
        <v>0</v>
      </c>
      <c r="AN282" s="154">
        <f>IF(T282="x",'Príloha č. 1 k časti B.2 - Cena'!$AX$22,0)</f>
        <v>0</v>
      </c>
      <c r="AO282" s="154">
        <f>IF(U282="x",'Príloha č. 1 k časti B.2 - Cena'!$AX$23,0)</f>
        <v>0</v>
      </c>
      <c r="AP282" s="194">
        <f>IF(V282="x",'Príloha č. 1 k časti B.2 - Cena'!$AX$24,0)</f>
        <v>0</v>
      </c>
      <c r="AQ282" s="168">
        <f t="shared" si="30"/>
        <v>0</v>
      </c>
      <c r="AR282" s="150" t="s">
        <v>13</v>
      </c>
      <c r="AS282" s="151" t="s">
        <v>13</v>
      </c>
      <c r="AT282" s="151" t="s">
        <v>13</v>
      </c>
      <c r="AU282" s="151" t="s">
        <v>13</v>
      </c>
      <c r="AV282" s="158" t="s">
        <v>344</v>
      </c>
      <c r="AW282" s="152">
        <f t="shared" si="45"/>
        <v>4</v>
      </c>
      <c r="AX282" s="160">
        <f t="shared" si="46"/>
        <v>0</v>
      </c>
    </row>
    <row r="283" spans="1:50" ht="12.95" customHeight="1" x14ac:dyDescent="0.25">
      <c r="A283" s="333"/>
      <c r="B283" s="239" t="s">
        <v>97</v>
      </c>
      <c r="C283" s="215" t="s">
        <v>13</v>
      </c>
      <c r="D283" s="104"/>
      <c r="E283" s="104"/>
      <c r="F283" s="104"/>
      <c r="G283" s="104" t="s">
        <v>13</v>
      </c>
      <c r="H283" s="104"/>
      <c r="I283" s="104"/>
      <c r="J283" s="104" t="s">
        <v>13</v>
      </c>
      <c r="K283" s="104" t="s">
        <v>13</v>
      </c>
      <c r="L283" s="104"/>
      <c r="M283" s="104" t="s">
        <v>13</v>
      </c>
      <c r="N283" s="104" t="s">
        <v>13</v>
      </c>
      <c r="O283" s="104"/>
      <c r="P283" s="104"/>
      <c r="Q283" s="104" t="s">
        <v>13</v>
      </c>
      <c r="R283" s="104"/>
      <c r="S283" s="104"/>
      <c r="T283" s="104" t="s">
        <v>13</v>
      </c>
      <c r="U283" s="104" t="s">
        <v>13</v>
      </c>
      <c r="V283" s="216"/>
      <c r="W283" s="193">
        <f>IF(C283="x",'Príloha č. 1 k časti B.2 - Cena'!$AX$5,0)</f>
        <v>0</v>
      </c>
      <c r="X283" s="154">
        <f>IF(D283="x",'Príloha č. 1 k časti B.2 - Cena'!$AX$6,0)</f>
        <v>0</v>
      </c>
      <c r="Y283" s="154">
        <f>IF(E283="x",'Príloha č. 1 k časti B.2 - Cena'!$AX$7,0)</f>
        <v>0</v>
      </c>
      <c r="Z283" s="154">
        <f>IF(F283="x",'Príloha č. 1 k časti B.2 - Cena'!$AX$8,0)</f>
        <v>0</v>
      </c>
      <c r="AA283" s="154">
        <f>IF(G283="x",'Príloha č. 1 k časti B.2 - Cena'!$AX$9,0)</f>
        <v>0</v>
      </c>
      <c r="AB283" s="154">
        <f>IF(H283="x",'Príloha č. 1 k časti B.2 - Cena'!$AX$10,0)</f>
        <v>0</v>
      </c>
      <c r="AC283" s="154">
        <f>IF(I283="x",'Príloha č. 1 k časti B.2 - Cena'!$AX$11,0)</f>
        <v>0</v>
      </c>
      <c r="AD283" s="154">
        <f>IF(J283="x",'Príloha č. 1 k časti B.2 - Cena'!$AX$12,0)</f>
        <v>0</v>
      </c>
      <c r="AE283" s="154">
        <f>IF(K283="x",'Príloha č. 1 k časti B.2 - Cena'!$AX$13,0)</f>
        <v>0</v>
      </c>
      <c r="AF283" s="154">
        <f>IF(L283="x",'Príloha č. 1 k časti B.2 - Cena'!$AX$14,0)</f>
        <v>0</v>
      </c>
      <c r="AG283" s="154">
        <f>IF(M283="x",'Príloha č. 1 k časti B.2 - Cena'!$AX$15,0)</f>
        <v>0</v>
      </c>
      <c r="AH283" s="154">
        <f>IF(N283="x",'Príloha č. 1 k časti B.2 - Cena'!$AX$16,0)</f>
        <v>0</v>
      </c>
      <c r="AI283" s="154">
        <f>IF(O283="x",'Príloha č. 1 k časti B.2 - Cena'!$AX$17,0)</f>
        <v>0</v>
      </c>
      <c r="AJ283" s="154">
        <f>IF(P283="x",'Príloha č. 1 k časti B.2 - Cena'!$AX$18,0)</f>
        <v>0</v>
      </c>
      <c r="AK283" s="154">
        <f>IF(Q283="x",'Príloha č. 1 k časti B.2 - Cena'!$AX$19,0)</f>
        <v>0</v>
      </c>
      <c r="AL283" s="154">
        <f>IF(R283="x",'Príloha č. 1 k časti B.2 - Cena'!$AX$20,0)</f>
        <v>0</v>
      </c>
      <c r="AM283" s="154">
        <f>IF(S283="x",'Príloha č. 1 k časti B.2 - Cena'!$AX$21,0)</f>
        <v>0</v>
      </c>
      <c r="AN283" s="154">
        <f>IF(T283="x",'Príloha č. 1 k časti B.2 - Cena'!$AX$22,0)</f>
        <v>0</v>
      </c>
      <c r="AO283" s="154">
        <f>IF(U283="x",'Príloha č. 1 k časti B.2 - Cena'!$AX$23,0)</f>
        <v>0</v>
      </c>
      <c r="AP283" s="194">
        <f>IF(V283="x",'Príloha č. 1 k časti B.2 - Cena'!$AX$24,0)</f>
        <v>0</v>
      </c>
      <c r="AQ283" s="168">
        <f t="shared" si="30"/>
        <v>0</v>
      </c>
      <c r="AR283" s="150" t="s">
        <v>13</v>
      </c>
      <c r="AS283" s="151" t="s">
        <v>13</v>
      </c>
      <c r="AT283" s="151" t="s">
        <v>13</v>
      </c>
      <c r="AU283" s="151" t="s">
        <v>13</v>
      </c>
      <c r="AV283" s="158" t="s">
        <v>344</v>
      </c>
      <c r="AW283" s="152">
        <f t="shared" si="45"/>
        <v>4</v>
      </c>
      <c r="AX283" s="160">
        <f t="shared" si="46"/>
        <v>0</v>
      </c>
    </row>
    <row r="284" spans="1:50" ht="12.95" customHeight="1" x14ac:dyDescent="0.25">
      <c r="A284" s="333"/>
      <c r="B284" s="239" t="s">
        <v>149</v>
      </c>
      <c r="C284" s="215" t="s">
        <v>13</v>
      </c>
      <c r="D284" s="104"/>
      <c r="E284" s="104"/>
      <c r="F284" s="104"/>
      <c r="G284" s="104" t="s">
        <v>13</v>
      </c>
      <c r="H284" s="104"/>
      <c r="I284" s="104"/>
      <c r="J284" s="104"/>
      <c r="K284" s="104" t="s">
        <v>13</v>
      </c>
      <c r="L284" s="104"/>
      <c r="M284" s="104" t="s">
        <v>13</v>
      </c>
      <c r="N284" s="104" t="s">
        <v>13</v>
      </c>
      <c r="O284" s="104"/>
      <c r="P284" s="104"/>
      <c r="Q284" s="104" t="s">
        <v>13</v>
      </c>
      <c r="R284" s="104"/>
      <c r="S284" s="104"/>
      <c r="T284" s="104"/>
      <c r="U284" s="104" t="s">
        <v>13</v>
      </c>
      <c r="V284" s="216"/>
      <c r="W284" s="193">
        <f>IF(C284="x",'Príloha č. 1 k časti B.2 - Cena'!$AX$5,0)</f>
        <v>0</v>
      </c>
      <c r="X284" s="154">
        <f>IF(D284="x",'Príloha č. 1 k časti B.2 - Cena'!$AX$6,0)</f>
        <v>0</v>
      </c>
      <c r="Y284" s="154">
        <f>IF(E284="x",'Príloha č. 1 k časti B.2 - Cena'!$AX$7,0)</f>
        <v>0</v>
      </c>
      <c r="Z284" s="154">
        <f>IF(F284="x",'Príloha č. 1 k časti B.2 - Cena'!$AX$8,0)</f>
        <v>0</v>
      </c>
      <c r="AA284" s="154">
        <f>IF(G284="x",'Príloha č. 1 k časti B.2 - Cena'!$AX$9,0)</f>
        <v>0</v>
      </c>
      <c r="AB284" s="154">
        <f>IF(H284="x",'Príloha č. 1 k časti B.2 - Cena'!$AX$10,0)</f>
        <v>0</v>
      </c>
      <c r="AC284" s="154">
        <f>IF(I284="x",'Príloha č. 1 k časti B.2 - Cena'!$AX$11,0)</f>
        <v>0</v>
      </c>
      <c r="AD284" s="154">
        <f>IF(J284="x",'Príloha č. 1 k časti B.2 - Cena'!$AX$12,0)</f>
        <v>0</v>
      </c>
      <c r="AE284" s="154">
        <f>IF(K284="x",'Príloha č. 1 k časti B.2 - Cena'!$AX$13,0)</f>
        <v>0</v>
      </c>
      <c r="AF284" s="154">
        <f>IF(L284="x",'Príloha č. 1 k časti B.2 - Cena'!$AX$14,0)</f>
        <v>0</v>
      </c>
      <c r="AG284" s="154">
        <f>IF(M284="x",'Príloha č. 1 k časti B.2 - Cena'!$AX$15,0)</f>
        <v>0</v>
      </c>
      <c r="AH284" s="154">
        <f>IF(N284="x",'Príloha č. 1 k časti B.2 - Cena'!$AX$16,0)</f>
        <v>0</v>
      </c>
      <c r="AI284" s="154">
        <f>IF(O284="x",'Príloha č. 1 k časti B.2 - Cena'!$AX$17,0)</f>
        <v>0</v>
      </c>
      <c r="AJ284" s="154">
        <f>IF(P284="x",'Príloha č. 1 k časti B.2 - Cena'!$AX$18,0)</f>
        <v>0</v>
      </c>
      <c r="AK284" s="154">
        <f>IF(Q284="x",'Príloha č. 1 k časti B.2 - Cena'!$AX$19,0)</f>
        <v>0</v>
      </c>
      <c r="AL284" s="154">
        <f>IF(R284="x",'Príloha č. 1 k časti B.2 - Cena'!$AX$20,0)</f>
        <v>0</v>
      </c>
      <c r="AM284" s="154">
        <f>IF(S284="x",'Príloha č. 1 k časti B.2 - Cena'!$AX$21,0)</f>
        <v>0</v>
      </c>
      <c r="AN284" s="154">
        <f>IF(T284="x",'Príloha č. 1 k časti B.2 - Cena'!$AX$22,0)</f>
        <v>0</v>
      </c>
      <c r="AO284" s="154">
        <f>IF(U284="x",'Príloha č. 1 k časti B.2 - Cena'!$AX$23,0)</f>
        <v>0</v>
      </c>
      <c r="AP284" s="194">
        <f>IF(V284="x",'Príloha č. 1 k časti B.2 - Cena'!$AX$24,0)</f>
        <v>0</v>
      </c>
      <c r="AQ284" s="168">
        <f t="shared" si="30"/>
        <v>0</v>
      </c>
      <c r="AR284" s="150" t="s">
        <v>13</v>
      </c>
      <c r="AS284" s="151" t="s">
        <v>13</v>
      </c>
      <c r="AT284" s="151" t="s">
        <v>13</v>
      </c>
      <c r="AU284" s="151" t="s">
        <v>13</v>
      </c>
      <c r="AV284" s="158" t="s">
        <v>344</v>
      </c>
      <c r="AW284" s="152">
        <f t="shared" si="45"/>
        <v>4</v>
      </c>
      <c r="AX284" s="160">
        <f t="shared" si="46"/>
        <v>0</v>
      </c>
    </row>
    <row r="285" spans="1:50" ht="12.95" customHeight="1" x14ac:dyDescent="0.25">
      <c r="A285" s="333"/>
      <c r="B285" s="239" t="s">
        <v>150</v>
      </c>
      <c r="C285" s="215" t="s">
        <v>13</v>
      </c>
      <c r="D285" s="104"/>
      <c r="E285" s="104"/>
      <c r="F285" s="104"/>
      <c r="G285" s="104" t="s">
        <v>13</v>
      </c>
      <c r="H285" s="104"/>
      <c r="I285" s="104"/>
      <c r="J285" s="104"/>
      <c r="K285" s="104" t="s">
        <v>13</v>
      </c>
      <c r="L285" s="104"/>
      <c r="M285" s="104" t="s">
        <v>13</v>
      </c>
      <c r="N285" s="104" t="s">
        <v>13</v>
      </c>
      <c r="O285" s="104"/>
      <c r="P285" s="104"/>
      <c r="Q285" s="104" t="s">
        <v>13</v>
      </c>
      <c r="R285" s="104"/>
      <c r="S285" s="104"/>
      <c r="T285" s="104"/>
      <c r="U285" s="104" t="s">
        <v>13</v>
      </c>
      <c r="V285" s="216"/>
      <c r="W285" s="193">
        <f>IF(C285="x",'Príloha č. 1 k časti B.2 - Cena'!$AX$5,0)</f>
        <v>0</v>
      </c>
      <c r="X285" s="154">
        <f>IF(D285="x",'Príloha č. 1 k časti B.2 - Cena'!$AX$6,0)</f>
        <v>0</v>
      </c>
      <c r="Y285" s="154">
        <f>IF(E285="x",'Príloha č. 1 k časti B.2 - Cena'!$AX$7,0)</f>
        <v>0</v>
      </c>
      <c r="Z285" s="154">
        <f>IF(F285="x",'Príloha č. 1 k časti B.2 - Cena'!$AX$8,0)</f>
        <v>0</v>
      </c>
      <c r="AA285" s="154">
        <f>IF(G285="x",'Príloha č. 1 k časti B.2 - Cena'!$AX$9,0)</f>
        <v>0</v>
      </c>
      <c r="AB285" s="154">
        <f>IF(H285="x",'Príloha č. 1 k časti B.2 - Cena'!$AX$10,0)</f>
        <v>0</v>
      </c>
      <c r="AC285" s="154">
        <f>IF(I285="x",'Príloha č. 1 k časti B.2 - Cena'!$AX$11,0)</f>
        <v>0</v>
      </c>
      <c r="AD285" s="154">
        <f>IF(J285="x",'Príloha č. 1 k časti B.2 - Cena'!$AX$12,0)</f>
        <v>0</v>
      </c>
      <c r="AE285" s="154">
        <f>IF(K285="x",'Príloha č. 1 k časti B.2 - Cena'!$AX$13,0)</f>
        <v>0</v>
      </c>
      <c r="AF285" s="154">
        <f>IF(L285="x",'Príloha č. 1 k časti B.2 - Cena'!$AX$14,0)</f>
        <v>0</v>
      </c>
      <c r="AG285" s="154">
        <f>IF(M285="x",'Príloha č. 1 k časti B.2 - Cena'!$AX$15,0)</f>
        <v>0</v>
      </c>
      <c r="AH285" s="154">
        <f>IF(N285="x",'Príloha č. 1 k časti B.2 - Cena'!$AX$16,0)</f>
        <v>0</v>
      </c>
      <c r="AI285" s="154">
        <f>IF(O285="x",'Príloha č. 1 k časti B.2 - Cena'!$AX$17,0)</f>
        <v>0</v>
      </c>
      <c r="AJ285" s="154">
        <f>IF(P285="x",'Príloha č. 1 k časti B.2 - Cena'!$AX$18,0)</f>
        <v>0</v>
      </c>
      <c r="AK285" s="154">
        <f>IF(Q285="x",'Príloha č. 1 k časti B.2 - Cena'!$AX$19,0)</f>
        <v>0</v>
      </c>
      <c r="AL285" s="154">
        <f>IF(R285="x",'Príloha č. 1 k časti B.2 - Cena'!$AX$20,0)</f>
        <v>0</v>
      </c>
      <c r="AM285" s="154">
        <f>IF(S285="x",'Príloha č. 1 k časti B.2 - Cena'!$AX$21,0)</f>
        <v>0</v>
      </c>
      <c r="AN285" s="154">
        <f>IF(T285="x",'Príloha č. 1 k časti B.2 - Cena'!$AX$22,0)</f>
        <v>0</v>
      </c>
      <c r="AO285" s="154">
        <f>IF(U285="x",'Príloha č. 1 k časti B.2 - Cena'!$AX$23,0)</f>
        <v>0</v>
      </c>
      <c r="AP285" s="194">
        <f>IF(V285="x",'Príloha č. 1 k časti B.2 - Cena'!$AX$24,0)</f>
        <v>0</v>
      </c>
      <c r="AQ285" s="168">
        <f t="shared" si="30"/>
        <v>0</v>
      </c>
      <c r="AR285" s="150" t="s">
        <v>13</v>
      </c>
      <c r="AS285" s="151" t="s">
        <v>13</v>
      </c>
      <c r="AT285" s="151" t="s">
        <v>13</v>
      </c>
      <c r="AU285" s="151" t="s">
        <v>13</v>
      </c>
      <c r="AV285" s="158" t="s">
        <v>344</v>
      </c>
      <c r="AW285" s="152">
        <f t="shared" si="45"/>
        <v>4</v>
      </c>
      <c r="AX285" s="160">
        <f t="shared" si="46"/>
        <v>0</v>
      </c>
    </row>
    <row r="286" spans="1:50" ht="12.95" customHeight="1" x14ac:dyDescent="0.25">
      <c r="A286" s="333"/>
      <c r="B286" s="239" t="s">
        <v>151</v>
      </c>
      <c r="C286" s="215" t="s">
        <v>13</v>
      </c>
      <c r="D286" s="104"/>
      <c r="E286" s="104"/>
      <c r="F286" s="104"/>
      <c r="G286" s="104" t="s">
        <v>13</v>
      </c>
      <c r="H286" s="104"/>
      <c r="I286" s="104"/>
      <c r="J286" s="104"/>
      <c r="K286" s="104" t="s">
        <v>13</v>
      </c>
      <c r="L286" s="104"/>
      <c r="M286" s="104" t="s">
        <v>13</v>
      </c>
      <c r="N286" s="104" t="s">
        <v>13</v>
      </c>
      <c r="O286" s="104"/>
      <c r="P286" s="104"/>
      <c r="Q286" s="104" t="s">
        <v>13</v>
      </c>
      <c r="R286" s="104"/>
      <c r="S286" s="104"/>
      <c r="T286" s="104"/>
      <c r="U286" s="104" t="s">
        <v>13</v>
      </c>
      <c r="V286" s="216"/>
      <c r="W286" s="193">
        <f>IF(C286="x",'Príloha č. 1 k časti B.2 - Cena'!$AX$5,0)</f>
        <v>0</v>
      </c>
      <c r="X286" s="154">
        <f>IF(D286="x",'Príloha č. 1 k časti B.2 - Cena'!$AX$6,0)</f>
        <v>0</v>
      </c>
      <c r="Y286" s="154">
        <f>IF(E286="x",'Príloha č. 1 k časti B.2 - Cena'!$AX$7,0)</f>
        <v>0</v>
      </c>
      <c r="Z286" s="154">
        <f>IF(F286="x",'Príloha č. 1 k časti B.2 - Cena'!$AX$8,0)</f>
        <v>0</v>
      </c>
      <c r="AA286" s="154">
        <f>IF(G286="x",'Príloha č. 1 k časti B.2 - Cena'!$AX$9,0)</f>
        <v>0</v>
      </c>
      <c r="AB286" s="154">
        <f>IF(H286="x",'Príloha č. 1 k časti B.2 - Cena'!$AX$10,0)</f>
        <v>0</v>
      </c>
      <c r="AC286" s="154">
        <f>IF(I286="x",'Príloha č. 1 k časti B.2 - Cena'!$AX$11,0)</f>
        <v>0</v>
      </c>
      <c r="AD286" s="154">
        <f>IF(J286="x",'Príloha č. 1 k časti B.2 - Cena'!$AX$12,0)</f>
        <v>0</v>
      </c>
      <c r="AE286" s="154">
        <f>IF(K286="x",'Príloha č. 1 k časti B.2 - Cena'!$AX$13,0)</f>
        <v>0</v>
      </c>
      <c r="AF286" s="154">
        <f>IF(L286="x",'Príloha č. 1 k časti B.2 - Cena'!$AX$14,0)</f>
        <v>0</v>
      </c>
      <c r="AG286" s="154">
        <f>IF(M286="x",'Príloha č. 1 k časti B.2 - Cena'!$AX$15,0)</f>
        <v>0</v>
      </c>
      <c r="AH286" s="154">
        <f>IF(N286="x",'Príloha č. 1 k časti B.2 - Cena'!$AX$16,0)</f>
        <v>0</v>
      </c>
      <c r="AI286" s="154">
        <f>IF(O286="x",'Príloha č. 1 k časti B.2 - Cena'!$AX$17,0)</f>
        <v>0</v>
      </c>
      <c r="AJ286" s="154">
        <f>IF(P286="x",'Príloha č. 1 k časti B.2 - Cena'!$AX$18,0)</f>
        <v>0</v>
      </c>
      <c r="AK286" s="154">
        <f>IF(Q286="x",'Príloha č. 1 k časti B.2 - Cena'!$AX$19,0)</f>
        <v>0</v>
      </c>
      <c r="AL286" s="154">
        <f>IF(R286="x",'Príloha č. 1 k časti B.2 - Cena'!$AX$20,0)</f>
        <v>0</v>
      </c>
      <c r="AM286" s="154">
        <f>IF(S286="x",'Príloha č. 1 k časti B.2 - Cena'!$AX$21,0)</f>
        <v>0</v>
      </c>
      <c r="AN286" s="154">
        <f>IF(T286="x",'Príloha č. 1 k časti B.2 - Cena'!$AX$22,0)</f>
        <v>0</v>
      </c>
      <c r="AO286" s="154">
        <f>IF(U286="x",'Príloha č. 1 k časti B.2 - Cena'!$AX$23,0)</f>
        <v>0</v>
      </c>
      <c r="AP286" s="194">
        <f>IF(V286="x",'Príloha č. 1 k časti B.2 - Cena'!$AX$24,0)</f>
        <v>0</v>
      </c>
      <c r="AQ286" s="168">
        <f t="shared" si="30"/>
        <v>0</v>
      </c>
      <c r="AR286" s="150" t="s">
        <v>13</v>
      </c>
      <c r="AS286" s="151" t="s">
        <v>13</v>
      </c>
      <c r="AT286" s="151" t="s">
        <v>13</v>
      </c>
      <c r="AU286" s="151" t="s">
        <v>13</v>
      </c>
      <c r="AV286" s="158" t="s">
        <v>344</v>
      </c>
      <c r="AW286" s="152">
        <f t="shared" si="45"/>
        <v>4</v>
      </c>
      <c r="AX286" s="160">
        <f t="shared" si="46"/>
        <v>0</v>
      </c>
    </row>
    <row r="287" spans="1:50" ht="12.95" customHeight="1" x14ac:dyDescent="0.25">
      <c r="A287" s="333"/>
      <c r="B287" s="239" t="s">
        <v>152</v>
      </c>
      <c r="C287" s="215" t="s">
        <v>13</v>
      </c>
      <c r="D287" s="104"/>
      <c r="E287" s="104"/>
      <c r="F287" s="104"/>
      <c r="G287" s="104" t="s">
        <v>13</v>
      </c>
      <c r="H287" s="104"/>
      <c r="I287" s="104"/>
      <c r="J287" s="104"/>
      <c r="K287" s="104" t="s">
        <v>13</v>
      </c>
      <c r="L287" s="104"/>
      <c r="M287" s="104" t="s">
        <v>13</v>
      </c>
      <c r="N287" s="104" t="s">
        <v>13</v>
      </c>
      <c r="O287" s="104"/>
      <c r="P287" s="104"/>
      <c r="Q287" s="104" t="s">
        <v>13</v>
      </c>
      <c r="R287" s="104"/>
      <c r="S287" s="104" t="s">
        <v>13</v>
      </c>
      <c r="T287" s="104"/>
      <c r="U287" s="104" t="s">
        <v>13</v>
      </c>
      <c r="V287" s="216"/>
      <c r="W287" s="193">
        <f>IF(C287="x",'Príloha č. 1 k časti B.2 - Cena'!$AX$5,0)</f>
        <v>0</v>
      </c>
      <c r="X287" s="154">
        <f>IF(D287="x",'Príloha č. 1 k časti B.2 - Cena'!$AX$6,0)</f>
        <v>0</v>
      </c>
      <c r="Y287" s="154">
        <f>IF(E287="x",'Príloha č. 1 k časti B.2 - Cena'!$AX$7,0)</f>
        <v>0</v>
      </c>
      <c r="Z287" s="154">
        <f>IF(F287="x",'Príloha č. 1 k časti B.2 - Cena'!$AX$8,0)</f>
        <v>0</v>
      </c>
      <c r="AA287" s="154">
        <f>IF(G287="x",'Príloha č. 1 k časti B.2 - Cena'!$AX$9,0)</f>
        <v>0</v>
      </c>
      <c r="AB287" s="154">
        <f>IF(H287="x",'Príloha č. 1 k časti B.2 - Cena'!$AX$10,0)</f>
        <v>0</v>
      </c>
      <c r="AC287" s="154">
        <f>IF(I287="x",'Príloha č. 1 k časti B.2 - Cena'!$AX$11,0)</f>
        <v>0</v>
      </c>
      <c r="AD287" s="154">
        <f>IF(J287="x",'Príloha č. 1 k časti B.2 - Cena'!$AX$12,0)</f>
        <v>0</v>
      </c>
      <c r="AE287" s="154">
        <f>IF(K287="x",'Príloha č. 1 k časti B.2 - Cena'!$AX$13,0)</f>
        <v>0</v>
      </c>
      <c r="AF287" s="154">
        <f>IF(L287="x",'Príloha č. 1 k časti B.2 - Cena'!$AX$14,0)</f>
        <v>0</v>
      </c>
      <c r="AG287" s="154">
        <f>IF(M287="x",'Príloha č. 1 k časti B.2 - Cena'!$AX$15,0)</f>
        <v>0</v>
      </c>
      <c r="AH287" s="154">
        <f>IF(N287="x",'Príloha č. 1 k časti B.2 - Cena'!$AX$16,0)</f>
        <v>0</v>
      </c>
      <c r="AI287" s="154">
        <f>IF(O287="x",'Príloha č. 1 k časti B.2 - Cena'!$AX$17,0)</f>
        <v>0</v>
      </c>
      <c r="AJ287" s="154">
        <f>IF(P287="x",'Príloha č. 1 k časti B.2 - Cena'!$AX$18,0)</f>
        <v>0</v>
      </c>
      <c r="AK287" s="154">
        <f>IF(Q287="x",'Príloha č. 1 k časti B.2 - Cena'!$AX$19,0)</f>
        <v>0</v>
      </c>
      <c r="AL287" s="154">
        <f>IF(R287="x",'Príloha č. 1 k časti B.2 - Cena'!$AX$20,0)</f>
        <v>0</v>
      </c>
      <c r="AM287" s="154">
        <f>IF(S287="x",'Príloha č. 1 k časti B.2 - Cena'!$AX$21,0)</f>
        <v>0</v>
      </c>
      <c r="AN287" s="154">
        <f>IF(T287="x",'Príloha č. 1 k časti B.2 - Cena'!$AX$22,0)</f>
        <v>0</v>
      </c>
      <c r="AO287" s="154">
        <f>IF(U287="x",'Príloha č. 1 k časti B.2 - Cena'!$AX$23,0)</f>
        <v>0</v>
      </c>
      <c r="AP287" s="194">
        <f>IF(V287="x",'Príloha č. 1 k časti B.2 - Cena'!$AX$24,0)</f>
        <v>0</v>
      </c>
      <c r="AQ287" s="168">
        <f t="shared" si="30"/>
        <v>0</v>
      </c>
      <c r="AR287" s="150" t="s">
        <v>13</v>
      </c>
      <c r="AS287" s="151" t="s">
        <v>13</v>
      </c>
      <c r="AT287" s="151" t="s">
        <v>13</v>
      </c>
      <c r="AU287" s="151" t="s">
        <v>13</v>
      </c>
      <c r="AV287" s="158" t="s">
        <v>344</v>
      </c>
      <c r="AW287" s="152">
        <f t="shared" si="45"/>
        <v>4</v>
      </c>
      <c r="AX287" s="160">
        <f t="shared" si="46"/>
        <v>0</v>
      </c>
    </row>
    <row r="288" spans="1:50" ht="12.95" customHeight="1" x14ac:dyDescent="0.25">
      <c r="A288" s="333"/>
      <c r="B288" s="239" t="s">
        <v>153</v>
      </c>
      <c r="C288" s="215" t="s">
        <v>13</v>
      </c>
      <c r="D288" s="104"/>
      <c r="E288" s="104"/>
      <c r="F288" s="104"/>
      <c r="G288" s="104" t="s">
        <v>13</v>
      </c>
      <c r="H288" s="104"/>
      <c r="I288" s="104"/>
      <c r="J288" s="104"/>
      <c r="K288" s="104" t="s">
        <v>13</v>
      </c>
      <c r="L288" s="104"/>
      <c r="M288" s="104" t="s">
        <v>13</v>
      </c>
      <c r="N288" s="104" t="s">
        <v>13</v>
      </c>
      <c r="O288" s="104"/>
      <c r="P288" s="104"/>
      <c r="Q288" s="104" t="s">
        <v>13</v>
      </c>
      <c r="R288" s="104"/>
      <c r="S288" s="104"/>
      <c r="T288" s="104"/>
      <c r="U288" s="104" t="s">
        <v>13</v>
      </c>
      <c r="V288" s="216"/>
      <c r="W288" s="193">
        <f>IF(C288="x",'Príloha č. 1 k časti B.2 - Cena'!$AX$5,0)</f>
        <v>0</v>
      </c>
      <c r="X288" s="154">
        <f>IF(D288="x",'Príloha č. 1 k časti B.2 - Cena'!$AX$6,0)</f>
        <v>0</v>
      </c>
      <c r="Y288" s="154">
        <f>IF(E288="x",'Príloha č. 1 k časti B.2 - Cena'!$AX$7,0)</f>
        <v>0</v>
      </c>
      <c r="Z288" s="154">
        <f>IF(F288="x",'Príloha č. 1 k časti B.2 - Cena'!$AX$8,0)</f>
        <v>0</v>
      </c>
      <c r="AA288" s="154">
        <f>IF(G288="x",'Príloha č. 1 k časti B.2 - Cena'!$AX$9,0)</f>
        <v>0</v>
      </c>
      <c r="AB288" s="154">
        <f>IF(H288="x",'Príloha č. 1 k časti B.2 - Cena'!$AX$10,0)</f>
        <v>0</v>
      </c>
      <c r="AC288" s="154">
        <f>IF(I288="x",'Príloha č. 1 k časti B.2 - Cena'!$AX$11,0)</f>
        <v>0</v>
      </c>
      <c r="AD288" s="154">
        <f>IF(J288="x",'Príloha č. 1 k časti B.2 - Cena'!$AX$12,0)</f>
        <v>0</v>
      </c>
      <c r="AE288" s="154">
        <f>IF(K288="x",'Príloha č. 1 k časti B.2 - Cena'!$AX$13,0)</f>
        <v>0</v>
      </c>
      <c r="AF288" s="154">
        <f>IF(L288="x",'Príloha č. 1 k časti B.2 - Cena'!$AX$14,0)</f>
        <v>0</v>
      </c>
      <c r="AG288" s="154">
        <f>IF(M288="x",'Príloha č. 1 k časti B.2 - Cena'!$AX$15,0)</f>
        <v>0</v>
      </c>
      <c r="AH288" s="154">
        <f>IF(N288="x",'Príloha č. 1 k časti B.2 - Cena'!$AX$16,0)</f>
        <v>0</v>
      </c>
      <c r="AI288" s="154">
        <f>IF(O288="x",'Príloha č. 1 k časti B.2 - Cena'!$AX$17,0)</f>
        <v>0</v>
      </c>
      <c r="AJ288" s="154">
        <f>IF(P288="x",'Príloha č. 1 k časti B.2 - Cena'!$AX$18,0)</f>
        <v>0</v>
      </c>
      <c r="AK288" s="154">
        <f>IF(Q288="x",'Príloha č. 1 k časti B.2 - Cena'!$AX$19,0)</f>
        <v>0</v>
      </c>
      <c r="AL288" s="154">
        <f>IF(R288="x",'Príloha č. 1 k časti B.2 - Cena'!$AX$20,0)</f>
        <v>0</v>
      </c>
      <c r="AM288" s="154">
        <f>IF(S288="x",'Príloha č. 1 k časti B.2 - Cena'!$AX$21,0)</f>
        <v>0</v>
      </c>
      <c r="AN288" s="154">
        <f>IF(T288="x",'Príloha č. 1 k časti B.2 - Cena'!$AX$22,0)</f>
        <v>0</v>
      </c>
      <c r="AO288" s="154">
        <f>IF(U288="x",'Príloha č. 1 k časti B.2 - Cena'!$AX$23,0)</f>
        <v>0</v>
      </c>
      <c r="AP288" s="194">
        <f>IF(V288="x",'Príloha č. 1 k časti B.2 - Cena'!$AX$24,0)</f>
        <v>0</v>
      </c>
      <c r="AQ288" s="168">
        <f t="shared" si="30"/>
        <v>0</v>
      </c>
      <c r="AR288" s="150" t="s">
        <v>13</v>
      </c>
      <c r="AS288" s="151" t="s">
        <v>13</v>
      </c>
      <c r="AT288" s="151" t="s">
        <v>13</v>
      </c>
      <c r="AU288" s="151" t="s">
        <v>13</v>
      </c>
      <c r="AV288" s="158" t="s">
        <v>344</v>
      </c>
      <c r="AW288" s="152">
        <f t="shared" si="45"/>
        <v>4</v>
      </c>
      <c r="AX288" s="160">
        <f t="shared" si="46"/>
        <v>0</v>
      </c>
    </row>
    <row r="289" spans="1:50" ht="12.95" customHeight="1" x14ac:dyDescent="0.25">
      <c r="A289" s="333"/>
      <c r="B289" s="239" t="s">
        <v>154</v>
      </c>
      <c r="C289" s="215" t="s">
        <v>13</v>
      </c>
      <c r="D289" s="104"/>
      <c r="E289" s="104"/>
      <c r="F289" s="104"/>
      <c r="G289" s="104" t="s">
        <v>13</v>
      </c>
      <c r="H289" s="104"/>
      <c r="I289" s="104"/>
      <c r="J289" s="104"/>
      <c r="K289" s="104" t="s">
        <v>13</v>
      </c>
      <c r="L289" s="104"/>
      <c r="M289" s="104" t="s">
        <v>13</v>
      </c>
      <c r="N289" s="104" t="s">
        <v>13</v>
      </c>
      <c r="O289" s="104"/>
      <c r="P289" s="104"/>
      <c r="Q289" s="104" t="s">
        <v>13</v>
      </c>
      <c r="R289" s="104"/>
      <c r="S289" s="104"/>
      <c r="T289" s="104"/>
      <c r="U289" s="104" t="s">
        <v>13</v>
      </c>
      <c r="V289" s="216"/>
      <c r="W289" s="193">
        <f>IF(C289="x",'Príloha č. 1 k časti B.2 - Cena'!$AX$5,0)</f>
        <v>0</v>
      </c>
      <c r="X289" s="154">
        <f>IF(D289="x",'Príloha č. 1 k časti B.2 - Cena'!$AX$6,0)</f>
        <v>0</v>
      </c>
      <c r="Y289" s="154">
        <f>IF(E289="x",'Príloha č. 1 k časti B.2 - Cena'!$AX$7,0)</f>
        <v>0</v>
      </c>
      <c r="Z289" s="154">
        <f>IF(F289="x",'Príloha č. 1 k časti B.2 - Cena'!$AX$8,0)</f>
        <v>0</v>
      </c>
      <c r="AA289" s="154">
        <f>IF(G289="x",'Príloha č. 1 k časti B.2 - Cena'!$AX$9,0)</f>
        <v>0</v>
      </c>
      <c r="AB289" s="154">
        <f>IF(H289="x",'Príloha č. 1 k časti B.2 - Cena'!$AX$10,0)</f>
        <v>0</v>
      </c>
      <c r="AC289" s="154">
        <f>IF(I289="x",'Príloha č. 1 k časti B.2 - Cena'!$AX$11,0)</f>
        <v>0</v>
      </c>
      <c r="AD289" s="154">
        <f>IF(J289="x",'Príloha č. 1 k časti B.2 - Cena'!$AX$12,0)</f>
        <v>0</v>
      </c>
      <c r="AE289" s="154">
        <f>IF(K289="x",'Príloha č. 1 k časti B.2 - Cena'!$AX$13,0)</f>
        <v>0</v>
      </c>
      <c r="AF289" s="154">
        <f>IF(L289="x",'Príloha č. 1 k časti B.2 - Cena'!$AX$14,0)</f>
        <v>0</v>
      </c>
      <c r="AG289" s="154">
        <f>IF(M289="x",'Príloha č. 1 k časti B.2 - Cena'!$AX$15,0)</f>
        <v>0</v>
      </c>
      <c r="AH289" s="154">
        <f>IF(N289="x",'Príloha č. 1 k časti B.2 - Cena'!$AX$16,0)</f>
        <v>0</v>
      </c>
      <c r="AI289" s="154">
        <f>IF(O289="x",'Príloha č. 1 k časti B.2 - Cena'!$AX$17,0)</f>
        <v>0</v>
      </c>
      <c r="AJ289" s="154">
        <f>IF(P289="x",'Príloha č. 1 k časti B.2 - Cena'!$AX$18,0)</f>
        <v>0</v>
      </c>
      <c r="AK289" s="154">
        <f>IF(Q289="x",'Príloha č. 1 k časti B.2 - Cena'!$AX$19,0)</f>
        <v>0</v>
      </c>
      <c r="AL289" s="154">
        <f>IF(R289="x",'Príloha č. 1 k časti B.2 - Cena'!$AX$20,0)</f>
        <v>0</v>
      </c>
      <c r="AM289" s="154">
        <f>IF(S289="x",'Príloha č. 1 k časti B.2 - Cena'!$AX$21,0)</f>
        <v>0</v>
      </c>
      <c r="AN289" s="154">
        <f>IF(T289="x",'Príloha č. 1 k časti B.2 - Cena'!$AX$22,0)</f>
        <v>0</v>
      </c>
      <c r="AO289" s="154">
        <f>IF(U289="x",'Príloha č. 1 k časti B.2 - Cena'!$AX$23,0)</f>
        <v>0</v>
      </c>
      <c r="AP289" s="194">
        <f>IF(V289="x",'Príloha č. 1 k časti B.2 - Cena'!$AX$24,0)</f>
        <v>0</v>
      </c>
      <c r="AQ289" s="168">
        <f t="shared" si="30"/>
        <v>0</v>
      </c>
      <c r="AR289" s="150" t="s">
        <v>13</v>
      </c>
      <c r="AS289" s="151" t="s">
        <v>13</v>
      </c>
      <c r="AT289" s="151" t="s">
        <v>13</v>
      </c>
      <c r="AU289" s="151" t="s">
        <v>13</v>
      </c>
      <c r="AV289" s="158" t="s">
        <v>344</v>
      </c>
      <c r="AW289" s="152">
        <f t="shared" si="45"/>
        <v>4</v>
      </c>
      <c r="AX289" s="160">
        <f t="shared" si="46"/>
        <v>0</v>
      </c>
    </row>
    <row r="290" spans="1:50" ht="12.95" customHeight="1" x14ac:dyDescent="0.25">
      <c r="A290" s="333"/>
      <c r="B290" s="239" t="s">
        <v>155</v>
      </c>
      <c r="C290" s="215" t="s">
        <v>13</v>
      </c>
      <c r="D290" s="104"/>
      <c r="E290" s="104"/>
      <c r="F290" s="104"/>
      <c r="G290" s="104" t="s">
        <v>13</v>
      </c>
      <c r="H290" s="104"/>
      <c r="I290" s="104"/>
      <c r="J290" s="104"/>
      <c r="K290" s="104" t="s">
        <v>13</v>
      </c>
      <c r="L290" s="104"/>
      <c r="M290" s="104" t="s">
        <v>13</v>
      </c>
      <c r="N290" s="104" t="s">
        <v>13</v>
      </c>
      <c r="O290" s="104"/>
      <c r="P290" s="104"/>
      <c r="Q290" s="104" t="s">
        <v>13</v>
      </c>
      <c r="R290" s="104"/>
      <c r="S290" s="104"/>
      <c r="T290" s="104"/>
      <c r="U290" s="104" t="s">
        <v>13</v>
      </c>
      <c r="V290" s="216"/>
      <c r="W290" s="193">
        <f>IF(C290="x",'Príloha č. 1 k časti B.2 - Cena'!$AX$5,0)</f>
        <v>0</v>
      </c>
      <c r="X290" s="154">
        <f>IF(D290="x",'Príloha č. 1 k časti B.2 - Cena'!$AX$6,0)</f>
        <v>0</v>
      </c>
      <c r="Y290" s="154">
        <f>IF(E290="x",'Príloha č. 1 k časti B.2 - Cena'!$AX$7,0)</f>
        <v>0</v>
      </c>
      <c r="Z290" s="154">
        <f>IF(F290="x",'Príloha č. 1 k časti B.2 - Cena'!$AX$8,0)</f>
        <v>0</v>
      </c>
      <c r="AA290" s="154">
        <f>IF(G290="x",'Príloha č. 1 k časti B.2 - Cena'!$AX$9,0)</f>
        <v>0</v>
      </c>
      <c r="AB290" s="154">
        <f>IF(H290="x",'Príloha č. 1 k časti B.2 - Cena'!$AX$10,0)</f>
        <v>0</v>
      </c>
      <c r="AC290" s="154">
        <f>IF(I290="x",'Príloha č. 1 k časti B.2 - Cena'!$AX$11,0)</f>
        <v>0</v>
      </c>
      <c r="AD290" s="154">
        <f>IF(J290="x",'Príloha č. 1 k časti B.2 - Cena'!$AX$12,0)</f>
        <v>0</v>
      </c>
      <c r="AE290" s="154">
        <f>IF(K290="x",'Príloha č. 1 k časti B.2 - Cena'!$AX$13,0)</f>
        <v>0</v>
      </c>
      <c r="AF290" s="154">
        <f>IF(L290="x",'Príloha č. 1 k časti B.2 - Cena'!$AX$14,0)</f>
        <v>0</v>
      </c>
      <c r="AG290" s="154">
        <f>IF(M290="x",'Príloha č. 1 k časti B.2 - Cena'!$AX$15,0)</f>
        <v>0</v>
      </c>
      <c r="AH290" s="154">
        <f>IF(N290="x",'Príloha č. 1 k časti B.2 - Cena'!$AX$16,0)</f>
        <v>0</v>
      </c>
      <c r="AI290" s="154">
        <f>IF(O290="x",'Príloha č. 1 k časti B.2 - Cena'!$AX$17,0)</f>
        <v>0</v>
      </c>
      <c r="AJ290" s="154">
        <f>IF(P290="x",'Príloha č. 1 k časti B.2 - Cena'!$AX$18,0)</f>
        <v>0</v>
      </c>
      <c r="AK290" s="154">
        <f>IF(Q290="x",'Príloha č. 1 k časti B.2 - Cena'!$AX$19,0)</f>
        <v>0</v>
      </c>
      <c r="AL290" s="154">
        <f>IF(R290="x",'Príloha č. 1 k časti B.2 - Cena'!$AX$20,0)</f>
        <v>0</v>
      </c>
      <c r="AM290" s="154">
        <f>IF(S290="x",'Príloha č. 1 k časti B.2 - Cena'!$AX$21,0)</f>
        <v>0</v>
      </c>
      <c r="AN290" s="154">
        <f>IF(T290="x",'Príloha č. 1 k časti B.2 - Cena'!$AX$22,0)</f>
        <v>0</v>
      </c>
      <c r="AO290" s="154">
        <f>IF(U290="x",'Príloha č. 1 k časti B.2 - Cena'!$AX$23,0)</f>
        <v>0</v>
      </c>
      <c r="AP290" s="194">
        <f>IF(V290="x",'Príloha č. 1 k časti B.2 - Cena'!$AX$24,0)</f>
        <v>0</v>
      </c>
      <c r="AQ290" s="168">
        <f t="shared" si="30"/>
        <v>0</v>
      </c>
      <c r="AR290" s="150" t="s">
        <v>13</v>
      </c>
      <c r="AS290" s="151" t="s">
        <v>13</v>
      </c>
      <c r="AT290" s="151" t="s">
        <v>13</v>
      </c>
      <c r="AU290" s="151" t="s">
        <v>13</v>
      </c>
      <c r="AV290" s="158" t="s">
        <v>344</v>
      </c>
      <c r="AW290" s="152">
        <f t="shared" si="45"/>
        <v>4</v>
      </c>
      <c r="AX290" s="160">
        <f t="shared" si="46"/>
        <v>0</v>
      </c>
    </row>
    <row r="291" spans="1:50" ht="12.95" customHeight="1" x14ac:dyDescent="0.25">
      <c r="A291" s="333"/>
      <c r="B291" s="239" t="s">
        <v>156</v>
      </c>
      <c r="C291" s="215" t="s">
        <v>13</v>
      </c>
      <c r="D291" s="257"/>
      <c r="E291" s="257"/>
      <c r="F291" s="257"/>
      <c r="G291" s="257"/>
      <c r="H291" s="257"/>
      <c r="I291" s="257" t="s">
        <v>13</v>
      </c>
      <c r="J291" s="257"/>
      <c r="K291" s="257" t="s">
        <v>13</v>
      </c>
      <c r="L291" s="257"/>
      <c r="M291" s="104" t="s">
        <v>13</v>
      </c>
      <c r="N291" s="104" t="s">
        <v>13</v>
      </c>
      <c r="O291" s="104"/>
      <c r="P291" s="104"/>
      <c r="Q291" s="104" t="s">
        <v>13</v>
      </c>
      <c r="R291" s="104"/>
      <c r="S291" s="104"/>
      <c r="T291" s="104"/>
      <c r="U291" s="104" t="s">
        <v>13</v>
      </c>
      <c r="V291" s="216"/>
      <c r="W291" s="193">
        <f>IF(C291="x",'Príloha č. 1 k časti B.2 - Cena'!$AX$5,0)</f>
        <v>0</v>
      </c>
      <c r="X291" s="154">
        <f>IF(D291="x",'Príloha č. 1 k časti B.2 - Cena'!$AX$6,0)</f>
        <v>0</v>
      </c>
      <c r="Y291" s="154">
        <f>IF(E291="x",'Príloha č. 1 k časti B.2 - Cena'!$AX$7,0)</f>
        <v>0</v>
      </c>
      <c r="Z291" s="154">
        <f>IF(F291="x",'Príloha č. 1 k časti B.2 - Cena'!$AX$8,0)</f>
        <v>0</v>
      </c>
      <c r="AA291" s="154">
        <f>IF(G291="x",'Príloha č. 1 k časti B.2 - Cena'!$AX$9,0)</f>
        <v>0</v>
      </c>
      <c r="AB291" s="154">
        <f>IF(H291="x",'Príloha č. 1 k časti B.2 - Cena'!$AX$10,0)</f>
        <v>0</v>
      </c>
      <c r="AC291" s="154">
        <f>IF(I291="x",'Príloha č. 1 k časti B.2 - Cena'!$AX$11,0)</f>
        <v>0</v>
      </c>
      <c r="AD291" s="154">
        <f>IF(J291="x",'Príloha č. 1 k časti B.2 - Cena'!$AX$12,0)</f>
        <v>0</v>
      </c>
      <c r="AE291" s="154">
        <f>IF(K291="x",'Príloha č. 1 k časti B.2 - Cena'!$AX$13,0)</f>
        <v>0</v>
      </c>
      <c r="AF291" s="154">
        <f>IF(L291="x",'Príloha č. 1 k časti B.2 - Cena'!$AX$14,0)</f>
        <v>0</v>
      </c>
      <c r="AG291" s="154">
        <f>IF(M291="x",'Príloha č. 1 k časti B.2 - Cena'!$AX$15,0)</f>
        <v>0</v>
      </c>
      <c r="AH291" s="154">
        <f>IF(N291="x",'Príloha č. 1 k časti B.2 - Cena'!$AX$16,0)</f>
        <v>0</v>
      </c>
      <c r="AI291" s="154">
        <f>IF(O291="x",'Príloha č. 1 k časti B.2 - Cena'!$AX$17,0)</f>
        <v>0</v>
      </c>
      <c r="AJ291" s="154">
        <f>IF(P291="x",'Príloha č. 1 k časti B.2 - Cena'!$AX$18,0)</f>
        <v>0</v>
      </c>
      <c r="AK291" s="154">
        <f>IF(Q291="x",'Príloha č. 1 k časti B.2 - Cena'!$AX$19,0)</f>
        <v>0</v>
      </c>
      <c r="AL291" s="154">
        <f>IF(R291="x",'Príloha č. 1 k časti B.2 - Cena'!$AX$20,0)</f>
        <v>0</v>
      </c>
      <c r="AM291" s="154">
        <f>IF(S291="x",'Príloha č. 1 k časti B.2 - Cena'!$AX$21,0)</f>
        <v>0</v>
      </c>
      <c r="AN291" s="154">
        <f>IF(T291="x",'Príloha č. 1 k časti B.2 - Cena'!$AX$22,0)</f>
        <v>0</v>
      </c>
      <c r="AO291" s="154">
        <f>IF(U291="x",'Príloha č. 1 k časti B.2 - Cena'!$AX$23,0)</f>
        <v>0</v>
      </c>
      <c r="AP291" s="194">
        <f>IF(V291="x",'Príloha č. 1 k časti B.2 - Cena'!$AX$24,0)</f>
        <v>0</v>
      </c>
      <c r="AQ291" s="168">
        <f t="shared" si="30"/>
        <v>0</v>
      </c>
      <c r="AR291" s="150" t="s">
        <v>13</v>
      </c>
      <c r="AS291" s="151" t="s">
        <v>13</v>
      </c>
      <c r="AT291" s="151" t="s">
        <v>13</v>
      </c>
      <c r="AU291" s="151" t="s">
        <v>13</v>
      </c>
      <c r="AV291" s="158" t="s">
        <v>344</v>
      </c>
      <c r="AW291" s="152">
        <f t="shared" si="45"/>
        <v>4</v>
      </c>
      <c r="AX291" s="160">
        <f t="shared" si="46"/>
        <v>0</v>
      </c>
    </row>
    <row r="292" spans="1:50" ht="12.95" customHeight="1" x14ac:dyDescent="0.25">
      <c r="A292" s="333"/>
      <c r="B292" s="239" t="s">
        <v>157</v>
      </c>
      <c r="C292" s="215" t="s">
        <v>13</v>
      </c>
      <c r="D292" s="257"/>
      <c r="E292" s="257"/>
      <c r="F292" s="257"/>
      <c r="G292" s="257"/>
      <c r="H292" s="257"/>
      <c r="I292" s="257" t="s">
        <v>13</v>
      </c>
      <c r="J292" s="257"/>
      <c r="K292" s="257" t="s">
        <v>13</v>
      </c>
      <c r="L292" s="257"/>
      <c r="M292" s="257" t="s">
        <v>13</v>
      </c>
      <c r="N292" s="104" t="s">
        <v>13</v>
      </c>
      <c r="O292" s="104"/>
      <c r="P292" s="104"/>
      <c r="Q292" s="104"/>
      <c r="R292" s="104"/>
      <c r="S292" s="104" t="s">
        <v>13</v>
      </c>
      <c r="T292" s="104"/>
      <c r="U292" s="104" t="s">
        <v>13</v>
      </c>
      <c r="V292" s="216"/>
      <c r="W292" s="193">
        <f>IF(C292="x",'Príloha č. 1 k časti B.2 - Cena'!$AX$5,0)</f>
        <v>0</v>
      </c>
      <c r="X292" s="154">
        <f>IF(D292="x",'Príloha č. 1 k časti B.2 - Cena'!$AX$6,0)</f>
        <v>0</v>
      </c>
      <c r="Y292" s="154">
        <f>IF(E292="x",'Príloha č. 1 k časti B.2 - Cena'!$AX$7,0)</f>
        <v>0</v>
      </c>
      <c r="Z292" s="154">
        <f>IF(F292="x",'Príloha č. 1 k časti B.2 - Cena'!$AX$8,0)</f>
        <v>0</v>
      </c>
      <c r="AA292" s="154">
        <f>IF(G292="x",'Príloha č. 1 k časti B.2 - Cena'!$AX$9,0)</f>
        <v>0</v>
      </c>
      <c r="AB292" s="154">
        <f>IF(H292="x",'Príloha č. 1 k časti B.2 - Cena'!$AX$10,0)</f>
        <v>0</v>
      </c>
      <c r="AC292" s="154">
        <f>IF(I292="x",'Príloha č. 1 k časti B.2 - Cena'!$AX$11,0)</f>
        <v>0</v>
      </c>
      <c r="AD292" s="154">
        <f>IF(J292="x",'Príloha č. 1 k časti B.2 - Cena'!$AX$12,0)</f>
        <v>0</v>
      </c>
      <c r="AE292" s="154">
        <f>IF(K292="x",'Príloha č. 1 k časti B.2 - Cena'!$AX$13,0)</f>
        <v>0</v>
      </c>
      <c r="AF292" s="154">
        <f>IF(L292="x",'Príloha č. 1 k časti B.2 - Cena'!$AX$14,0)</f>
        <v>0</v>
      </c>
      <c r="AG292" s="154">
        <f>IF(M292="x",'Príloha č. 1 k časti B.2 - Cena'!$AX$15,0)</f>
        <v>0</v>
      </c>
      <c r="AH292" s="154">
        <f>IF(N292="x",'Príloha č. 1 k časti B.2 - Cena'!$AX$16,0)</f>
        <v>0</v>
      </c>
      <c r="AI292" s="154">
        <f>IF(O292="x",'Príloha č. 1 k časti B.2 - Cena'!$AX$17,0)</f>
        <v>0</v>
      </c>
      <c r="AJ292" s="154">
        <f>IF(P292="x",'Príloha č. 1 k časti B.2 - Cena'!$AX$18,0)</f>
        <v>0</v>
      </c>
      <c r="AK292" s="154">
        <f>IF(Q292="x",'Príloha č. 1 k časti B.2 - Cena'!$AX$19,0)</f>
        <v>0</v>
      </c>
      <c r="AL292" s="154">
        <f>IF(R292="x",'Príloha č. 1 k časti B.2 - Cena'!$AX$20,0)</f>
        <v>0</v>
      </c>
      <c r="AM292" s="154">
        <f>IF(S292="x",'Príloha č. 1 k časti B.2 - Cena'!$AX$21,0)</f>
        <v>0</v>
      </c>
      <c r="AN292" s="154">
        <f>IF(T292="x",'Príloha č. 1 k časti B.2 - Cena'!$AX$22,0)</f>
        <v>0</v>
      </c>
      <c r="AO292" s="154">
        <f>IF(U292="x",'Príloha č. 1 k časti B.2 - Cena'!$AX$23,0)</f>
        <v>0</v>
      </c>
      <c r="AP292" s="194">
        <f>IF(V292="x",'Príloha č. 1 k časti B.2 - Cena'!$AX$24,0)</f>
        <v>0</v>
      </c>
      <c r="AQ292" s="168">
        <f t="shared" si="30"/>
        <v>0</v>
      </c>
      <c r="AR292" s="150" t="s">
        <v>13</v>
      </c>
      <c r="AS292" s="151" t="s">
        <v>13</v>
      </c>
      <c r="AT292" s="151" t="s">
        <v>13</v>
      </c>
      <c r="AU292" s="151" t="s">
        <v>13</v>
      </c>
      <c r="AV292" s="158" t="s">
        <v>344</v>
      </c>
      <c r="AW292" s="152">
        <f t="shared" si="45"/>
        <v>4</v>
      </c>
      <c r="AX292" s="160">
        <f t="shared" si="46"/>
        <v>0</v>
      </c>
    </row>
    <row r="293" spans="1:50" ht="12.95" customHeight="1" thickBot="1" x14ac:dyDescent="0.3">
      <c r="A293" s="333"/>
      <c r="B293" s="237" t="s">
        <v>201</v>
      </c>
      <c r="C293" s="260"/>
      <c r="D293" s="203"/>
      <c r="E293" s="203"/>
      <c r="F293" s="203"/>
      <c r="G293" s="203"/>
      <c r="H293" s="203"/>
      <c r="I293" s="203"/>
      <c r="J293" s="203"/>
      <c r="K293" s="203"/>
      <c r="L293" s="203"/>
      <c r="M293" s="203"/>
      <c r="N293" s="203"/>
      <c r="O293" s="203"/>
      <c r="P293" s="203"/>
      <c r="Q293" s="203"/>
      <c r="R293" s="203"/>
      <c r="S293" s="203"/>
      <c r="T293" s="203"/>
      <c r="U293" s="203"/>
      <c r="V293" s="204" t="s">
        <v>13</v>
      </c>
      <c r="W293" s="196">
        <f>IF(C293="x",'Príloha č. 1 k časti B.2 - Cena'!$AX$5,0)</f>
        <v>0</v>
      </c>
      <c r="X293" s="166">
        <f>IF(D293="x",'Príloha č. 1 k časti B.2 - Cena'!$AX$6,0)</f>
        <v>0</v>
      </c>
      <c r="Y293" s="166">
        <f>IF(E293="x",'Príloha č. 1 k časti B.2 - Cena'!$AX$7,0)</f>
        <v>0</v>
      </c>
      <c r="Z293" s="166">
        <f>IF(F293="x",'Príloha č. 1 k časti B.2 - Cena'!$AX$8,0)</f>
        <v>0</v>
      </c>
      <c r="AA293" s="166">
        <f>IF(G293="x",'Príloha č. 1 k časti B.2 - Cena'!$AX$9,0)</f>
        <v>0</v>
      </c>
      <c r="AB293" s="166">
        <f>IF(H293="x",'Príloha č. 1 k časti B.2 - Cena'!$AX$10,0)</f>
        <v>0</v>
      </c>
      <c r="AC293" s="166">
        <f>IF(I293="x",'Príloha č. 1 k časti B.2 - Cena'!$AX$11,0)</f>
        <v>0</v>
      </c>
      <c r="AD293" s="166">
        <f>IF(J293="x",'Príloha č. 1 k časti B.2 - Cena'!$AX$12,0)</f>
        <v>0</v>
      </c>
      <c r="AE293" s="166">
        <f>IF(K293="x",'Príloha č. 1 k časti B.2 - Cena'!$AX$13,0)</f>
        <v>0</v>
      </c>
      <c r="AF293" s="166">
        <f>IF(L293="x",'Príloha č. 1 k časti B.2 - Cena'!$AX$14,0)</f>
        <v>0</v>
      </c>
      <c r="AG293" s="166">
        <f>IF(M293="x",'Príloha č. 1 k časti B.2 - Cena'!$AX$15,0)</f>
        <v>0</v>
      </c>
      <c r="AH293" s="166">
        <f>IF(N293="x",'Príloha č. 1 k časti B.2 - Cena'!$AX$16,0)</f>
        <v>0</v>
      </c>
      <c r="AI293" s="166">
        <f>IF(O293="x",'Príloha č. 1 k časti B.2 - Cena'!$AX$17,0)</f>
        <v>0</v>
      </c>
      <c r="AJ293" s="166">
        <f>IF(P293="x",'Príloha č. 1 k časti B.2 - Cena'!$AX$18,0)</f>
        <v>0</v>
      </c>
      <c r="AK293" s="166">
        <f>IF(Q293="x",'Príloha č. 1 k časti B.2 - Cena'!$AX$19,0)</f>
        <v>0</v>
      </c>
      <c r="AL293" s="166">
        <f>IF(R293="x",'Príloha č. 1 k časti B.2 - Cena'!$AX$20,0)</f>
        <v>0</v>
      </c>
      <c r="AM293" s="166">
        <f>IF(S293="x",'Príloha č. 1 k časti B.2 - Cena'!$AX$21,0)</f>
        <v>0</v>
      </c>
      <c r="AN293" s="166">
        <f>IF(T293="x",'Príloha č. 1 k časti B.2 - Cena'!$AX$22,0)</f>
        <v>0</v>
      </c>
      <c r="AO293" s="166">
        <f>IF(U293="x",'Príloha č. 1 k časti B.2 - Cena'!$AX$23,0)</f>
        <v>0</v>
      </c>
      <c r="AP293" s="197">
        <f>IF(V293="x",'Príloha č. 1 k časti B.2 - Cena'!$AX$24,0)</f>
        <v>0</v>
      </c>
      <c r="AQ293" s="168">
        <f t="shared" ref="AQ293" si="47">SUM(W293:AP293)</f>
        <v>0</v>
      </c>
      <c r="AR293" s="161" t="s">
        <v>13</v>
      </c>
      <c r="AS293" s="162" t="s">
        <v>13</v>
      </c>
      <c r="AT293" s="162" t="s">
        <v>13</v>
      </c>
      <c r="AU293" s="162" t="s">
        <v>13</v>
      </c>
      <c r="AV293" s="158" t="s">
        <v>344</v>
      </c>
      <c r="AW293" s="152">
        <f t="shared" si="45"/>
        <v>4</v>
      </c>
      <c r="AX293" s="160">
        <f t="shared" si="46"/>
        <v>0</v>
      </c>
    </row>
    <row r="294" spans="1:50" ht="15.75" thickBot="1" x14ac:dyDescent="0.3">
      <c r="A294" s="333"/>
      <c r="B294" s="380" t="s">
        <v>204</v>
      </c>
      <c r="C294" s="381"/>
      <c r="D294" s="381"/>
      <c r="E294" s="381"/>
      <c r="F294" s="381"/>
      <c r="G294" s="381"/>
      <c r="H294" s="381"/>
      <c r="I294" s="381"/>
      <c r="J294" s="381"/>
      <c r="K294" s="381"/>
      <c r="L294" s="381"/>
      <c r="M294" s="381"/>
      <c r="N294" s="381"/>
      <c r="O294" s="381"/>
      <c r="P294" s="381"/>
      <c r="Q294" s="381"/>
      <c r="R294" s="381"/>
      <c r="S294" s="381"/>
      <c r="T294" s="381"/>
      <c r="U294" s="381"/>
      <c r="V294" s="382"/>
      <c r="W294" s="261"/>
      <c r="X294" s="262"/>
      <c r="Y294" s="262"/>
      <c r="Z294" s="262"/>
      <c r="AA294" s="262"/>
      <c r="AB294" s="262"/>
      <c r="AC294" s="262"/>
      <c r="AD294" s="262"/>
      <c r="AE294" s="262"/>
      <c r="AF294" s="262"/>
      <c r="AG294" s="262"/>
      <c r="AH294" s="262"/>
      <c r="AI294" s="262"/>
      <c r="AJ294" s="262"/>
      <c r="AK294" s="262"/>
      <c r="AL294" s="262"/>
      <c r="AM294" s="262"/>
      <c r="AN294" s="262"/>
      <c r="AO294" s="262"/>
      <c r="AP294" s="263"/>
      <c r="AQ294" s="246">
        <f>'Príloha č. 1 k časti B.2 - Cena'!AQ39</f>
        <v>0</v>
      </c>
      <c r="AR294" s="232" t="s">
        <v>13</v>
      </c>
      <c r="AS294" s="233" t="s">
        <v>13</v>
      </c>
      <c r="AT294" s="233" t="s">
        <v>13</v>
      </c>
      <c r="AU294" s="234" t="s">
        <v>13</v>
      </c>
      <c r="AV294" s="176"/>
      <c r="AW294" s="235">
        <f t="shared" si="45"/>
        <v>4</v>
      </c>
      <c r="AX294" s="236">
        <f t="shared" si="46"/>
        <v>0</v>
      </c>
    </row>
    <row r="295" spans="1:50" ht="29.25" customHeight="1" thickBot="1" x14ac:dyDescent="0.3">
      <c r="A295" s="334"/>
      <c r="B295" s="380" t="s">
        <v>205</v>
      </c>
      <c r="C295" s="381"/>
      <c r="D295" s="381"/>
      <c r="E295" s="381"/>
      <c r="F295" s="381"/>
      <c r="G295" s="381"/>
      <c r="H295" s="381"/>
      <c r="I295" s="381"/>
      <c r="J295" s="381"/>
      <c r="K295" s="381"/>
      <c r="L295" s="381"/>
      <c r="M295" s="381"/>
      <c r="N295" s="381"/>
      <c r="O295" s="381"/>
      <c r="P295" s="381"/>
      <c r="Q295" s="381"/>
      <c r="R295" s="381"/>
      <c r="S295" s="381"/>
      <c r="T295" s="381"/>
      <c r="U295" s="381"/>
      <c r="V295" s="382"/>
      <c r="W295" s="260"/>
      <c r="X295" s="203"/>
      <c r="Y295" s="203"/>
      <c r="Z295" s="203"/>
      <c r="AA295" s="203"/>
      <c r="AB295" s="203"/>
      <c r="AC295" s="203"/>
      <c r="AD295" s="203"/>
      <c r="AE295" s="203"/>
      <c r="AF295" s="203"/>
      <c r="AG295" s="203"/>
      <c r="AH295" s="203"/>
      <c r="AI295" s="203"/>
      <c r="AJ295" s="203"/>
      <c r="AK295" s="203"/>
      <c r="AL295" s="203"/>
      <c r="AM295" s="203"/>
      <c r="AN295" s="203"/>
      <c r="AO295" s="203"/>
      <c r="AP295" s="259"/>
      <c r="AQ295" s="180">
        <f>SUM(AQ277:AQ294)</f>
        <v>0</v>
      </c>
      <c r="AR295" s="322" t="s">
        <v>372</v>
      </c>
      <c r="AS295" s="323"/>
      <c r="AT295" s="323"/>
      <c r="AU295" s="323"/>
      <c r="AV295" s="323"/>
      <c r="AW295" s="323"/>
      <c r="AX295" s="181">
        <f>SUM(AX277:AX294)</f>
        <v>0</v>
      </c>
    </row>
    <row r="301" spans="1:50" ht="16.5" thickBot="1" x14ac:dyDescent="0.3">
      <c r="A301" s="123" t="s">
        <v>380</v>
      </c>
    </row>
    <row r="302" spans="1:50" ht="51.75" thickBot="1" x14ac:dyDescent="0.3">
      <c r="A302" s="404" t="s">
        <v>267</v>
      </c>
      <c r="B302" s="405"/>
      <c r="C302" s="405"/>
      <c r="D302" s="405"/>
      <c r="E302" s="405"/>
      <c r="F302" s="405"/>
      <c r="G302" s="405"/>
      <c r="H302" s="405"/>
      <c r="I302" s="405"/>
      <c r="J302" s="405"/>
      <c r="K302" s="405"/>
      <c r="L302" s="405"/>
      <c r="M302" s="405"/>
      <c r="N302" s="405"/>
      <c r="O302" s="405"/>
      <c r="P302" s="405"/>
      <c r="Q302" s="405"/>
      <c r="R302" s="405"/>
      <c r="S302" s="405"/>
      <c r="T302" s="405"/>
      <c r="U302" s="405"/>
      <c r="V302" s="406"/>
      <c r="W302" s="264"/>
      <c r="X302" s="265"/>
      <c r="Y302" s="265"/>
      <c r="Z302" s="265"/>
      <c r="AA302" s="265"/>
      <c r="AB302" s="265"/>
      <c r="AC302" s="265"/>
      <c r="AD302" s="265"/>
      <c r="AE302" s="265"/>
      <c r="AF302" s="265"/>
      <c r="AG302" s="265"/>
      <c r="AH302" s="265"/>
      <c r="AI302" s="265"/>
      <c r="AJ302" s="265"/>
      <c r="AK302" s="265"/>
      <c r="AL302" s="265"/>
      <c r="AM302" s="265"/>
      <c r="AN302" s="265"/>
      <c r="AO302" s="265"/>
      <c r="AP302" s="265"/>
      <c r="AQ302" s="266" t="s">
        <v>346</v>
      </c>
      <c r="AR302" s="407" t="s">
        <v>370</v>
      </c>
      <c r="AS302" s="407"/>
      <c r="AT302" s="407"/>
      <c r="AU302" s="407" t="s">
        <v>307</v>
      </c>
      <c r="AV302" s="407"/>
      <c r="AW302" s="407"/>
      <c r="AX302" s="267" t="s">
        <v>345</v>
      </c>
    </row>
    <row r="303" spans="1:50" ht="44.1" customHeight="1" x14ac:dyDescent="0.25">
      <c r="A303" s="401" t="s">
        <v>338</v>
      </c>
      <c r="B303" s="402"/>
      <c r="C303" s="402"/>
      <c r="D303" s="402"/>
      <c r="E303" s="402"/>
      <c r="F303" s="402"/>
      <c r="G303" s="402"/>
      <c r="H303" s="402"/>
      <c r="I303" s="402"/>
      <c r="J303" s="402"/>
      <c r="K303" s="402"/>
      <c r="L303" s="402"/>
      <c r="M303" s="402"/>
      <c r="N303" s="402"/>
      <c r="O303" s="402"/>
      <c r="P303" s="402"/>
      <c r="Q303" s="402"/>
      <c r="R303" s="402"/>
      <c r="S303" s="402"/>
      <c r="T303" s="402"/>
      <c r="U303" s="402"/>
      <c r="V303" s="403"/>
      <c r="W303" s="268"/>
      <c r="X303" s="262"/>
      <c r="Y303" s="262"/>
      <c r="Z303" s="262"/>
      <c r="AA303" s="262"/>
      <c r="AB303" s="262"/>
      <c r="AC303" s="262"/>
      <c r="AD303" s="262"/>
      <c r="AE303" s="262"/>
      <c r="AF303" s="262"/>
      <c r="AG303" s="262"/>
      <c r="AH303" s="262"/>
      <c r="AI303" s="262"/>
      <c r="AJ303" s="262"/>
      <c r="AK303" s="262"/>
      <c r="AL303" s="262"/>
      <c r="AM303" s="262"/>
      <c r="AN303" s="262"/>
      <c r="AO303" s="262"/>
      <c r="AP303" s="262"/>
      <c r="AQ303" s="269">
        <f>AX25</f>
        <v>0</v>
      </c>
      <c r="AR303" s="412">
        <v>848</v>
      </c>
      <c r="AS303" s="412"/>
      <c r="AT303" s="412"/>
      <c r="AU303" s="412">
        <v>1</v>
      </c>
      <c r="AV303" s="412"/>
      <c r="AW303" s="412"/>
      <c r="AX303" s="270">
        <f>AQ303*AR303*AU303</f>
        <v>0</v>
      </c>
    </row>
    <row r="304" spans="1:50" ht="15.75" thickBot="1" x14ac:dyDescent="0.3">
      <c r="A304" s="408" t="s">
        <v>339</v>
      </c>
      <c r="B304" s="409"/>
      <c r="C304" s="409"/>
      <c r="D304" s="409"/>
      <c r="E304" s="409"/>
      <c r="F304" s="409"/>
      <c r="G304" s="409"/>
      <c r="H304" s="409"/>
      <c r="I304" s="409"/>
      <c r="J304" s="409"/>
      <c r="K304" s="409"/>
      <c r="L304" s="409"/>
      <c r="M304" s="409"/>
      <c r="N304" s="409"/>
      <c r="O304" s="409"/>
      <c r="P304" s="409"/>
      <c r="Q304" s="409"/>
      <c r="R304" s="409"/>
      <c r="S304" s="409"/>
      <c r="T304" s="409"/>
      <c r="U304" s="409"/>
      <c r="V304" s="410"/>
      <c r="W304" s="271"/>
      <c r="X304" s="203"/>
      <c r="Y304" s="203"/>
      <c r="Z304" s="203"/>
      <c r="AA304" s="203"/>
      <c r="AB304" s="203"/>
      <c r="AC304" s="203"/>
      <c r="AD304" s="203"/>
      <c r="AE304" s="203"/>
      <c r="AF304" s="203"/>
      <c r="AG304" s="203"/>
      <c r="AH304" s="203"/>
      <c r="AI304" s="203"/>
      <c r="AJ304" s="203"/>
      <c r="AK304" s="203"/>
      <c r="AL304" s="203"/>
      <c r="AM304" s="203"/>
      <c r="AN304" s="203"/>
      <c r="AO304" s="203"/>
      <c r="AP304" s="203"/>
      <c r="AQ304" s="272">
        <f>AX26</f>
        <v>0</v>
      </c>
      <c r="AR304" s="411">
        <v>4</v>
      </c>
      <c r="AS304" s="411"/>
      <c r="AT304" s="411"/>
      <c r="AU304" s="411">
        <v>1</v>
      </c>
      <c r="AV304" s="411"/>
      <c r="AW304" s="411"/>
      <c r="AX304" s="273">
        <f>AQ304*AR304*AU304</f>
        <v>0</v>
      </c>
    </row>
    <row r="305" spans="44:50" ht="27.75" customHeight="1" x14ac:dyDescent="0.25">
      <c r="AR305" s="398" t="s">
        <v>381</v>
      </c>
      <c r="AS305" s="398"/>
      <c r="AT305" s="398"/>
      <c r="AU305" s="398"/>
      <c r="AV305" s="398"/>
      <c r="AW305" s="398"/>
      <c r="AX305" s="274">
        <f>SUM(AX303:AX304)</f>
        <v>0</v>
      </c>
    </row>
  </sheetData>
  <sheetProtection algorithmName="SHA-512" hashValue="aiA4hAuUPwYnqinT3b3vSrKN46nm2NXyHedmnodslfJlW5U+rNwnFHk5PkkbcTCv7H2XfmbzmCg5lo/wEVx9AA==" saltValue="4cV16UCMpFx7oLrrvRM7pA==" spinCount="100000" sheet="1" objects="1" scenarios="1"/>
  <mergeCells count="268">
    <mergeCell ref="AR274:AU274"/>
    <mergeCell ref="AW274:AW276"/>
    <mergeCell ref="AR305:AW305"/>
    <mergeCell ref="C26:AW26"/>
    <mergeCell ref="C25:AW25"/>
    <mergeCell ref="A303:V303"/>
    <mergeCell ref="A302:V302"/>
    <mergeCell ref="AR302:AT302"/>
    <mergeCell ref="AU302:AW302"/>
    <mergeCell ref="A304:V304"/>
    <mergeCell ref="AU304:AW304"/>
    <mergeCell ref="AR304:AT304"/>
    <mergeCell ref="AU303:AW303"/>
    <mergeCell ref="AR303:AT303"/>
    <mergeCell ref="AV42:AV44"/>
    <mergeCell ref="AV67:AV69"/>
    <mergeCell ref="AV99:AV101"/>
    <mergeCell ref="AV125:AV127"/>
    <mergeCell ref="AV152:AV154"/>
    <mergeCell ref="AV165:AV167"/>
    <mergeCell ref="AV192:AV194"/>
    <mergeCell ref="AV216:AV218"/>
    <mergeCell ref="AV233:AV235"/>
    <mergeCell ref="A277:A295"/>
    <mergeCell ref="B294:V294"/>
    <mergeCell ref="B295:V295"/>
    <mergeCell ref="AV274:AV276"/>
    <mergeCell ref="W254:AP254"/>
    <mergeCell ref="AQ254:AQ256"/>
    <mergeCell ref="AR254:AU254"/>
    <mergeCell ref="AW254:AW256"/>
    <mergeCell ref="AX254:AX256"/>
    <mergeCell ref="AR255:AR256"/>
    <mergeCell ref="AS255:AS256"/>
    <mergeCell ref="AT255:AT256"/>
    <mergeCell ref="AU255:AU256"/>
    <mergeCell ref="W256:AP256"/>
    <mergeCell ref="AV254:AV256"/>
    <mergeCell ref="AX274:AX276"/>
    <mergeCell ref="AR275:AR276"/>
    <mergeCell ref="AS275:AS276"/>
    <mergeCell ref="AT275:AT276"/>
    <mergeCell ref="AU275:AU276"/>
    <mergeCell ref="W276:AP276"/>
    <mergeCell ref="B274:B275"/>
    <mergeCell ref="C274:V274"/>
    <mergeCell ref="W274:AP274"/>
    <mergeCell ref="AQ274:AQ276"/>
    <mergeCell ref="A254:A256"/>
    <mergeCell ref="B254:B255"/>
    <mergeCell ref="C254:V254"/>
    <mergeCell ref="A274:A276"/>
    <mergeCell ref="A219:A229"/>
    <mergeCell ref="B228:V228"/>
    <mergeCell ref="B229:V229"/>
    <mergeCell ref="B246:V246"/>
    <mergeCell ref="B247:V247"/>
    <mergeCell ref="B268:V268"/>
    <mergeCell ref="A236:A247"/>
    <mergeCell ref="A257:A269"/>
    <mergeCell ref="B269:V269"/>
    <mergeCell ref="AW216:AW218"/>
    <mergeCell ref="AX216:AX218"/>
    <mergeCell ref="AR217:AR218"/>
    <mergeCell ref="AS217:AS218"/>
    <mergeCell ref="AT217:AT218"/>
    <mergeCell ref="AU217:AU218"/>
    <mergeCell ref="W218:AP218"/>
    <mergeCell ref="A233:A235"/>
    <mergeCell ref="B233:B234"/>
    <mergeCell ref="C233:V233"/>
    <mergeCell ref="W233:AP233"/>
    <mergeCell ref="AQ233:AQ235"/>
    <mergeCell ref="AR233:AU233"/>
    <mergeCell ref="AW233:AW235"/>
    <mergeCell ref="AX233:AX235"/>
    <mergeCell ref="AR234:AR235"/>
    <mergeCell ref="AS234:AS235"/>
    <mergeCell ref="AT234:AT235"/>
    <mergeCell ref="AU234:AU235"/>
    <mergeCell ref="W235:AP235"/>
    <mergeCell ref="A195:A211"/>
    <mergeCell ref="B210:V210"/>
    <mergeCell ref="B211:V211"/>
    <mergeCell ref="A216:A218"/>
    <mergeCell ref="B216:B217"/>
    <mergeCell ref="C216:V216"/>
    <mergeCell ref="W192:AP192"/>
    <mergeCell ref="AQ192:AQ194"/>
    <mergeCell ref="AR192:AU192"/>
    <mergeCell ref="W216:AP216"/>
    <mergeCell ref="AQ216:AQ218"/>
    <mergeCell ref="AR216:AU216"/>
    <mergeCell ref="AW192:AW194"/>
    <mergeCell ref="AX192:AX194"/>
    <mergeCell ref="AR193:AR194"/>
    <mergeCell ref="AS193:AS194"/>
    <mergeCell ref="AT193:AT194"/>
    <mergeCell ref="AU193:AU194"/>
    <mergeCell ref="W194:AP194"/>
    <mergeCell ref="A168:A189"/>
    <mergeCell ref="B188:V188"/>
    <mergeCell ref="B189:V189"/>
    <mergeCell ref="A192:A194"/>
    <mergeCell ref="B192:B193"/>
    <mergeCell ref="C192:V192"/>
    <mergeCell ref="AX165:AX167"/>
    <mergeCell ref="AR166:AR167"/>
    <mergeCell ref="AS166:AS167"/>
    <mergeCell ref="AT166:AT167"/>
    <mergeCell ref="AU166:AU167"/>
    <mergeCell ref="W167:AP167"/>
    <mergeCell ref="A165:A167"/>
    <mergeCell ref="B165:B166"/>
    <mergeCell ref="C165:V165"/>
    <mergeCell ref="W165:AP165"/>
    <mergeCell ref="AQ165:AQ167"/>
    <mergeCell ref="AR165:AU165"/>
    <mergeCell ref="AW165:AW167"/>
    <mergeCell ref="B146:V146"/>
    <mergeCell ref="B147:V147"/>
    <mergeCell ref="A152:A154"/>
    <mergeCell ref="B152:B153"/>
    <mergeCell ref="C152:V152"/>
    <mergeCell ref="W152:AP152"/>
    <mergeCell ref="W154:AP154"/>
    <mergeCell ref="A128:A147"/>
    <mergeCell ref="AR125:AU125"/>
    <mergeCell ref="AQ152:AQ154"/>
    <mergeCell ref="AR152:AU152"/>
    <mergeCell ref="A102:A120"/>
    <mergeCell ref="A125:A127"/>
    <mergeCell ref="B125:B126"/>
    <mergeCell ref="C125:V125"/>
    <mergeCell ref="W125:AP125"/>
    <mergeCell ref="AQ125:AQ127"/>
    <mergeCell ref="W127:AP127"/>
    <mergeCell ref="B119:V119"/>
    <mergeCell ref="B120:V120"/>
    <mergeCell ref="AX67:AX69"/>
    <mergeCell ref="AR68:AR69"/>
    <mergeCell ref="AS68:AS69"/>
    <mergeCell ref="AT68:AT69"/>
    <mergeCell ref="AU68:AU69"/>
    <mergeCell ref="W69:AP69"/>
    <mergeCell ref="AW152:AW154"/>
    <mergeCell ref="AX152:AX154"/>
    <mergeCell ref="AR153:AR154"/>
    <mergeCell ref="AS153:AS154"/>
    <mergeCell ref="AT153:AT154"/>
    <mergeCell ref="AU153:AU154"/>
    <mergeCell ref="AX99:AX101"/>
    <mergeCell ref="AR100:AR101"/>
    <mergeCell ref="AS100:AS101"/>
    <mergeCell ref="AT100:AT101"/>
    <mergeCell ref="AR99:AU99"/>
    <mergeCell ref="AW99:AW101"/>
    <mergeCell ref="AW125:AW127"/>
    <mergeCell ref="AX125:AX127"/>
    <mergeCell ref="AR126:AR127"/>
    <mergeCell ref="AS126:AS127"/>
    <mergeCell ref="AT126:AT127"/>
    <mergeCell ref="AU126:AU127"/>
    <mergeCell ref="AX42:AX44"/>
    <mergeCell ref="AU43:AU44"/>
    <mergeCell ref="AT43:AT44"/>
    <mergeCell ref="AS43:AS44"/>
    <mergeCell ref="AR295:AW295"/>
    <mergeCell ref="A45:A59"/>
    <mergeCell ref="W42:AP42"/>
    <mergeCell ref="C42:V42"/>
    <mergeCell ref="B59:V59"/>
    <mergeCell ref="B58:V58"/>
    <mergeCell ref="B42:B43"/>
    <mergeCell ref="AR43:AR44"/>
    <mergeCell ref="A67:A69"/>
    <mergeCell ref="B67:B68"/>
    <mergeCell ref="AR161:AW161"/>
    <mergeCell ref="AR189:AW189"/>
    <mergeCell ref="AR211:AW211"/>
    <mergeCell ref="AR229:AW229"/>
    <mergeCell ref="AR247:AW247"/>
    <mergeCell ref="AR269:AW269"/>
    <mergeCell ref="A155:A161"/>
    <mergeCell ref="B160:V160"/>
    <mergeCell ref="B161:V161"/>
    <mergeCell ref="W67:AP67"/>
    <mergeCell ref="C12:AW12"/>
    <mergeCell ref="AR42:AU42"/>
    <mergeCell ref="AR147:AW147"/>
    <mergeCell ref="AR59:AW59"/>
    <mergeCell ref="AR92:AW92"/>
    <mergeCell ref="AR120:AW120"/>
    <mergeCell ref="C67:V67"/>
    <mergeCell ref="W44:AP44"/>
    <mergeCell ref="A70:A92"/>
    <mergeCell ref="AU100:AU101"/>
    <mergeCell ref="W101:AP101"/>
    <mergeCell ref="A99:A101"/>
    <mergeCell ref="B99:B100"/>
    <mergeCell ref="C99:V99"/>
    <mergeCell ref="W99:AP99"/>
    <mergeCell ref="AQ99:AQ101"/>
    <mergeCell ref="A42:A44"/>
    <mergeCell ref="AQ42:AQ44"/>
    <mergeCell ref="AW42:AW44"/>
    <mergeCell ref="AQ67:AQ69"/>
    <mergeCell ref="AR67:AU67"/>
    <mergeCell ref="AW67:AW69"/>
    <mergeCell ref="B91:V91"/>
    <mergeCell ref="B92:V92"/>
    <mergeCell ref="C21:AW21"/>
    <mergeCell ref="C20:AW20"/>
    <mergeCell ref="C19:AW19"/>
    <mergeCell ref="C18:AW18"/>
    <mergeCell ref="C17:AW17"/>
    <mergeCell ref="C16:AW16"/>
    <mergeCell ref="C15:AW15"/>
    <mergeCell ref="C14:AW14"/>
    <mergeCell ref="C13:AW13"/>
    <mergeCell ref="AS40:AW40"/>
    <mergeCell ref="AS28:AW28"/>
    <mergeCell ref="AS39:AT39"/>
    <mergeCell ref="AS38:AT38"/>
    <mergeCell ref="AS37:AT37"/>
    <mergeCell ref="AS36:AT36"/>
    <mergeCell ref="AS35:AT35"/>
    <mergeCell ref="AS34:AT34"/>
    <mergeCell ref="AS33:AT33"/>
    <mergeCell ref="AS32:AT32"/>
    <mergeCell ref="AS31:AT31"/>
    <mergeCell ref="AS30:AT30"/>
    <mergeCell ref="AS29:AT29"/>
    <mergeCell ref="AU31:AW31"/>
    <mergeCell ref="AU30:AW30"/>
    <mergeCell ref="AU29:AW29"/>
    <mergeCell ref="AU32:AW32"/>
    <mergeCell ref="AU33:AW33"/>
    <mergeCell ref="AU34:AW34"/>
    <mergeCell ref="AU35:AW35"/>
    <mergeCell ref="AU36:AW36"/>
    <mergeCell ref="AU37:AW37"/>
    <mergeCell ref="AU38:AW38"/>
    <mergeCell ref="AU39:AW39"/>
    <mergeCell ref="A3:AX3"/>
    <mergeCell ref="A28:AQ28"/>
    <mergeCell ref="C29:AP29"/>
    <mergeCell ref="C39:AP39"/>
    <mergeCell ref="C38:AP38"/>
    <mergeCell ref="C37:AP37"/>
    <mergeCell ref="C36:AP36"/>
    <mergeCell ref="C35:AP35"/>
    <mergeCell ref="C34:AP34"/>
    <mergeCell ref="C33:AP33"/>
    <mergeCell ref="C32:AP32"/>
    <mergeCell ref="C31:AP31"/>
    <mergeCell ref="C30:AP30"/>
    <mergeCell ref="C4:AW4"/>
    <mergeCell ref="C11:AW11"/>
    <mergeCell ref="C10:AW10"/>
    <mergeCell ref="C9:AW9"/>
    <mergeCell ref="C8:AW8"/>
    <mergeCell ref="C7:AW7"/>
    <mergeCell ref="C6:AW6"/>
    <mergeCell ref="C5:AW5"/>
    <mergeCell ref="C24:AW24"/>
    <mergeCell ref="C23:AW23"/>
    <mergeCell ref="C22:AW22"/>
  </mergeCells>
  <pageMargins left="0.59055118110236227" right="0.59055118110236227" top="0.59055118110236227" bottom="0.19685039370078741" header="0" footer="0"/>
  <pageSetup paperSize="9" scale="96" fitToHeight="0" orientation="landscape" r:id="rId1"/>
  <headerFooter>
    <oddHeader>&amp;C&amp;10
Príloha č. 1 k časti B.2 - Cena za servis a údržbu meteozariadení Boschung Mecatronic (zároveň Príloha č.2 k RD)</oddHeader>
    <oddFooter xml:space="preserve">&amp;LV........................dňa..............................
&amp;CStrana &amp;P z &amp;N&amp;R...............................................
Pečiatka a podpis&amp;K00+000----------&amp;K01+000
oprávnenej osoby uchádzača&amp;K00+000--&amp;K01+000
</oddFooter>
  </headerFooter>
  <rowBreaks count="13" manualBreakCount="13">
    <brk id="26" max="16383" man="1"/>
    <brk id="40" max="16383" man="1"/>
    <brk id="65" max="16383" man="1"/>
    <brk id="97" max="16383" man="1"/>
    <brk id="123" max="16383" man="1"/>
    <brk id="150" max="16383" man="1"/>
    <brk id="163" max="16383" man="1"/>
    <brk id="190" max="16383" man="1"/>
    <brk id="214" max="16383" man="1"/>
    <brk id="231" max="16383" man="1"/>
    <brk id="252" max="16383" man="1"/>
    <brk id="272" max="16383" man="1"/>
    <brk id="30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37"/>
  <sheetViews>
    <sheetView view="pageLayout" topLeftCell="A13" zoomScaleNormal="100" workbookViewId="0">
      <selection activeCell="B6" sqref="B6"/>
    </sheetView>
  </sheetViews>
  <sheetFormatPr defaultColWidth="9.140625" defaultRowHeight="15" x14ac:dyDescent="0.25"/>
  <cols>
    <col min="1" max="1" width="51" style="19" customWidth="1"/>
    <col min="2" max="2" width="37.28515625" style="19" customWidth="1"/>
    <col min="3" max="16384" width="9.140625" style="19"/>
  </cols>
  <sheetData>
    <row r="1" spans="1:2" x14ac:dyDescent="0.25">
      <c r="A1" s="413"/>
      <c r="B1" s="413"/>
    </row>
    <row r="2" spans="1:2" x14ac:dyDescent="0.25">
      <c r="A2" s="20"/>
      <c r="B2" s="20"/>
    </row>
    <row r="3" spans="1:2" ht="15" customHeight="1" x14ac:dyDescent="0.25">
      <c r="A3" s="414" t="s">
        <v>236</v>
      </c>
      <c r="B3" s="414"/>
    </row>
    <row r="4" spans="1:2" ht="15" customHeight="1" x14ac:dyDescent="0.25">
      <c r="A4" s="414"/>
      <c r="B4" s="414"/>
    </row>
    <row r="5" spans="1:2" ht="15.75" thickBot="1" x14ac:dyDescent="0.3">
      <c r="A5" s="415"/>
      <c r="B5" s="415"/>
    </row>
    <row r="6" spans="1:2" ht="16.5" thickTop="1" thickBot="1" x14ac:dyDescent="0.3">
      <c r="A6" s="21"/>
      <c r="B6" s="21"/>
    </row>
    <row r="7" spans="1:2" ht="15.75" thickBot="1" x14ac:dyDescent="0.3">
      <c r="B7" s="22" t="s">
        <v>264</v>
      </c>
    </row>
    <row r="8" spans="1:2" ht="15.75" thickBot="1" x14ac:dyDescent="0.3">
      <c r="A8" s="416" t="s">
        <v>373</v>
      </c>
      <c r="B8" s="417"/>
    </row>
    <row r="9" spans="1:2" ht="15.75" thickBot="1" x14ac:dyDescent="0.3">
      <c r="A9" s="35" t="s">
        <v>352</v>
      </c>
      <c r="B9" s="23">
        <f>'Príloha č. 1 k časti B.2 - Cena'!AX59</f>
        <v>0</v>
      </c>
    </row>
    <row r="10" spans="1:2" ht="15.75" thickBot="1" x14ac:dyDescent="0.3">
      <c r="A10" s="35" t="s">
        <v>353</v>
      </c>
      <c r="B10" s="24">
        <f>'Príloha č. 1 k časti B.2 - Cena'!AX92</f>
        <v>0</v>
      </c>
    </row>
    <row r="11" spans="1:2" ht="15.75" thickBot="1" x14ac:dyDescent="0.3">
      <c r="A11" s="35" t="s">
        <v>354</v>
      </c>
      <c r="B11" s="25">
        <f>'Príloha č. 1 k časti B.2 - Cena'!AX120</f>
        <v>0</v>
      </c>
    </row>
    <row r="12" spans="1:2" ht="15.75" thickBot="1" x14ac:dyDescent="0.3">
      <c r="A12" s="35" t="s">
        <v>355</v>
      </c>
      <c r="B12" s="25">
        <f>'Príloha č. 1 k časti B.2 - Cena'!AX147</f>
        <v>0</v>
      </c>
    </row>
    <row r="13" spans="1:2" ht="15.75" thickBot="1" x14ac:dyDescent="0.3">
      <c r="A13" s="35" t="s">
        <v>356</v>
      </c>
      <c r="B13" s="25">
        <f>'Príloha č. 1 k časti B.2 - Cena'!AX161</f>
        <v>0</v>
      </c>
    </row>
    <row r="14" spans="1:2" ht="15.75" thickBot="1" x14ac:dyDescent="0.3">
      <c r="A14" s="35" t="s">
        <v>357</v>
      </c>
      <c r="B14" s="25">
        <f>'Príloha č. 1 k časti B.2 - Cena'!AX189</f>
        <v>0</v>
      </c>
    </row>
    <row r="15" spans="1:2" ht="15.75" thickBot="1" x14ac:dyDescent="0.3">
      <c r="A15" s="35" t="s">
        <v>358</v>
      </c>
      <c r="B15" s="25">
        <f>'Príloha č. 1 k časti B.2 - Cena'!AX211</f>
        <v>0</v>
      </c>
    </row>
    <row r="16" spans="1:2" ht="15.75" thickBot="1" x14ac:dyDescent="0.3">
      <c r="A16" s="35" t="s">
        <v>359</v>
      </c>
      <c r="B16" s="25">
        <f>'Príloha č. 1 k časti B.2 - Cena'!AX229</f>
        <v>0</v>
      </c>
    </row>
    <row r="17" spans="1:2" ht="15.75" thickBot="1" x14ac:dyDescent="0.3">
      <c r="A17" s="35" t="s">
        <v>360</v>
      </c>
      <c r="B17" s="25">
        <f>'Príloha č. 1 k časti B.2 - Cena'!AX247</f>
        <v>0</v>
      </c>
    </row>
    <row r="18" spans="1:2" ht="15.75" thickBot="1" x14ac:dyDescent="0.3">
      <c r="A18" s="35" t="s">
        <v>361</v>
      </c>
      <c r="B18" s="25">
        <f>'Príloha č. 1 k časti B.2 - Cena'!AX269</f>
        <v>0</v>
      </c>
    </row>
    <row r="19" spans="1:2" ht="15.75" thickBot="1" x14ac:dyDescent="0.3">
      <c r="A19" s="35" t="s">
        <v>362</v>
      </c>
      <c r="B19" s="25">
        <f>'Príloha č. 1 k časti B.2 - Cena'!AX295</f>
        <v>0</v>
      </c>
    </row>
    <row r="20" spans="1:2" ht="15.75" thickBot="1" x14ac:dyDescent="0.3">
      <c r="A20" s="26" t="s">
        <v>265</v>
      </c>
      <c r="B20" s="27">
        <f>SUM(B9:B19)</f>
        <v>0</v>
      </c>
    </row>
    <row r="21" spans="1:2" ht="15.75" thickBot="1" x14ac:dyDescent="0.3">
      <c r="A21" s="28"/>
      <c r="B21" s="29"/>
    </row>
    <row r="22" spans="1:2" ht="30.75" thickBot="1" x14ac:dyDescent="0.3">
      <c r="A22" s="38" t="s">
        <v>382</v>
      </c>
      <c r="B22" s="39">
        <f>'Príloha č. 1 k časti B.2 - Cena'!AX305</f>
        <v>0</v>
      </c>
    </row>
    <row r="23" spans="1:2" x14ac:dyDescent="0.25">
      <c r="A23" s="40"/>
      <c r="B23" s="41"/>
    </row>
    <row r="24" spans="1:2" ht="15.75" thickBot="1" x14ac:dyDescent="0.3">
      <c r="A24" s="40"/>
      <c r="B24" s="41"/>
    </row>
    <row r="25" spans="1:2" ht="15.75" thickBot="1" x14ac:dyDescent="0.3">
      <c r="A25" s="38" t="s">
        <v>312</v>
      </c>
      <c r="B25" s="39">
        <f>'Príloha č. 1 k časti B.2 - Cena'!AX40</f>
        <v>0</v>
      </c>
    </row>
    <row r="26" spans="1:2" x14ac:dyDescent="0.25">
      <c r="A26" s="28"/>
      <c r="B26" s="29"/>
    </row>
    <row r="27" spans="1:2" x14ac:dyDescent="0.25">
      <c r="A27" s="20"/>
      <c r="B27" s="20"/>
    </row>
    <row r="28" spans="1:2" ht="15.75" thickBot="1" x14ac:dyDescent="0.3">
      <c r="A28" s="30"/>
      <c r="B28" s="30"/>
    </row>
    <row r="29" spans="1:2" ht="15.75" thickTop="1" x14ac:dyDescent="0.25">
      <c r="A29" s="20"/>
      <c r="B29" s="20"/>
    </row>
    <row r="30" spans="1:2" ht="15.75" thickBot="1" x14ac:dyDescent="0.3">
      <c r="A30" s="20"/>
      <c r="B30" s="20"/>
    </row>
    <row r="31" spans="1:2" ht="16.5" thickTop="1" thickBot="1" x14ac:dyDescent="0.3">
      <c r="A31" s="20"/>
      <c r="B31" s="31" t="s">
        <v>264</v>
      </c>
    </row>
    <row r="32" spans="1:2" ht="16.5" thickTop="1" thickBot="1" x14ac:dyDescent="0.3">
      <c r="A32" s="46" t="s">
        <v>374</v>
      </c>
      <c r="B32" s="33">
        <f>B20+B22+B25</f>
        <v>0</v>
      </c>
    </row>
    <row r="33" spans="1:2" ht="16.5" thickTop="1" thickBot="1" x14ac:dyDescent="0.3">
      <c r="A33" s="20"/>
      <c r="B33" s="20"/>
    </row>
    <row r="34" spans="1:2" ht="16.5" thickTop="1" thickBot="1" x14ac:dyDescent="0.3">
      <c r="A34" s="34" t="s">
        <v>266</v>
      </c>
      <c r="B34" s="32">
        <f>B32*0.2</f>
        <v>0</v>
      </c>
    </row>
    <row r="35" spans="1:2" ht="16.5" thickTop="1" thickBot="1" x14ac:dyDescent="0.3">
      <c r="A35" s="20"/>
      <c r="B35" s="20"/>
    </row>
    <row r="36" spans="1:2" ht="16.5" thickTop="1" thickBot="1" x14ac:dyDescent="0.3">
      <c r="A36" s="47" t="s">
        <v>375</v>
      </c>
      <c r="B36" s="32">
        <f>B34+B32</f>
        <v>0</v>
      </c>
    </row>
    <row r="37" spans="1:2" ht="15.75" thickTop="1" x14ac:dyDescent="0.25"/>
  </sheetData>
  <sheetProtection algorithmName="SHA-512" hashValue="v3MCPQjOpynF0HfordXSb83RnmxYFReS/ml6T+AE0PRe37ITs+aikcc7vB1QIogVbXNGb6ZiGTLc3/1aK4Xu4Q==" saltValue="l6LlGOIKFG7GVD0o/VRBWA==" spinCount="100000" sheet="1" objects="1" scenarios="1"/>
  <mergeCells count="3">
    <mergeCell ref="A1:B1"/>
    <mergeCell ref="A3:B5"/>
    <mergeCell ref="A8:B8"/>
  </mergeCells>
  <pageMargins left="0.7" right="0.7" top="0.75" bottom="0.75" header="0.3" footer="0.3"/>
  <pageSetup paperSize="9" scale="99" orientation="portrait" horizontalDpi="4294967295" verticalDpi="4294967295" r:id="rId1"/>
  <headerFooter>
    <oddHeader>&amp;C&amp;9
Príloha č. 2 k časti B.2 Technický servis, údržba a opravy meteozariadení Boschung Mecatronic (zároveň Príloha č.3 k RD)</oddHeader>
    <oddFooter xml:space="preserve">&amp;LV........................dňa..............................
&amp;CStrana &amp;P z &amp;N&amp;R...............................................
Pečiatka a podpis&amp;K00+000----------&amp;K01+000
oprávnenej osoby uchádzača&amp;K00+000--&amp;K01+000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56"/>
  <sheetViews>
    <sheetView view="pageLayout" topLeftCell="B28" zoomScale="90" zoomScaleNormal="100" zoomScalePageLayoutView="90" workbookViewId="0">
      <selection activeCell="C47" sqref="C47"/>
    </sheetView>
  </sheetViews>
  <sheetFormatPr defaultRowHeight="15" x14ac:dyDescent="0.25"/>
  <cols>
    <col min="1" max="1" width="4.85546875" style="59" customWidth="1"/>
    <col min="2" max="2" width="93.85546875" style="59" customWidth="1"/>
    <col min="3" max="3" width="55.140625" style="59" customWidth="1"/>
    <col min="4" max="4" width="9.28515625" style="59" customWidth="1"/>
    <col min="5" max="5" width="13.28515625" style="59" customWidth="1"/>
    <col min="6" max="6" width="15.140625" style="59" customWidth="1"/>
    <col min="7" max="7" width="15.5703125" style="59" customWidth="1"/>
    <col min="8" max="8" width="16.7109375" style="59" customWidth="1"/>
    <col min="9" max="9" width="15.42578125" style="59" customWidth="1"/>
    <col min="10" max="260" width="8.7109375" style="59"/>
    <col min="261" max="261" width="120.85546875" style="59" customWidth="1"/>
    <col min="262" max="262" width="14.42578125" style="59" customWidth="1"/>
    <col min="263" max="263" width="17" style="59" customWidth="1"/>
    <col min="264" max="264" width="20.85546875" style="59" customWidth="1"/>
    <col min="265" max="265" width="17.85546875" style="59" customWidth="1"/>
    <col min="266" max="516" width="8.7109375" style="59"/>
    <col min="517" max="517" width="120.85546875" style="59" customWidth="1"/>
    <col min="518" max="518" width="14.42578125" style="59" customWidth="1"/>
    <col min="519" max="519" width="17" style="59" customWidth="1"/>
    <col min="520" max="520" width="20.85546875" style="59" customWidth="1"/>
    <col min="521" max="521" width="17.85546875" style="59" customWidth="1"/>
    <col min="522" max="772" width="8.7109375" style="59"/>
    <col min="773" max="773" width="120.85546875" style="59" customWidth="1"/>
    <col min="774" max="774" width="14.42578125" style="59" customWidth="1"/>
    <col min="775" max="775" width="17" style="59" customWidth="1"/>
    <col min="776" max="776" width="20.85546875" style="59" customWidth="1"/>
    <col min="777" max="777" width="17.85546875" style="59" customWidth="1"/>
    <col min="778" max="1028" width="8.7109375" style="59"/>
    <col min="1029" max="1029" width="120.85546875" style="59" customWidth="1"/>
    <col min="1030" max="1030" width="14.42578125" style="59" customWidth="1"/>
    <col min="1031" max="1031" width="17" style="59" customWidth="1"/>
    <col min="1032" max="1032" width="20.85546875" style="59" customWidth="1"/>
    <col min="1033" max="1033" width="17.85546875" style="59" customWidth="1"/>
    <col min="1034" max="1284" width="8.7109375" style="59"/>
    <col min="1285" max="1285" width="120.85546875" style="59" customWidth="1"/>
    <col min="1286" max="1286" width="14.42578125" style="59" customWidth="1"/>
    <col min="1287" max="1287" width="17" style="59" customWidth="1"/>
    <col min="1288" max="1288" width="20.85546875" style="59" customWidth="1"/>
    <col min="1289" max="1289" width="17.85546875" style="59" customWidth="1"/>
    <col min="1290" max="1540" width="8.7109375" style="59"/>
    <col min="1541" max="1541" width="120.85546875" style="59" customWidth="1"/>
    <col min="1542" max="1542" width="14.42578125" style="59" customWidth="1"/>
    <col min="1543" max="1543" width="17" style="59" customWidth="1"/>
    <col min="1544" max="1544" width="20.85546875" style="59" customWidth="1"/>
    <col min="1545" max="1545" width="17.85546875" style="59" customWidth="1"/>
    <col min="1546" max="1796" width="8.7109375" style="59"/>
    <col min="1797" max="1797" width="120.85546875" style="59" customWidth="1"/>
    <col min="1798" max="1798" width="14.42578125" style="59" customWidth="1"/>
    <col min="1799" max="1799" width="17" style="59" customWidth="1"/>
    <col min="1800" max="1800" width="20.85546875" style="59" customWidth="1"/>
    <col min="1801" max="1801" width="17.85546875" style="59" customWidth="1"/>
    <col min="1802" max="2052" width="8.7109375" style="59"/>
    <col min="2053" max="2053" width="120.85546875" style="59" customWidth="1"/>
    <col min="2054" max="2054" width="14.42578125" style="59" customWidth="1"/>
    <col min="2055" max="2055" width="17" style="59" customWidth="1"/>
    <col min="2056" max="2056" width="20.85546875" style="59" customWidth="1"/>
    <col min="2057" max="2057" width="17.85546875" style="59" customWidth="1"/>
    <col min="2058" max="2308" width="8.7109375" style="59"/>
    <col min="2309" max="2309" width="120.85546875" style="59" customWidth="1"/>
    <col min="2310" max="2310" width="14.42578125" style="59" customWidth="1"/>
    <col min="2311" max="2311" width="17" style="59" customWidth="1"/>
    <col min="2312" max="2312" width="20.85546875" style="59" customWidth="1"/>
    <col min="2313" max="2313" width="17.85546875" style="59" customWidth="1"/>
    <col min="2314" max="2564" width="8.7109375" style="59"/>
    <col min="2565" max="2565" width="120.85546875" style="59" customWidth="1"/>
    <col min="2566" max="2566" width="14.42578125" style="59" customWidth="1"/>
    <col min="2567" max="2567" width="17" style="59" customWidth="1"/>
    <col min="2568" max="2568" width="20.85546875" style="59" customWidth="1"/>
    <col min="2569" max="2569" width="17.85546875" style="59" customWidth="1"/>
    <col min="2570" max="2820" width="8.7109375" style="59"/>
    <col min="2821" max="2821" width="120.85546875" style="59" customWidth="1"/>
    <col min="2822" max="2822" width="14.42578125" style="59" customWidth="1"/>
    <col min="2823" max="2823" width="17" style="59" customWidth="1"/>
    <col min="2824" max="2824" width="20.85546875" style="59" customWidth="1"/>
    <col min="2825" max="2825" width="17.85546875" style="59" customWidth="1"/>
    <col min="2826" max="3076" width="8.7109375" style="59"/>
    <col min="3077" max="3077" width="120.85546875" style="59" customWidth="1"/>
    <col min="3078" max="3078" width="14.42578125" style="59" customWidth="1"/>
    <col min="3079" max="3079" width="17" style="59" customWidth="1"/>
    <col min="3080" max="3080" width="20.85546875" style="59" customWidth="1"/>
    <col min="3081" max="3081" width="17.85546875" style="59" customWidth="1"/>
    <col min="3082" max="3332" width="8.7109375" style="59"/>
    <col min="3333" max="3333" width="120.85546875" style="59" customWidth="1"/>
    <col min="3334" max="3334" width="14.42578125" style="59" customWidth="1"/>
    <col min="3335" max="3335" width="17" style="59" customWidth="1"/>
    <col min="3336" max="3336" width="20.85546875" style="59" customWidth="1"/>
    <col min="3337" max="3337" width="17.85546875" style="59" customWidth="1"/>
    <col min="3338" max="3588" width="8.7109375" style="59"/>
    <col min="3589" max="3589" width="120.85546875" style="59" customWidth="1"/>
    <col min="3590" max="3590" width="14.42578125" style="59" customWidth="1"/>
    <col min="3591" max="3591" width="17" style="59" customWidth="1"/>
    <col min="3592" max="3592" width="20.85546875" style="59" customWidth="1"/>
    <col min="3593" max="3593" width="17.85546875" style="59" customWidth="1"/>
    <col min="3594" max="3844" width="8.7109375" style="59"/>
    <col min="3845" max="3845" width="120.85546875" style="59" customWidth="1"/>
    <col min="3846" max="3846" width="14.42578125" style="59" customWidth="1"/>
    <col min="3847" max="3847" width="17" style="59" customWidth="1"/>
    <col min="3848" max="3848" width="20.85546875" style="59" customWidth="1"/>
    <col min="3849" max="3849" width="17.85546875" style="59" customWidth="1"/>
    <col min="3850" max="4100" width="8.7109375" style="59"/>
    <col min="4101" max="4101" width="120.85546875" style="59" customWidth="1"/>
    <col min="4102" max="4102" width="14.42578125" style="59" customWidth="1"/>
    <col min="4103" max="4103" width="17" style="59" customWidth="1"/>
    <col min="4104" max="4104" width="20.85546875" style="59" customWidth="1"/>
    <col min="4105" max="4105" width="17.85546875" style="59" customWidth="1"/>
    <col min="4106" max="4356" width="8.7109375" style="59"/>
    <col min="4357" max="4357" width="120.85546875" style="59" customWidth="1"/>
    <col min="4358" max="4358" width="14.42578125" style="59" customWidth="1"/>
    <col min="4359" max="4359" width="17" style="59" customWidth="1"/>
    <col min="4360" max="4360" width="20.85546875" style="59" customWidth="1"/>
    <col min="4361" max="4361" width="17.85546875" style="59" customWidth="1"/>
    <col min="4362" max="4612" width="8.7109375" style="59"/>
    <col min="4613" max="4613" width="120.85546875" style="59" customWidth="1"/>
    <col min="4614" max="4614" width="14.42578125" style="59" customWidth="1"/>
    <col min="4615" max="4615" width="17" style="59" customWidth="1"/>
    <col min="4616" max="4616" width="20.85546875" style="59" customWidth="1"/>
    <col min="4617" max="4617" width="17.85546875" style="59" customWidth="1"/>
    <col min="4618" max="4868" width="8.7109375" style="59"/>
    <col min="4869" max="4869" width="120.85546875" style="59" customWidth="1"/>
    <col min="4870" max="4870" width="14.42578125" style="59" customWidth="1"/>
    <col min="4871" max="4871" width="17" style="59" customWidth="1"/>
    <col min="4872" max="4872" width="20.85546875" style="59" customWidth="1"/>
    <col min="4873" max="4873" width="17.85546875" style="59" customWidth="1"/>
    <col min="4874" max="5124" width="8.7109375" style="59"/>
    <col min="5125" max="5125" width="120.85546875" style="59" customWidth="1"/>
    <col min="5126" max="5126" width="14.42578125" style="59" customWidth="1"/>
    <col min="5127" max="5127" width="17" style="59" customWidth="1"/>
    <col min="5128" max="5128" width="20.85546875" style="59" customWidth="1"/>
    <col min="5129" max="5129" width="17.85546875" style="59" customWidth="1"/>
    <col min="5130" max="5380" width="8.7109375" style="59"/>
    <col min="5381" max="5381" width="120.85546875" style="59" customWidth="1"/>
    <col min="5382" max="5382" width="14.42578125" style="59" customWidth="1"/>
    <col min="5383" max="5383" width="17" style="59" customWidth="1"/>
    <col min="5384" max="5384" width="20.85546875" style="59" customWidth="1"/>
    <col min="5385" max="5385" width="17.85546875" style="59" customWidth="1"/>
    <col min="5386" max="5636" width="8.7109375" style="59"/>
    <col min="5637" max="5637" width="120.85546875" style="59" customWidth="1"/>
    <col min="5638" max="5638" width="14.42578125" style="59" customWidth="1"/>
    <col min="5639" max="5639" width="17" style="59" customWidth="1"/>
    <col min="5640" max="5640" width="20.85546875" style="59" customWidth="1"/>
    <col min="5641" max="5641" width="17.85546875" style="59" customWidth="1"/>
    <col min="5642" max="5892" width="8.7109375" style="59"/>
    <col min="5893" max="5893" width="120.85546875" style="59" customWidth="1"/>
    <col min="5894" max="5894" width="14.42578125" style="59" customWidth="1"/>
    <col min="5895" max="5895" width="17" style="59" customWidth="1"/>
    <col min="5896" max="5896" width="20.85546875" style="59" customWidth="1"/>
    <col min="5897" max="5897" width="17.85546875" style="59" customWidth="1"/>
    <col min="5898" max="6148" width="8.7109375" style="59"/>
    <col min="6149" max="6149" width="120.85546875" style="59" customWidth="1"/>
    <col min="6150" max="6150" width="14.42578125" style="59" customWidth="1"/>
    <col min="6151" max="6151" width="17" style="59" customWidth="1"/>
    <col min="6152" max="6152" width="20.85546875" style="59" customWidth="1"/>
    <col min="6153" max="6153" width="17.85546875" style="59" customWidth="1"/>
    <col min="6154" max="6404" width="8.7109375" style="59"/>
    <col min="6405" max="6405" width="120.85546875" style="59" customWidth="1"/>
    <col min="6406" max="6406" width="14.42578125" style="59" customWidth="1"/>
    <col min="6407" max="6407" width="17" style="59" customWidth="1"/>
    <col min="6408" max="6408" width="20.85546875" style="59" customWidth="1"/>
    <col min="6409" max="6409" width="17.85546875" style="59" customWidth="1"/>
    <col min="6410" max="6660" width="8.7109375" style="59"/>
    <col min="6661" max="6661" width="120.85546875" style="59" customWidth="1"/>
    <col min="6662" max="6662" width="14.42578125" style="59" customWidth="1"/>
    <col min="6663" max="6663" width="17" style="59" customWidth="1"/>
    <col min="6664" max="6664" width="20.85546875" style="59" customWidth="1"/>
    <col min="6665" max="6665" width="17.85546875" style="59" customWidth="1"/>
    <col min="6666" max="6916" width="8.7109375" style="59"/>
    <col min="6917" max="6917" width="120.85546875" style="59" customWidth="1"/>
    <col min="6918" max="6918" width="14.42578125" style="59" customWidth="1"/>
    <col min="6919" max="6919" width="17" style="59" customWidth="1"/>
    <col min="6920" max="6920" width="20.85546875" style="59" customWidth="1"/>
    <col min="6921" max="6921" width="17.85546875" style="59" customWidth="1"/>
    <col min="6922" max="7172" width="8.7109375" style="59"/>
    <col min="7173" max="7173" width="120.85546875" style="59" customWidth="1"/>
    <col min="7174" max="7174" width="14.42578125" style="59" customWidth="1"/>
    <col min="7175" max="7175" width="17" style="59" customWidth="1"/>
    <col min="7176" max="7176" width="20.85546875" style="59" customWidth="1"/>
    <col min="7177" max="7177" width="17.85546875" style="59" customWidth="1"/>
    <col min="7178" max="7428" width="8.7109375" style="59"/>
    <col min="7429" max="7429" width="120.85546875" style="59" customWidth="1"/>
    <col min="7430" max="7430" width="14.42578125" style="59" customWidth="1"/>
    <col min="7431" max="7431" width="17" style="59" customWidth="1"/>
    <col min="7432" max="7432" width="20.85546875" style="59" customWidth="1"/>
    <col min="7433" max="7433" width="17.85546875" style="59" customWidth="1"/>
    <col min="7434" max="7684" width="8.7109375" style="59"/>
    <col min="7685" max="7685" width="120.85546875" style="59" customWidth="1"/>
    <col min="7686" max="7686" width="14.42578125" style="59" customWidth="1"/>
    <col min="7687" max="7687" width="17" style="59" customWidth="1"/>
    <col min="7688" max="7688" width="20.85546875" style="59" customWidth="1"/>
    <col min="7689" max="7689" width="17.85546875" style="59" customWidth="1"/>
    <col min="7690" max="7940" width="8.7109375" style="59"/>
    <col min="7941" max="7941" width="120.85546875" style="59" customWidth="1"/>
    <col min="7942" max="7942" width="14.42578125" style="59" customWidth="1"/>
    <col min="7943" max="7943" width="17" style="59" customWidth="1"/>
    <col min="7944" max="7944" width="20.85546875" style="59" customWidth="1"/>
    <col min="7945" max="7945" width="17.85546875" style="59" customWidth="1"/>
    <col min="7946" max="8196" width="8.7109375" style="59"/>
    <col min="8197" max="8197" width="120.85546875" style="59" customWidth="1"/>
    <col min="8198" max="8198" width="14.42578125" style="59" customWidth="1"/>
    <col min="8199" max="8199" width="17" style="59" customWidth="1"/>
    <col min="8200" max="8200" width="20.85546875" style="59" customWidth="1"/>
    <col min="8201" max="8201" width="17.85546875" style="59" customWidth="1"/>
    <col min="8202" max="8452" width="8.7109375" style="59"/>
    <col min="8453" max="8453" width="120.85546875" style="59" customWidth="1"/>
    <col min="8454" max="8454" width="14.42578125" style="59" customWidth="1"/>
    <col min="8455" max="8455" width="17" style="59" customWidth="1"/>
    <col min="8456" max="8456" width="20.85546875" style="59" customWidth="1"/>
    <col min="8457" max="8457" width="17.85546875" style="59" customWidth="1"/>
    <col min="8458" max="8708" width="8.7109375" style="59"/>
    <col min="8709" max="8709" width="120.85546875" style="59" customWidth="1"/>
    <col min="8710" max="8710" width="14.42578125" style="59" customWidth="1"/>
    <col min="8711" max="8711" width="17" style="59" customWidth="1"/>
    <col min="8712" max="8712" width="20.85546875" style="59" customWidth="1"/>
    <col min="8713" max="8713" width="17.85546875" style="59" customWidth="1"/>
    <col min="8714" max="8964" width="8.7109375" style="59"/>
    <col min="8965" max="8965" width="120.85546875" style="59" customWidth="1"/>
    <col min="8966" max="8966" width="14.42578125" style="59" customWidth="1"/>
    <col min="8967" max="8967" width="17" style="59" customWidth="1"/>
    <col min="8968" max="8968" width="20.85546875" style="59" customWidth="1"/>
    <col min="8969" max="8969" width="17.85546875" style="59" customWidth="1"/>
    <col min="8970" max="9220" width="8.7109375" style="59"/>
    <col min="9221" max="9221" width="120.85546875" style="59" customWidth="1"/>
    <col min="9222" max="9222" width="14.42578125" style="59" customWidth="1"/>
    <col min="9223" max="9223" width="17" style="59" customWidth="1"/>
    <col min="9224" max="9224" width="20.85546875" style="59" customWidth="1"/>
    <col min="9225" max="9225" width="17.85546875" style="59" customWidth="1"/>
    <col min="9226" max="9476" width="8.7109375" style="59"/>
    <col min="9477" max="9477" width="120.85546875" style="59" customWidth="1"/>
    <col min="9478" max="9478" width="14.42578125" style="59" customWidth="1"/>
    <col min="9479" max="9479" width="17" style="59" customWidth="1"/>
    <col min="9480" max="9480" width="20.85546875" style="59" customWidth="1"/>
    <col min="9481" max="9481" width="17.85546875" style="59" customWidth="1"/>
    <col min="9482" max="9732" width="8.7109375" style="59"/>
    <col min="9733" max="9733" width="120.85546875" style="59" customWidth="1"/>
    <col min="9734" max="9734" width="14.42578125" style="59" customWidth="1"/>
    <col min="9735" max="9735" width="17" style="59" customWidth="1"/>
    <col min="9736" max="9736" width="20.85546875" style="59" customWidth="1"/>
    <col min="9737" max="9737" width="17.85546875" style="59" customWidth="1"/>
    <col min="9738" max="9988" width="8.7109375" style="59"/>
    <col min="9989" max="9989" width="120.85546875" style="59" customWidth="1"/>
    <col min="9990" max="9990" width="14.42578125" style="59" customWidth="1"/>
    <col min="9991" max="9991" width="17" style="59" customWidth="1"/>
    <col min="9992" max="9992" width="20.85546875" style="59" customWidth="1"/>
    <col min="9993" max="9993" width="17.85546875" style="59" customWidth="1"/>
    <col min="9994" max="10244" width="8.7109375" style="59"/>
    <col min="10245" max="10245" width="120.85546875" style="59" customWidth="1"/>
    <col min="10246" max="10246" width="14.42578125" style="59" customWidth="1"/>
    <col min="10247" max="10247" width="17" style="59" customWidth="1"/>
    <col min="10248" max="10248" width="20.85546875" style="59" customWidth="1"/>
    <col min="10249" max="10249" width="17.85546875" style="59" customWidth="1"/>
    <col min="10250" max="10500" width="8.7109375" style="59"/>
    <col min="10501" max="10501" width="120.85546875" style="59" customWidth="1"/>
    <col min="10502" max="10502" width="14.42578125" style="59" customWidth="1"/>
    <col min="10503" max="10503" width="17" style="59" customWidth="1"/>
    <col min="10504" max="10504" width="20.85546875" style="59" customWidth="1"/>
    <col min="10505" max="10505" width="17.85546875" style="59" customWidth="1"/>
    <col min="10506" max="10756" width="8.7109375" style="59"/>
    <col min="10757" max="10757" width="120.85546875" style="59" customWidth="1"/>
    <col min="10758" max="10758" width="14.42578125" style="59" customWidth="1"/>
    <col min="10759" max="10759" width="17" style="59" customWidth="1"/>
    <col min="10760" max="10760" width="20.85546875" style="59" customWidth="1"/>
    <col min="10761" max="10761" width="17.85546875" style="59" customWidth="1"/>
    <col min="10762" max="11012" width="8.7109375" style="59"/>
    <col min="11013" max="11013" width="120.85546875" style="59" customWidth="1"/>
    <col min="11014" max="11014" width="14.42578125" style="59" customWidth="1"/>
    <col min="11015" max="11015" width="17" style="59" customWidth="1"/>
    <col min="11016" max="11016" width="20.85546875" style="59" customWidth="1"/>
    <col min="11017" max="11017" width="17.85546875" style="59" customWidth="1"/>
    <col min="11018" max="11268" width="8.7109375" style="59"/>
    <col min="11269" max="11269" width="120.85546875" style="59" customWidth="1"/>
    <col min="11270" max="11270" width="14.42578125" style="59" customWidth="1"/>
    <col min="11271" max="11271" width="17" style="59" customWidth="1"/>
    <col min="11272" max="11272" width="20.85546875" style="59" customWidth="1"/>
    <col min="11273" max="11273" width="17.85546875" style="59" customWidth="1"/>
    <col min="11274" max="11524" width="8.7109375" style="59"/>
    <col min="11525" max="11525" width="120.85546875" style="59" customWidth="1"/>
    <col min="11526" max="11526" width="14.42578125" style="59" customWidth="1"/>
    <col min="11527" max="11527" width="17" style="59" customWidth="1"/>
    <col min="11528" max="11528" width="20.85546875" style="59" customWidth="1"/>
    <col min="11529" max="11529" width="17.85546875" style="59" customWidth="1"/>
    <col min="11530" max="11780" width="8.7109375" style="59"/>
    <col min="11781" max="11781" width="120.85546875" style="59" customWidth="1"/>
    <col min="11782" max="11782" width="14.42578125" style="59" customWidth="1"/>
    <col min="11783" max="11783" width="17" style="59" customWidth="1"/>
    <col min="11784" max="11784" width="20.85546875" style="59" customWidth="1"/>
    <col min="11785" max="11785" width="17.85546875" style="59" customWidth="1"/>
    <col min="11786" max="12036" width="8.7109375" style="59"/>
    <col min="12037" max="12037" width="120.85546875" style="59" customWidth="1"/>
    <col min="12038" max="12038" width="14.42578125" style="59" customWidth="1"/>
    <col min="12039" max="12039" width="17" style="59" customWidth="1"/>
    <col min="12040" max="12040" width="20.85546875" style="59" customWidth="1"/>
    <col min="12041" max="12041" width="17.85546875" style="59" customWidth="1"/>
    <col min="12042" max="12292" width="8.7109375" style="59"/>
    <col min="12293" max="12293" width="120.85546875" style="59" customWidth="1"/>
    <col min="12294" max="12294" width="14.42578125" style="59" customWidth="1"/>
    <col min="12295" max="12295" width="17" style="59" customWidth="1"/>
    <col min="12296" max="12296" width="20.85546875" style="59" customWidth="1"/>
    <col min="12297" max="12297" width="17.85546875" style="59" customWidth="1"/>
    <col min="12298" max="12548" width="8.7109375" style="59"/>
    <col min="12549" max="12549" width="120.85546875" style="59" customWidth="1"/>
    <col min="12550" max="12550" width="14.42578125" style="59" customWidth="1"/>
    <col min="12551" max="12551" width="17" style="59" customWidth="1"/>
    <col min="12552" max="12552" width="20.85546875" style="59" customWidth="1"/>
    <col min="12553" max="12553" width="17.85546875" style="59" customWidth="1"/>
    <col min="12554" max="12804" width="8.7109375" style="59"/>
    <col min="12805" max="12805" width="120.85546875" style="59" customWidth="1"/>
    <col min="12806" max="12806" width="14.42578125" style="59" customWidth="1"/>
    <col min="12807" max="12807" width="17" style="59" customWidth="1"/>
    <col min="12808" max="12808" width="20.85546875" style="59" customWidth="1"/>
    <col min="12809" max="12809" width="17.85546875" style="59" customWidth="1"/>
    <col min="12810" max="13060" width="8.7109375" style="59"/>
    <col min="13061" max="13061" width="120.85546875" style="59" customWidth="1"/>
    <col min="13062" max="13062" width="14.42578125" style="59" customWidth="1"/>
    <col min="13063" max="13063" width="17" style="59" customWidth="1"/>
    <col min="13064" max="13064" width="20.85546875" style="59" customWidth="1"/>
    <col min="13065" max="13065" width="17.85546875" style="59" customWidth="1"/>
    <col min="13066" max="13316" width="8.7109375" style="59"/>
    <col min="13317" max="13317" width="120.85546875" style="59" customWidth="1"/>
    <col min="13318" max="13318" width="14.42578125" style="59" customWidth="1"/>
    <col min="13319" max="13319" width="17" style="59" customWidth="1"/>
    <col min="13320" max="13320" width="20.85546875" style="59" customWidth="1"/>
    <col min="13321" max="13321" width="17.85546875" style="59" customWidth="1"/>
    <col min="13322" max="13572" width="8.7109375" style="59"/>
    <col min="13573" max="13573" width="120.85546875" style="59" customWidth="1"/>
    <col min="13574" max="13574" width="14.42578125" style="59" customWidth="1"/>
    <col min="13575" max="13575" width="17" style="59" customWidth="1"/>
    <col min="13576" max="13576" width="20.85546875" style="59" customWidth="1"/>
    <col min="13577" max="13577" width="17.85546875" style="59" customWidth="1"/>
    <col min="13578" max="13828" width="8.7109375" style="59"/>
    <col min="13829" max="13829" width="120.85546875" style="59" customWidth="1"/>
    <col min="13830" max="13830" width="14.42578125" style="59" customWidth="1"/>
    <col min="13831" max="13831" width="17" style="59" customWidth="1"/>
    <col min="13832" max="13832" width="20.85546875" style="59" customWidth="1"/>
    <col min="13833" max="13833" width="17.85546875" style="59" customWidth="1"/>
    <col min="13834" max="14084" width="8.7109375" style="59"/>
    <col min="14085" max="14085" width="120.85546875" style="59" customWidth="1"/>
    <col min="14086" max="14086" width="14.42578125" style="59" customWidth="1"/>
    <col min="14087" max="14087" width="17" style="59" customWidth="1"/>
    <col min="14088" max="14088" width="20.85546875" style="59" customWidth="1"/>
    <col min="14089" max="14089" width="17.85546875" style="59" customWidth="1"/>
    <col min="14090" max="14340" width="8.7109375" style="59"/>
    <col min="14341" max="14341" width="120.85546875" style="59" customWidth="1"/>
    <col min="14342" max="14342" width="14.42578125" style="59" customWidth="1"/>
    <col min="14343" max="14343" width="17" style="59" customWidth="1"/>
    <col min="14344" max="14344" width="20.85546875" style="59" customWidth="1"/>
    <col min="14345" max="14345" width="17.85546875" style="59" customWidth="1"/>
    <col min="14346" max="14596" width="8.7109375" style="59"/>
    <col min="14597" max="14597" width="120.85546875" style="59" customWidth="1"/>
    <col min="14598" max="14598" width="14.42578125" style="59" customWidth="1"/>
    <col min="14599" max="14599" width="17" style="59" customWidth="1"/>
    <col min="14600" max="14600" width="20.85546875" style="59" customWidth="1"/>
    <col min="14601" max="14601" width="17.85546875" style="59" customWidth="1"/>
    <col min="14602" max="14852" width="8.7109375" style="59"/>
    <col min="14853" max="14853" width="120.85546875" style="59" customWidth="1"/>
    <col min="14854" max="14854" width="14.42578125" style="59" customWidth="1"/>
    <col min="14855" max="14855" width="17" style="59" customWidth="1"/>
    <col min="14856" max="14856" width="20.85546875" style="59" customWidth="1"/>
    <col min="14857" max="14857" width="17.85546875" style="59" customWidth="1"/>
    <col min="14858" max="15108" width="8.7109375" style="59"/>
    <col min="15109" max="15109" width="120.85546875" style="59" customWidth="1"/>
    <col min="15110" max="15110" width="14.42578125" style="59" customWidth="1"/>
    <col min="15111" max="15111" width="17" style="59" customWidth="1"/>
    <col min="15112" max="15112" width="20.85546875" style="59" customWidth="1"/>
    <col min="15113" max="15113" width="17.85546875" style="59" customWidth="1"/>
    <col min="15114" max="15364" width="8.7109375" style="59"/>
    <col min="15365" max="15365" width="120.85546875" style="59" customWidth="1"/>
    <col min="15366" max="15366" width="14.42578125" style="59" customWidth="1"/>
    <col min="15367" max="15367" width="17" style="59" customWidth="1"/>
    <col min="15368" max="15368" width="20.85546875" style="59" customWidth="1"/>
    <col min="15369" max="15369" width="17.85546875" style="59" customWidth="1"/>
    <col min="15370" max="15620" width="8.7109375" style="59"/>
    <col min="15621" max="15621" width="120.85546875" style="59" customWidth="1"/>
    <col min="15622" max="15622" width="14.42578125" style="59" customWidth="1"/>
    <col min="15623" max="15623" width="17" style="59" customWidth="1"/>
    <col min="15624" max="15624" width="20.85546875" style="59" customWidth="1"/>
    <col min="15625" max="15625" width="17.85546875" style="59" customWidth="1"/>
    <col min="15626" max="15876" width="8.7109375" style="59"/>
    <col min="15877" max="15877" width="120.85546875" style="59" customWidth="1"/>
    <col min="15878" max="15878" width="14.42578125" style="59" customWidth="1"/>
    <col min="15879" max="15879" width="17" style="59" customWidth="1"/>
    <col min="15880" max="15880" width="20.85546875" style="59" customWidth="1"/>
    <col min="15881" max="15881" width="17.85546875" style="59" customWidth="1"/>
    <col min="15882" max="16132" width="8.7109375" style="59"/>
    <col min="16133" max="16133" width="120.85546875" style="59" customWidth="1"/>
    <col min="16134" max="16134" width="14.42578125" style="59" customWidth="1"/>
    <col min="16135" max="16135" width="17" style="59" customWidth="1"/>
    <col min="16136" max="16136" width="20.85546875" style="59" customWidth="1"/>
    <col min="16137" max="16137" width="17.85546875" style="59" customWidth="1"/>
    <col min="16138" max="16384" width="8.7109375" style="59"/>
  </cols>
  <sheetData>
    <row r="1" spans="1:15" x14ac:dyDescent="0.25">
      <c r="I1" s="36"/>
    </row>
    <row r="2" spans="1:15" x14ac:dyDescent="0.25">
      <c r="A2" s="59" t="s">
        <v>236</v>
      </c>
    </row>
    <row r="4" spans="1:15" ht="15.75" thickBot="1" x14ac:dyDescent="0.3">
      <c r="A4" s="418" t="s">
        <v>303</v>
      </c>
      <c r="B4" s="418"/>
      <c r="C4" s="418"/>
      <c r="D4" s="418"/>
      <c r="E4" s="418"/>
      <c r="F4" s="418"/>
      <c r="G4" s="418"/>
      <c r="H4" s="418"/>
      <c r="I4" s="418"/>
      <c r="J4" s="60"/>
      <c r="K4" s="60"/>
      <c r="L4" s="60"/>
      <c r="M4" s="60"/>
      <c r="N4" s="60"/>
      <c r="O4" s="60"/>
    </row>
    <row r="5" spans="1:15" s="68" customFormat="1" ht="76.5" customHeight="1" thickBot="1" x14ac:dyDescent="0.3">
      <c r="A5" s="61" t="s">
        <v>324</v>
      </c>
      <c r="B5" s="62" t="s">
        <v>267</v>
      </c>
      <c r="C5" s="63" t="s">
        <v>336</v>
      </c>
      <c r="D5" s="64" t="s">
        <v>376</v>
      </c>
      <c r="E5" s="65" t="s">
        <v>335</v>
      </c>
      <c r="F5" s="66" t="s">
        <v>363</v>
      </c>
      <c r="G5" s="67" t="s">
        <v>364</v>
      </c>
      <c r="H5" s="67" t="s">
        <v>365</v>
      </c>
      <c r="I5" s="93" t="s">
        <v>366</v>
      </c>
    </row>
    <row r="6" spans="1:15" x14ac:dyDescent="0.25">
      <c r="A6" s="69">
        <v>1</v>
      </c>
      <c r="B6" s="70" t="s">
        <v>268</v>
      </c>
      <c r="C6" s="91"/>
      <c r="D6" s="71">
        <v>10</v>
      </c>
      <c r="E6" s="42"/>
      <c r="F6" s="44"/>
      <c r="G6" s="279"/>
      <c r="H6" s="72">
        <f>F6*G6</f>
        <v>0</v>
      </c>
      <c r="I6" s="73">
        <f>D6*(E6+H6)</f>
        <v>0</v>
      </c>
    </row>
    <row r="7" spans="1:15" x14ac:dyDescent="0.25">
      <c r="A7" s="74">
        <v>2</v>
      </c>
      <c r="B7" s="75" t="s">
        <v>269</v>
      </c>
      <c r="C7" s="92"/>
      <c r="D7" s="76">
        <v>2</v>
      </c>
      <c r="E7" s="43"/>
      <c r="F7" s="45"/>
      <c r="G7" s="280"/>
      <c r="H7" s="77">
        <f>F7*G7</f>
        <v>0</v>
      </c>
      <c r="I7" s="78">
        <f t="shared" ref="I7:I53" si="0">D7*(E7+H7)</f>
        <v>0</v>
      </c>
    </row>
    <row r="8" spans="1:15" x14ac:dyDescent="0.25">
      <c r="A8" s="74">
        <v>3</v>
      </c>
      <c r="B8" s="75" t="s">
        <v>270</v>
      </c>
      <c r="C8" s="92"/>
      <c r="D8" s="76">
        <v>15</v>
      </c>
      <c r="E8" s="43"/>
      <c r="F8" s="45"/>
      <c r="G8" s="280"/>
      <c r="H8" s="77">
        <f t="shared" ref="H8:H52" si="1">F8*G8</f>
        <v>0</v>
      </c>
      <c r="I8" s="78">
        <f t="shared" si="0"/>
        <v>0</v>
      </c>
    </row>
    <row r="9" spans="1:15" x14ac:dyDescent="0.25">
      <c r="A9" s="74">
        <v>4</v>
      </c>
      <c r="B9" s="75" t="s">
        <v>271</v>
      </c>
      <c r="C9" s="92"/>
      <c r="D9" s="76">
        <v>4</v>
      </c>
      <c r="E9" s="43"/>
      <c r="F9" s="45"/>
      <c r="G9" s="280"/>
      <c r="H9" s="77">
        <f t="shared" si="1"/>
        <v>0</v>
      </c>
      <c r="I9" s="78">
        <f t="shared" si="0"/>
        <v>0</v>
      </c>
    </row>
    <row r="10" spans="1:15" x14ac:dyDescent="0.25">
      <c r="A10" s="74">
        <v>5</v>
      </c>
      <c r="B10" s="75" t="s">
        <v>272</v>
      </c>
      <c r="C10" s="92"/>
      <c r="D10" s="76">
        <v>1</v>
      </c>
      <c r="E10" s="43"/>
      <c r="F10" s="45"/>
      <c r="G10" s="280"/>
      <c r="H10" s="77">
        <f t="shared" si="1"/>
        <v>0</v>
      </c>
      <c r="I10" s="78">
        <f t="shared" si="0"/>
        <v>0</v>
      </c>
    </row>
    <row r="11" spans="1:15" x14ac:dyDescent="0.25">
      <c r="A11" s="74">
        <v>6</v>
      </c>
      <c r="B11" s="75" t="s">
        <v>273</v>
      </c>
      <c r="C11" s="92"/>
      <c r="D11" s="76">
        <v>8</v>
      </c>
      <c r="E11" s="43"/>
      <c r="F11" s="45"/>
      <c r="G11" s="280"/>
      <c r="H11" s="77">
        <f t="shared" si="1"/>
        <v>0</v>
      </c>
      <c r="I11" s="78">
        <f t="shared" si="0"/>
        <v>0</v>
      </c>
    </row>
    <row r="12" spans="1:15" x14ac:dyDescent="0.25">
      <c r="A12" s="74">
        <v>7</v>
      </c>
      <c r="B12" s="75" t="s">
        <v>274</v>
      </c>
      <c r="C12" s="92"/>
      <c r="D12" s="76">
        <v>4</v>
      </c>
      <c r="E12" s="43"/>
      <c r="F12" s="45"/>
      <c r="G12" s="280"/>
      <c r="H12" s="77">
        <f t="shared" si="1"/>
        <v>0</v>
      </c>
      <c r="I12" s="78">
        <f t="shared" si="0"/>
        <v>0</v>
      </c>
    </row>
    <row r="13" spans="1:15" x14ac:dyDescent="0.25">
      <c r="A13" s="74">
        <v>8</v>
      </c>
      <c r="B13" s="75" t="s">
        <v>275</v>
      </c>
      <c r="C13" s="92"/>
      <c r="D13" s="76">
        <v>1</v>
      </c>
      <c r="E13" s="43"/>
      <c r="F13" s="45"/>
      <c r="G13" s="280"/>
      <c r="H13" s="77">
        <f t="shared" si="1"/>
        <v>0</v>
      </c>
      <c r="I13" s="78">
        <f t="shared" si="0"/>
        <v>0</v>
      </c>
    </row>
    <row r="14" spans="1:15" x14ac:dyDescent="0.25">
      <c r="A14" s="74">
        <v>9</v>
      </c>
      <c r="B14" s="75" t="s">
        <v>276</v>
      </c>
      <c r="C14" s="92"/>
      <c r="D14" s="76">
        <v>700</v>
      </c>
      <c r="E14" s="43"/>
      <c r="F14" s="45"/>
      <c r="G14" s="280"/>
      <c r="H14" s="77">
        <f t="shared" si="1"/>
        <v>0</v>
      </c>
      <c r="I14" s="78">
        <f t="shared" si="0"/>
        <v>0</v>
      </c>
    </row>
    <row r="15" spans="1:15" x14ac:dyDescent="0.25">
      <c r="A15" s="74">
        <v>10</v>
      </c>
      <c r="B15" s="79" t="s">
        <v>325</v>
      </c>
      <c r="C15" s="92"/>
      <c r="D15" s="76">
        <v>2</v>
      </c>
      <c r="E15" s="43"/>
      <c r="F15" s="45"/>
      <c r="G15" s="280"/>
      <c r="H15" s="77">
        <f t="shared" si="1"/>
        <v>0</v>
      </c>
      <c r="I15" s="78">
        <f t="shared" si="0"/>
        <v>0</v>
      </c>
    </row>
    <row r="16" spans="1:15" x14ac:dyDescent="0.25">
      <c r="A16" s="74">
        <v>11</v>
      </c>
      <c r="B16" s="79" t="s">
        <v>326</v>
      </c>
      <c r="C16" s="92"/>
      <c r="D16" s="76">
        <v>2</v>
      </c>
      <c r="E16" s="43"/>
      <c r="F16" s="45"/>
      <c r="G16" s="280"/>
      <c r="H16" s="77">
        <f t="shared" si="1"/>
        <v>0</v>
      </c>
      <c r="I16" s="78">
        <f t="shared" si="0"/>
        <v>0</v>
      </c>
    </row>
    <row r="17" spans="1:9" x14ac:dyDescent="0.25">
      <c r="A17" s="74">
        <v>12</v>
      </c>
      <c r="B17" s="79" t="s">
        <v>327</v>
      </c>
      <c r="C17" s="92"/>
      <c r="D17" s="76">
        <v>2</v>
      </c>
      <c r="E17" s="43"/>
      <c r="F17" s="45"/>
      <c r="G17" s="280"/>
      <c r="H17" s="77">
        <f t="shared" si="1"/>
        <v>0</v>
      </c>
      <c r="I17" s="78">
        <f t="shared" si="0"/>
        <v>0</v>
      </c>
    </row>
    <row r="18" spans="1:9" x14ac:dyDescent="0.25">
      <c r="A18" s="74">
        <v>13</v>
      </c>
      <c r="B18" s="79" t="s">
        <v>328</v>
      </c>
      <c r="C18" s="92"/>
      <c r="D18" s="76">
        <v>2</v>
      </c>
      <c r="E18" s="43"/>
      <c r="F18" s="45"/>
      <c r="G18" s="280"/>
      <c r="H18" s="77">
        <f t="shared" si="1"/>
        <v>0</v>
      </c>
      <c r="I18" s="78">
        <f t="shared" si="0"/>
        <v>0</v>
      </c>
    </row>
    <row r="19" spans="1:9" x14ac:dyDescent="0.25">
      <c r="A19" s="74">
        <v>14</v>
      </c>
      <c r="B19" s="79" t="s">
        <v>329</v>
      </c>
      <c r="C19" s="92"/>
      <c r="D19" s="76">
        <v>2</v>
      </c>
      <c r="E19" s="43"/>
      <c r="F19" s="45"/>
      <c r="G19" s="280"/>
      <c r="H19" s="77">
        <f t="shared" si="1"/>
        <v>0</v>
      </c>
      <c r="I19" s="78">
        <f t="shared" si="0"/>
        <v>0</v>
      </c>
    </row>
    <row r="20" spans="1:9" x14ac:dyDescent="0.25">
      <c r="A20" s="74">
        <v>15</v>
      </c>
      <c r="B20" s="75" t="s">
        <v>340</v>
      </c>
      <c r="C20" s="92"/>
      <c r="D20" s="76">
        <v>16</v>
      </c>
      <c r="E20" s="43"/>
      <c r="F20" s="45"/>
      <c r="G20" s="280"/>
      <c r="H20" s="77">
        <f t="shared" si="1"/>
        <v>0</v>
      </c>
      <c r="I20" s="78">
        <f t="shared" si="0"/>
        <v>0</v>
      </c>
    </row>
    <row r="21" spans="1:9" x14ac:dyDescent="0.25">
      <c r="A21" s="74">
        <v>16</v>
      </c>
      <c r="B21" s="75" t="s">
        <v>277</v>
      </c>
      <c r="C21" s="92"/>
      <c r="D21" s="76">
        <v>4</v>
      </c>
      <c r="E21" s="43"/>
      <c r="F21" s="45"/>
      <c r="G21" s="280"/>
      <c r="H21" s="77">
        <f t="shared" si="1"/>
        <v>0</v>
      </c>
      <c r="I21" s="78">
        <f t="shared" si="0"/>
        <v>0</v>
      </c>
    </row>
    <row r="22" spans="1:9" x14ac:dyDescent="0.25">
      <c r="A22" s="74">
        <v>17</v>
      </c>
      <c r="B22" s="75" t="s">
        <v>278</v>
      </c>
      <c r="C22" s="92"/>
      <c r="D22" s="76">
        <v>4</v>
      </c>
      <c r="E22" s="43"/>
      <c r="F22" s="45"/>
      <c r="G22" s="280"/>
      <c r="H22" s="77">
        <f t="shared" si="1"/>
        <v>0</v>
      </c>
      <c r="I22" s="78">
        <f t="shared" si="0"/>
        <v>0</v>
      </c>
    </row>
    <row r="23" spans="1:9" x14ac:dyDescent="0.25">
      <c r="A23" s="74">
        <v>18</v>
      </c>
      <c r="B23" s="75" t="s">
        <v>279</v>
      </c>
      <c r="C23" s="92"/>
      <c r="D23" s="76">
        <v>4</v>
      </c>
      <c r="E23" s="43"/>
      <c r="F23" s="45"/>
      <c r="G23" s="280"/>
      <c r="H23" s="77">
        <f t="shared" si="1"/>
        <v>0</v>
      </c>
      <c r="I23" s="78">
        <f t="shared" si="0"/>
        <v>0</v>
      </c>
    </row>
    <row r="24" spans="1:9" x14ac:dyDescent="0.25">
      <c r="A24" s="74">
        <v>19</v>
      </c>
      <c r="B24" s="75" t="s">
        <v>280</v>
      </c>
      <c r="C24" s="92"/>
      <c r="D24" s="76">
        <v>4</v>
      </c>
      <c r="E24" s="43"/>
      <c r="F24" s="45"/>
      <c r="G24" s="280"/>
      <c r="H24" s="77">
        <f t="shared" si="1"/>
        <v>0</v>
      </c>
      <c r="I24" s="78">
        <f t="shared" si="0"/>
        <v>0</v>
      </c>
    </row>
    <row r="25" spans="1:9" x14ac:dyDescent="0.25">
      <c r="A25" s="74">
        <v>20</v>
      </c>
      <c r="B25" s="75" t="s">
        <v>281</v>
      </c>
      <c r="C25" s="92"/>
      <c r="D25" s="76">
        <v>4</v>
      </c>
      <c r="E25" s="43"/>
      <c r="F25" s="45"/>
      <c r="G25" s="280"/>
      <c r="H25" s="77">
        <f t="shared" si="1"/>
        <v>0</v>
      </c>
      <c r="I25" s="78">
        <f t="shared" si="0"/>
        <v>0</v>
      </c>
    </row>
    <row r="26" spans="1:9" x14ac:dyDescent="0.25">
      <c r="A26" s="74">
        <v>21</v>
      </c>
      <c r="B26" s="75" t="s">
        <v>282</v>
      </c>
      <c r="C26" s="92"/>
      <c r="D26" s="76">
        <v>20</v>
      </c>
      <c r="E26" s="43"/>
      <c r="F26" s="45"/>
      <c r="G26" s="280"/>
      <c r="H26" s="77">
        <f t="shared" si="1"/>
        <v>0</v>
      </c>
      <c r="I26" s="78">
        <f t="shared" si="0"/>
        <v>0</v>
      </c>
    </row>
    <row r="27" spans="1:9" x14ac:dyDescent="0.25">
      <c r="A27" s="74">
        <v>22</v>
      </c>
      <c r="B27" s="75" t="s">
        <v>283</v>
      </c>
      <c r="C27" s="92"/>
      <c r="D27" s="76">
        <v>8</v>
      </c>
      <c r="E27" s="43"/>
      <c r="F27" s="45"/>
      <c r="G27" s="280"/>
      <c r="H27" s="77">
        <f t="shared" si="1"/>
        <v>0</v>
      </c>
      <c r="I27" s="78">
        <f t="shared" si="0"/>
        <v>0</v>
      </c>
    </row>
    <row r="28" spans="1:9" x14ac:dyDescent="0.25">
      <c r="A28" s="74">
        <v>23</v>
      </c>
      <c r="B28" s="75" t="s">
        <v>284</v>
      </c>
      <c r="C28" s="92"/>
      <c r="D28" s="76">
        <v>12</v>
      </c>
      <c r="E28" s="43"/>
      <c r="F28" s="45"/>
      <c r="G28" s="280"/>
      <c r="H28" s="77">
        <f t="shared" si="1"/>
        <v>0</v>
      </c>
      <c r="I28" s="78">
        <f t="shared" si="0"/>
        <v>0</v>
      </c>
    </row>
    <row r="29" spans="1:9" x14ac:dyDescent="0.25">
      <c r="A29" s="74">
        <v>24</v>
      </c>
      <c r="B29" s="75" t="s">
        <v>285</v>
      </c>
      <c r="C29" s="92"/>
      <c r="D29" s="76">
        <v>12</v>
      </c>
      <c r="E29" s="43"/>
      <c r="F29" s="45"/>
      <c r="G29" s="280"/>
      <c r="H29" s="77">
        <f t="shared" si="1"/>
        <v>0</v>
      </c>
      <c r="I29" s="78">
        <f t="shared" si="0"/>
        <v>0</v>
      </c>
    </row>
    <row r="30" spans="1:9" x14ac:dyDescent="0.25">
      <c r="A30" s="74">
        <v>25</v>
      </c>
      <c r="B30" s="75" t="s">
        <v>286</v>
      </c>
      <c r="C30" s="92"/>
      <c r="D30" s="76">
        <v>10</v>
      </c>
      <c r="E30" s="43"/>
      <c r="F30" s="45"/>
      <c r="G30" s="280"/>
      <c r="H30" s="77">
        <f t="shared" si="1"/>
        <v>0</v>
      </c>
      <c r="I30" s="78">
        <f t="shared" si="0"/>
        <v>0</v>
      </c>
    </row>
    <row r="31" spans="1:9" x14ac:dyDescent="0.25">
      <c r="A31" s="74">
        <v>26</v>
      </c>
      <c r="B31" s="75" t="s">
        <v>287</v>
      </c>
      <c r="C31" s="92"/>
      <c r="D31" s="76">
        <v>16</v>
      </c>
      <c r="E31" s="43"/>
      <c r="F31" s="45"/>
      <c r="G31" s="280"/>
      <c r="H31" s="77">
        <f t="shared" si="1"/>
        <v>0</v>
      </c>
      <c r="I31" s="78">
        <f t="shared" si="0"/>
        <v>0</v>
      </c>
    </row>
    <row r="32" spans="1:9" x14ac:dyDescent="0.25">
      <c r="A32" s="74">
        <v>27</v>
      </c>
      <c r="B32" s="75" t="s">
        <v>288</v>
      </c>
      <c r="C32" s="92"/>
      <c r="D32" s="76">
        <v>16</v>
      </c>
      <c r="E32" s="43"/>
      <c r="F32" s="45"/>
      <c r="G32" s="280"/>
      <c r="H32" s="77">
        <f t="shared" si="1"/>
        <v>0</v>
      </c>
      <c r="I32" s="78">
        <f t="shared" si="0"/>
        <v>0</v>
      </c>
    </row>
    <row r="33" spans="1:9" x14ac:dyDescent="0.25">
      <c r="A33" s="74">
        <v>28</v>
      </c>
      <c r="B33" s="75" t="s">
        <v>289</v>
      </c>
      <c r="C33" s="92"/>
      <c r="D33" s="76">
        <v>10</v>
      </c>
      <c r="E33" s="43"/>
      <c r="F33" s="45"/>
      <c r="G33" s="280"/>
      <c r="H33" s="77">
        <f t="shared" si="1"/>
        <v>0</v>
      </c>
      <c r="I33" s="78">
        <f t="shared" si="0"/>
        <v>0</v>
      </c>
    </row>
    <row r="34" spans="1:9" x14ac:dyDescent="0.25">
      <c r="A34" s="74">
        <v>29</v>
      </c>
      <c r="B34" s="75" t="s">
        <v>290</v>
      </c>
      <c r="C34" s="92"/>
      <c r="D34" s="76">
        <v>2</v>
      </c>
      <c r="E34" s="43"/>
      <c r="F34" s="45"/>
      <c r="G34" s="280"/>
      <c r="H34" s="77">
        <f t="shared" si="1"/>
        <v>0</v>
      </c>
      <c r="I34" s="78">
        <f t="shared" si="0"/>
        <v>0</v>
      </c>
    </row>
    <row r="35" spans="1:9" x14ac:dyDescent="0.25">
      <c r="A35" s="74">
        <v>30</v>
      </c>
      <c r="B35" s="75" t="s">
        <v>291</v>
      </c>
      <c r="C35" s="92"/>
      <c r="D35" s="76">
        <v>2</v>
      </c>
      <c r="E35" s="43"/>
      <c r="F35" s="45"/>
      <c r="G35" s="280"/>
      <c r="H35" s="77">
        <f t="shared" si="1"/>
        <v>0</v>
      </c>
      <c r="I35" s="78">
        <f t="shared" si="0"/>
        <v>0</v>
      </c>
    </row>
    <row r="36" spans="1:9" x14ac:dyDescent="0.25">
      <c r="A36" s="74">
        <v>31</v>
      </c>
      <c r="B36" s="75" t="s">
        <v>292</v>
      </c>
      <c r="C36" s="92"/>
      <c r="D36" s="76">
        <v>2</v>
      </c>
      <c r="E36" s="43"/>
      <c r="F36" s="45"/>
      <c r="G36" s="280"/>
      <c r="H36" s="77">
        <f t="shared" si="1"/>
        <v>0</v>
      </c>
      <c r="I36" s="78">
        <f t="shared" si="0"/>
        <v>0</v>
      </c>
    </row>
    <row r="37" spans="1:9" x14ac:dyDescent="0.25">
      <c r="A37" s="74">
        <v>32</v>
      </c>
      <c r="B37" s="79" t="s">
        <v>293</v>
      </c>
      <c r="C37" s="92"/>
      <c r="D37" s="76">
        <v>2</v>
      </c>
      <c r="E37" s="43"/>
      <c r="F37" s="45"/>
      <c r="G37" s="280"/>
      <c r="H37" s="77">
        <f t="shared" si="1"/>
        <v>0</v>
      </c>
      <c r="I37" s="78">
        <f t="shared" si="0"/>
        <v>0</v>
      </c>
    </row>
    <row r="38" spans="1:9" x14ac:dyDescent="0.25">
      <c r="A38" s="74">
        <v>33</v>
      </c>
      <c r="B38" s="79" t="s">
        <v>330</v>
      </c>
      <c r="C38" s="92"/>
      <c r="D38" s="76">
        <v>2</v>
      </c>
      <c r="E38" s="43"/>
      <c r="F38" s="45"/>
      <c r="G38" s="280"/>
      <c r="H38" s="77">
        <f t="shared" si="1"/>
        <v>0</v>
      </c>
      <c r="I38" s="78">
        <f t="shared" si="0"/>
        <v>0</v>
      </c>
    </row>
    <row r="39" spans="1:9" x14ac:dyDescent="0.25">
      <c r="A39" s="74">
        <v>34</v>
      </c>
      <c r="B39" s="79" t="s">
        <v>331</v>
      </c>
      <c r="C39" s="92"/>
      <c r="D39" s="80">
        <v>2</v>
      </c>
      <c r="E39" s="43"/>
      <c r="F39" s="45"/>
      <c r="G39" s="280"/>
      <c r="H39" s="77">
        <f t="shared" si="1"/>
        <v>0</v>
      </c>
      <c r="I39" s="78">
        <f t="shared" si="0"/>
        <v>0</v>
      </c>
    </row>
    <row r="40" spans="1:9" x14ac:dyDescent="0.25">
      <c r="A40" s="74">
        <v>35</v>
      </c>
      <c r="B40" s="79" t="s">
        <v>332</v>
      </c>
      <c r="C40" s="92"/>
      <c r="D40" s="76">
        <v>2</v>
      </c>
      <c r="E40" s="43"/>
      <c r="F40" s="45"/>
      <c r="G40" s="280"/>
      <c r="H40" s="77">
        <f t="shared" si="1"/>
        <v>0</v>
      </c>
      <c r="I40" s="78">
        <f t="shared" si="0"/>
        <v>0</v>
      </c>
    </row>
    <row r="41" spans="1:9" x14ac:dyDescent="0.25">
      <c r="A41" s="74">
        <v>36</v>
      </c>
      <c r="B41" s="79" t="s">
        <v>333</v>
      </c>
      <c r="C41" s="92"/>
      <c r="D41" s="76">
        <v>2</v>
      </c>
      <c r="E41" s="43"/>
      <c r="F41" s="45"/>
      <c r="G41" s="280"/>
      <c r="H41" s="77">
        <f t="shared" si="1"/>
        <v>0</v>
      </c>
      <c r="I41" s="78">
        <f t="shared" si="0"/>
        <v>0</v>
      </c>
    </row>
    <row r="42" spans="1:9" x14ac:dyDescent="0.25">
      <c r="A42" s="74">
        <v>37</v>
      </c>
      <c r="B42" s="79" t="s">
        <v>334</v>
      </c>
      <c r="C42" s="92"/>
      <c r="D42" s="76">
        <v>2</v>
      </c>
      <c r="E42" s="43"/>
      <c r="F42" s="45"/>
      <c r="G42" s="280"/>
      <c r="H42" s="77">
        <f t="shared" si="1"/>
        <v>0</v>
      </c>
      <c r="I42" s="78">
        <f t="shared" si="0"/>
        <v>0</v>
      </c>
    </row>
    <row r="43" spans="1:9" x14ac:dyDescent="0.25">
      <c r="A43" s="74">
        <v>38</v>
      </c>
      <c r="B43" s="75" t="s">
        <v>284</v>
      </c>
      <c r="C43" s="92"/>
      <c r="D43" s="76">
        <v>2</v>
      </c>
      <c r="E43" s="43"/>
      <c r="F43" s="45"/>
      <c r="G43" s="280"/>
      <c r="H43" s="77">
        <f t="shared" si="1"/>
        <v>0</v>
      </c>
      <c r="I43" s="78">
        <f t="shared" si="0"/>
        <v>0</v>
      </c>
    </row>
    <row r="44" spans="1:9" x14ac:dyDescent="0.25">
      <c r="A44" s="74">
        <v>39</v>
      </c>
      <c r="B44" s="75" t="s">
        <v>285</v>
      </c>
      <c r="C44" s="92"/>
      <c r="D44" s="76">
        <v>2</v>
      </c>
      <c r="E44" s="43"/>
      <c r="F44" s="45"/>
      <c r="G44" s="280"/>
      <c r="H44" s="77">
        <f t="shared" si="1"/>
        <v>0</v>
      </c>
      <c r="I44" s="78">
        <f t="shared" si="0"/>
        <v>0</v>
      </c>
    </row>
    <row r="45" spans="1:9" x14ac:dyDescent="0.25">
      <c r="A45" s="74">
        <v>40</v>
      </c>
      <c r="B45" s="75" t="s">
        <v>294</v>
      </c>
      <c r="C45" s="92"/>
      <c r="D45" s="76">
        <v>2</v>
      </c>
      <c r="E45" s="43"/>
      <c r="F45" s="45"/>
      <c r="G45" s="280"/>
      <c r="H45" s="77">
        <f t="shared" si="1"/>
        <v>0</v>
      </c>
      <c r="I45" s="78">
        <f t="shared" si="0"/>
        <v>0</v>
      </c>
    </row>
    <row r="46" spans="1:9" x14ac:dyDescent="0.25">
      <c r="A46" s="74">
        <v>41</v>
      </c>
      <c r="B46" s="75" t="s">
        <v>295</v>
      </c>
      <c r="C46" s="92"/>
      <c r="D46" s="76">
        <v>2</v>
      </c>
      <c r="E46" s="43"/>
      <c r="F46" s="45"/>
      <c r="G46" s="280"/>
      <c r="H46" s="77">
        <f t="shared" si="1"/>
        <v>0</v>
      </c>
      <c r="I46" s="78">
        <f t="shared" si="0"/>
        <v>0</v>
      </c>
    </row>
    <row r="47" spans="1:9" x14ac:dyDescent="0.25">
      <c r="A47" s="74">
        <v>42</v>
      </c>
      <c r="B47" s="75" t="s">
        <v>341</v>
      </c>
      <c r="C47" s="92"/>
      <c r="D47" s="76">
        <v>10</v>
      </c>
      <c r="E47" s="43"/>
      <c r="F47" s="45"/>
      <c r="G47" s="280"/>
      <c r="H47" s="77">
        <f t="shared" si="1"/>
        <v>0</v>
      </c>
      <c r="I47" s="78">
        <f t="shared" si="0"/>
        <v>0</v>
      </c>
    </row>
    <row r="48" spans="1:9" x14ac:dyDescent="0.25">
      <c r="A48" s="74">
        <v>43</v>
      </c>
      <c r="B48" s="75" t="s">
        <v>342</v>
      </c>
      <c r="C48" s="92"/>
      <c r="D48" s="76">
        <v>10</v>
      </c>
      <c r="E48" s="43"/>
      <c r="F48" s="45"/>
      <c r="G48" s="280"/>
      <c r="H48" s="77">
        <f t="shared" ref="H48" si="2">F48*G48</f>
        <v>0</v>
      </c>
      <c r="I48" s="78">
        <f t="shared" ref="I48" si="3">D48*(E48+H48)</f>
        <v>0</v>
      </c>
    </row>
    <row r="49" spans="1:9" x14ac:dyDescent="0.25">
      <c r="A49" s="74">
        <v>44</v>
      </c>
      <c r="B49" s="75" t="s">
        <v>296</v>
      </c>
      <c r="C49" s="92"/>
      <c r="D49" s="76">
        <v>2</v>
      </c>
      <c r="E49" s="43"/>
      <c r="F49" s="45"/>
      <c r="G49" s="280"/>
      <c r="H49" s="77">
        <f t="shared" si="1"/>
        <v>0</v>
      </c>
      <c r="I49" s="78">
        <f t="shared" si="0"/>
        <v>0</v>
      </c>
    </row>
    <row r="50" spans="1:9" x14ac:dyDescent="0.25">
      <c r="A50" s="74">
        <v>45</v>
      </c>
      <c r="B50" s="75" t="s">
        <v>297</v>
      </c>
      <c r="C50" s="92"/>
      <c r="D50" s="76">
        <v>2</v>
      </c>
      <c r="E50" s="43"/>
      <c r="F50" s="45"/>
      <c r="G50" s="280"/>
      <c r="H50" s="77">
        <f t="shared" si="1"/>
        <v>0</v>
      </c>
      <c r="I50" s="78">
        <f t="shared" si="0"/>
        <v>0</v>
      </c>
    </row>
    <row r="51" spans="1:9" x14ac:dyDescent="0.25">
      <c r="A51" s="74">
        <v>46</v>
      </c>
      <c r="B51" s="75" t="s">
        <v>298</v>
      </c>
      <c r="C51" s="92"/>
      <c r="D51" s="76">
        <v>2</v>
      </c>
      <c r="E51" s="43"/>
      <c r="F51" s="45"/>
      <c r="G51" s="280"/>
      <c r="H51" s="77">
        <f t="shared" si="1"/>
        <v>0</v>
      </c>
      <c r="I51" s="78">
        <f t="shared" si="0"/>
        <v>0</v>
      </c>
    </row>
    <row r="52" spans="1:9" x14ac:dyDescent="0.25">
      <c r="A52" s="74">
        <v>47</v>
      </c>
      <c r="B52" s="75" t="s">
        <v>299</v>
      </c>
      <c r="C52" s="92"/>
      <c r="D52" s="76">
        <v>2</v>
      </c>
      <c r="E52" s="43"/>
      <c r="F52" s="45"/>
      <c r="G52" s="280"/>
      <c r="H52" s="77">
        <f t="shared" si="1"/>
        <v>0</v>
      </c>
      <c r="I52" s="78">
        <f t="shared" si="0"/>
        <v>0</v>
      </c>
    </row>
    <row r="53" spans="1:9" ht="15.75" thickBot="1" x14ac:dyDescent="0.3">
      <c r="A53" s="81">
        <v>48</v>
      </c>
      <c r="B53" s="82" t="s">
        <v>300</v>
      </c>
      <c r="C53" s="92"/>
      <c r="D53" s="83">
        <v>2</v>
      </c>
      <c r="E53" s="43"/>
      <c r="F53" s="45"/>
      <c r="G53" s="280"/>
      <c r="H53" s="84">
        <f>F53*G53</f>
        <v>0</v>
      </c>
      <c r="I53" s="85">
        <f t="shared" si="0"/>
        <v>0</v>
      </c>
    </row>
    <row r="54" spans="1:9" ht="15.75" thickBot="1" x14ac:dyDescent="0.3">
      <c r="B54" s="86" t="s">
        <v>377</v>
      </c>
      <c r="C54" s="87"/>
      <c r="D54" s="88"/>
      <c r="E54" s="88"/>
      <c r="F54" s="88"/>
      <c r="G54" s="88"/>
      <c r="H54" s="88"/>
      <c r="I54" s="89">
        <f>SUM(I6:I53)</f>
        <v>0</v>
      </c>
    </row>
    <row r="56" spans="1:9" x14ac:dyDescent="0.25">
      <c r="G56" s="90"/>
      <c r="H56" s="90"/>
    </row>
  </sheetData>
  <sheetProtection algorithmName="SHA-512" hashValue="p9FmqbeM+kIig06yNtg9MsuAo9ughhDu0Li2foztQVob+6bHcdRWC+S3Vc70q8mazLDRHGi8GGrjrvZSsiNJ6g==" saltValue="LqGqQylwH5dl0qiHLXvTrA==" spinCount="100000" sheet="1" objects="1" scenarios="1"/>
  <mergeCells count="1">
    <mergeCell ref="A4:I4"/>
  </mergeCells>
  <pageMargins left="0.51181102362204722" right="0.31496062992125984" top="0.55118110236220474" bottom="0.35433070866141736" header="0.31496062992125984" footer="0.31496062992125984"/>
  <pageSetup paperSize="9" scale="57" orientation="landscape" horizontalDpi="4294967295" verticalDpi="4294967295" r:id="rId1"/>
  <headerFooter>
    <oddHeader>&amp;C
Príloha č. 3 k časti B.2 - Zoznam náhradných dielov pre opravy meteozariadení Boschung Mecatronic (zároveň Príloha č.4 k RD)</oddHeader>
    <oddFooter>&amp;LV........................dňa..............................
&amp;CStrana &amp;P z &amp;N&amp;R...............................................
Pečiatka a podpis&amp;K00+000----------&amp;K01+000
oprávnenej osoby uchádzača&amp;K00+000--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E12"/>
  <sheetViews>
    <sheetView view="pageLayout" zoomScaleNormal="100" workbookViewId="0">
      <selection activeCell="A16" sqref="A16"/>
    </sheetView>
  </sheetViews>
  <sheetFormatPr defaultColWidth="9.140625" defaultRowHeight="15" x14ac:dyDescent="0.25"/>
  <cols>
    <col min="1" max="1" width="65.85546875" style="48" customWidth="1"/>
    <col min="2" max="2" width="30.7109375" style="48" customWidth="1"/>
    <col min="3" max="16384" width="9.140625" style="48"/>
  </cols>
  <sheetData>
    <row r="1" spans="1:5" ht="27.95" customHeight="1" x14ac:dyDescent="0.25">
      <c r="A1" s="419"/>
      <c r="B1" s="419"/>
      <c r="C1" s="419"/>
      <c r="D1" s="419"/>
      <c r="E1" s="419"/>
    </row>
    <row r="4" spans="1:5" ht="35.25" customHeight="1" x14ac:dyDescent="0.25">
      <c r="A4" s="420" t="s">
        <v>236</v>
      </c>
      <c r="B4" s="420"/>
      <c r="C4" s="420"/>
      <c r="D4" s="420"/>
      <c r="E4" s="420"/>
    </row>
    <row r="5" spans="1:5" ht="35.25" customHeight="1" x14ac:dyDescent="0.25">
      <c r="A5" s="49"/>
      <c r="B5" s="49"/>
      <c r="C5" s="49"/>
      <c r="D5" s="49"/>
      <c r="E5" s="49"/>
    </row>
    <row r="6" spans="1:5" ht="15.75" thickBot="1" x14ac:dyDescent="0.3">
      <c r="A6" s="50"/>
      <c r="B6" s="50"/>
      <c r="C6" s="51"/>
      <c r="D6" s="51"/>
      <c r="E6" s="51"/>
    </row>
    <row r="7" spans="1:5" ht="15.75" thickTop="1" x14ac:dyDescent="0.25">
      <c r="A7" s="52"/>
      <c r="B7" s="52"/>
    </row>
    <row r="8" spans="1:5" ht="15" customHeight="1" thickBot="1" x14ac:dyDescent="0.3">
      <c r="A8" s="421" t="s">
        <v>301</v>
      </c>
      <c r="B8" s="421"/>
    </row>
    <row r="9" spans="1:5" x14ac:dyDescent="0.25">
      <c r="A9" s="53" t="s">
        <v>378</v>
      </c>
      <c r="B9" s="58"/>
    </row>
    <row r="10" spans="1:5" ht="15.75" thickBot="1" x14ac:dyDescent="0.3">
      <c r="A10" s="54" t="s">
        <v>302</v>
      </c>
      <c r="B10" s="55">
        <v>200</v>
      </c>
    </row>
    <row r="11" spans="1:5" ht="16.5" thickTop="1" thickBot="1" x14ac:dyDescent="0.3">
      <c r="A11" s="56" t="s">
        <v>383</v>
      </c>
      <c r="B11" s="57">
        <f>B9*B10</f>
        <v>0</v>
      </c>
    </row>
    <row r="12" spans="1:5" ht="15.75" thickTop="1" x14ac:dyDescent="0.25"/>
  </sheetData>
  <sheetProtection algorithmName="SHA-512" hashValue="tA7bEzoNfBRuT/Ffxd+aemx0ISTLK3Ct5fZODQUzrp+ns23Vap5P7hTQ3NVL3FS6WhxcGLzKrMNlWucq4IP7Aw==" saltValue="lKz3LrHkAgPSRfk9MkBTwA==" spinCount="100000" sheet="1" objects="1" scenarios="1"/>
  <mergeCells count="3">
    <mergeCell ref="A1:E1"/>
    <mergeCell ref="A4:E4"/>
    <mergeCell ref="A8:B8"/>
  </mergeCells>
  <pageMargins left="0.7" right="0.7" top="0.75" bottom="0.75" header="0.3" footer="0.3"/>
  <pageSetup paperSize="9" orientation="landscape" horizontalDpi="4294967295" verticalDpi="4294967295" r:id="rId1"/>
  <headerFooter>
    <oddHeader>&amp;C
Príloha č. 4 k časti B.2 - Cena za iné opravy meteozariadení Boschung Mecatronic - hodinová sadzba (zároveň Príloha č.5 k RD)</oddHeader>
    <oddFooter xml:space="preserve">&amp;LV........................dňa..............................
&amp;CStrana &amp;P z &amp;N&amp;R...............................................
Pečiatka a podpis&amp;K00+000----------&amp;K01+000
oprávnenej osoby uchádzača&amp;K00+000--&amp;K01+000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3</vt:i4>
      </vt:variant>
    </vt:vector>
  </HeadingPairs>
  <TitlesOfParts>
    <vt:vector size="8" baseType="lpstr">
      <vt:lpstr>Príloha č. 1 k časti A.2 - Návr</vt:lpstr>
      <vt:lpstr>Príloha č. 1 k časti B.2 - Cena</vt:lpstr>
      <vt:lpstr>Príloha č. 2 k časti B.2 - Tech</vt:lpstr>
      <vt:lpstr>Príloha č. 3 k časti B.2 - Zozn</vt:lpstr>
      <vt:lpstr>Príloha č. 4 k časti B.2 - Cena</vt:lpstr>
      <vt:lpstr>'Príloha č. 1 k časti B.2 - Cena'!Názvy_tlače</vt:lpstr>
      <vt:lpstr>'Príloha č. 1 k časti B.2 - Cena'!Oblasť_tlače</vt:lpstr>
      <vt:lpstr>'Príloha č. 2 k časti B.2 - Tech'!Oblasť_tlače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2021-08-04T11:40:26Z</dcterms:created>
  <dcterms:modified xsi:type="dcterms:W3CDTF">2024-08-01T06:32:44Z</dcterms:modified>
</cp:coreProperties>
</file>