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66925"/>
  <xr:revisionPtr revIDLastSave="0" documentId="8_{858F46D4-74F6-413E-9B68-0604C45082B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ríloha č. 2 SP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9" i="13" l="1"/>
  <c r="J89" i="13" s="1"/>
  <c r="I88" i="13"/>
  <c r="J88" i="13" s="1"/>
  <c r="K89" i="13" l="1"/>
  <c r="K88" i="13"/>
  <c r="I103" i="13"/>
  <c r="I102" i="13"/>
  <c r="I101" i="13"/>
  <c r="I100" i="13"/>
  <c r="I99" i="13"/>
  <c r="I98" i="13"/>
  <c r="I97" i="13"/>
  <c r="I96" i="13"/>
  <c r="I95" i="13"/>
  <c r="I94" i="13"/>
  <c r="I93" i="13"/>
  <c r="I91" i="13"/>
  <c r="I90" i="13"/>
  <c r="I87" i="13"/>
  <c r="I86" i="13"/>
  <c r="I85" i="13"/>
  <c r="I84" i="13"/>
  <c r="I81" i="13"/>
  <c r="I80" i="13"/>
  <c r="I75" i="13"/>
  <c r="I74" i="13"/>
  <c r="I71" i="13"/>
  <c r="I70" i="13"/>
  <c r="I66" i="13"/>
  <c r="I65" i="13"/>
  <c r="I64" i="13"/>
  <c r="I92" i="13" l="1"/>
  <c r="I83" i="13"/>
  <c r="I82" i="13"/>
  <c r="I59" i="13"/>
  <c r="I58" i="13"/>
  <c r="I57" i="13"/>
  <c r="I56" i="13"/>
  <c r="I55" i="13"/>
  <c r="I54" i="13"/>
  <c r="I53" i="13"/>
  <c r="I52" i="13"/>
  <c r="I51" i="13"/>
  <c r="I50" i="13"/>
  <c r="I49" i="13"/>
  <c r="I48" i="13"/>
  <c r="I47" i="13"/>
  <c r="I46" i="13"/>
  <c r="I45" i="13"/>
  <c r="I44" i="13"/>
  <c r="I43" i="13"/>
  <c r="I42" i="13"/>
  <c r="I41" i="13"/>
  <c r="I40" i="13"/>
  <c r="I39" i="13"/>
  <c r="I38" i="13"/>
  <c r="I37" i="13"/>
  <c r="I36" i="13"/>
  <c r="I35" i="13"/>
  <c r="I34" i="13"/>
  <c r="I33" i="13"/>
  <c r="I32" i="13"/>
  <c r="I31" i="13"/>
  <c r="I30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60" i="13" l="1"/>
  <c r="G60" i="13"/>
  <c r="E60" i="13"/>
  <c r="I115" i="13" l="1"/>
  <c r="J60" i="13"/>
  <c r="K60" i="13"/>
  <c r="G111" i="13"/>
  <c r="G76" i="13"/>
  <c r="J115" i="13" l="1"/>
  <c r="I110" i="13"/>
  <c r="J110" i="13" s="1"/>
  <c r="I109" i="13"/>
  <c r="K109" i="13" s="1"/>
  <c r="I108" i="13"/>
  <c r="K108" i="13" s="1"/>
  <c r="I107" i="13"/>
  <c r="K107" i="13" s="1"/>
  <c r="I106" i="13"/>
  <c r="K106" i="13" s="1"/>
  <c r="I105" i="13"/>
  <c r="K105" i="13" s="1"/>
  <c r="I104" i="13"/>
  <c r="K83" i="13"/>
  <c r="J92" i="13"/>
  <c r="J82" i="13"/>
  <c r="I73" i="13"/>
  <c r="K73" i="13" s="1"/>
  <c r="I72" i="13"/>
  <c r="K72" i="13" s="1"/>
  <c r="I69" i="13"/>
  <c r="K69" i="13" s="1"/>
  <c r="I68" i="13"/>
  <c r="K68" i="13" s="1"/>
  <c r="I67" i="13"/>
  <c r="K67" i="13" l="1"/>
  <c r="I76" i="13"/>
  <c r="I116" i="13" s="1"/>
  <c r="J104" i="13"/>
  <c r="I111" i="13"/>
  <c r="K104" i="13"/>
  <c r="J107" i="13"/>
  <c r="J105" i="13"/>
  <c r="J83" i="13"/>
  <c r="K92" i="13"/>
  <c r="J108" i="13"/>
  <c r="K110" i="13"/>
  <c r="J106" i="13"/>
  <c r="J109" i="13"/>
  <c r="J69" i="13"/>
  <c r="J72" i="13"/>
  <c r="K82" i="13"/>
  <c r="J73" i="13"/>
  <c r="J68" i="13"/>
  <c r="J67" i="13"/>
  <c r="J116" i="13" l="1"/>
  <c r="I117" i="13"/>
  <c r="J117" i="13" s="1"/>
  <c r="K111" i="13"/>
  <c r="J111" i="13"/>
  <c r="K74" i="13"/>
  <c r="K98" i="13"/>
  <c r="J75" i="13"/>
  <c r="J102" i="13"/>
  <c r="J19" i="13"/>
  <c r="K17" i="13"/>
  <c r="K18" i="13"/>
  <c r="I118" i="13" l="1"/>
  <c r="J74" i="13"/>
  <c r="J98" i="13"/>
  <c r="K75" i="13"/>
  <c r="K102" i="13"/>
  <c r="K19" i="13"/>
  <c r="J17" i="13"/>
  <c r="J18" i="13"/>
  <c r="K118" i="13" l="1"/>
  <c r="J118" i="13"/>
  <c r="K116" i="13"/>
  <c r="A117" i="13"/>
  <c r="A116" i="13"/>
  <c r="A115" i="13"/>
  <c r="A118" i="13"/>
  <c r="A111" i="13"/>
  <c r="A76" i="13"/>
  <c r="A60" i="13"/>
  <c r="K71" i="13"/>
  <c r="J71" i="13"/>
  <c r="K70" i="13"/>
  <c r="J70" i="13"/>
  <c r="K66" i="13"/>
  <c r="J66" i="13"/>
  <c r="K65" i="13"/>
  <c r="J65" i="13"/>
  <c r="K64" i="13"/>
  <c r="J64" i="13"/>
  <c r="K103" i="13"/>
  <c r="J103" i="13"/>
  <c r="K101" i="13"/>
  <c r="J101" i="13"/>
  <c r="K100" i="13"/>
  <c r="J100" i="13"/>
  <c r="K99" i="13"/>
  <c r="J99" i="13"/>
  <c r="K97" i="13"/>
  <c r="J97" i="13"/>
  <c r="K96" i="13"/>
  <c r="J96" i="13"/>
  <c r="K95" i="13"/>
  <c r="J95" i="13"/>
  <c r="K94" i="13"/>
  <c r="J94" i="13"/>
  <c r="K93" i="13"/>
  <c r="J93" i="13"/>
  <c r="K91" i="13"/>
  <c r="J91" i="13"/>
  <c r="K90" i="13"/>
  <c r="J90" i="13"/>
  <c r="K87" i="13"/>
  <c r="J87" i="13"/>
  <c r="K86" i="13"/>
  <c r="J86" i="13"/>
  <c r="K85" i="13"/>
  <c r="J85" i="13"/>
  <c r="K84" i="13"/>
  <c r="J84" i="13"/>
  <c r="K81" i="13"/>
  <c r="J81" i="13"/>
  <c r="J76" i="13" l="1"/>
  <c r="K76" i="13"/>
  <c r="K80" i="13"/>
  <c r="J80" i="13"/>
  <c r="K49" i="13"/>
  <c r="K35" i="13"/>
  <c r="J59" i="13"/>
  <c r="K58" i="13"/>
  <c r="J57" i="13"/>
  <c r="K56" i="13"/>
  <c r="K55" i="13"/>
  <c r="J54" i="13"/>
  <c r="K53" i="13"/>
  <c r="K52" i="13"/>
  <c r="J51" i="13"/>
  <c r="K50" i="13"/>
  <c r="K48" i="13"/>
  <c r="J47" i="13"/>
  <c r="J46" i="13"/>
  <c r="J45" i="13"/>
  <c r="J44" i="13"/>
  <c r="K43" i="13"/>
  <c r="K42" i="13"/>
  <c r="K117" i="13" l="1"/>
  <c r="J49" i="13"/>
  <c r="J35" i="13"/>
  <c r="K47" i="13"/>
  <c r="J56" i="13"/>
  <c r="K45" i="13"/>
  <c r="J52" i="13"/>
  <c r="K54" i="13"/>
  <c r="J42" i="13"/>
  <c r="J50" i="13"/>
  <c r="J58" i="13"/>
  <c r="J43" i="13"/>
  <c r="J48" i="13"/>
  <c r="J53" i="13"/>
  <c r="J55" i="13"/>
  <c r="K44" i="13"/>
  <c r="K46" i="13"/>
  <c r="K51" i="13"/>
  <c r="K57" i="13"/>
  <c r="K59" i="13"/>
  <c r="J39" i="13"/>
  <c r="J37" i="13"/>
  <c r="J33" i="13"/>
  <c r="K32" i="13"/>
  <c r="K25" i="13"/>
  <c r="K29" i="13"/>
  <c r="K41" i="13"/>
  <c r="K40" i="13"/>
  <c r="J36" i="13"/>
  <c r="J34" i="13"/>
  <c r="J30" i="13"/>
  <c r="K27" i="13"/>
  <c r="J26" i="13"/>
  <c r="K20" i="13"/>
  <c r="K38" i="13"/>
  <c r="J31" i="13"/>
  <c r="K28" i="13"/>
  <c r="K24" i="13"/>
  <c r="K23" i="13"/>
  <c r="J22" i="13"/>
  <c r="K21" i="13"/>
  <c r="J16" i="13" l="1"/>
  <c r="J20" i="13"/>
  <c r="K30" i="13"/>
  <c r="K33" i="13"/>
  <c r="K31" i="13"/>
  <c r="J29" i="13"/>
  <c r="K39" i="13"/>
  <c r="K22" i="13"/>
  <c r="J28" i="13"/>
  <c r="K34" i="13"/>
  <c r="J41" i="13"/>
  <c r="K37" i="13"/>
  <c r="K26" i="13"/>
  <c r="J21" i="13"/>
  <c r="J40" i="13"/>
  <c r="J23" i="13"/>
  <c r="J38" i="13"/>
  <c r="K16" i="13"/>
  <c r="J27" i="13"/>
  <c r="J25" i="13"/>
  <c r="K36" i="13"/>
  <c r="J24" i="13"/>
  <c r="J32" i="13"/>
  <c r="K115" i="13" l="1"/>
</calcChain>
</file>

<file path=xl/sharedStrings.xml><?xml version="1.0" encoding="utf-8"?>
<sst xmlns="http://schemas.openxmlformats.org/spreadsheetml/2006/main" count="249" uniqueCount="134">
  <si>
    <t>ks</t>
  </si>
  <si>
    <t>1260x 840</t>
  </si>
  <si>
    <t xml:space="preserve"> 900x 900</t>
  </si>
  <si>
    <t xml:space="preserve"> 840x 840</t>
  </si>
  <si>
    <t xml:space="preserve"> 750x 750</t>
  </si>
  <si>
    <t xml:space="preserve"> 600x 600</t>
  </si>
  <si>
    <t xml:space="preserve"> 420x 420</t>
  </si>
  <si>
    <t>101;110-116;120-122;125;126;130-132;135;136;140-143;145;146;151;201;301</t>
  </si>
  <si>
    <t>305-308</t>
  </si>
  <si>
    <t>m2</t>
  </si>
  <si>
    <t>-</t>
  </si>
  <si>
    <t>kruh 420</t>
  </si>
  <si>
    <t>kruh 600</t>
  </si>
  <si>
    <t>kruh 750</t>
  </si>
  <si>
    <t>stop 1050</t>
  </si>
  <si>
    <t>trojuholník 1260</t>
  </si>
  <si>
    <t>variabilné</t>
  </si>
  <si>
    <t>MJ</t>
  </si>
  <si>
    <t>Jednotková cena bez DPH</t>
  </si>
  <si>
    <t>DPH</t>
  </si>
  <si>
    <t>Cena bez DPH spolu</t>
  </si>
  <si>
    <t>Cena s DPH spolu</t>
  </si>
  <si>
    <t>stop  600</t>
  </si>
  <si>
    <t>stop  900</t>
  </si>
  <si>
    <t>trojuholník  630</t>
  </si>
  <si>
    <t>trojuholník  900</t>
  </si>
  <si>
    <t>342;343;360-368;370-374;376-378;380-383;390-397</t>
  </si>
  <si>
    <t>350-353;355</t>
  </si>
  <si>
    <t>272;302-304;321;326-328;331-335;510;526</t>
  </si>
  <si>
    <t>501-504;508;520;521;531</t>
  </si>
  <si>
    <t>203;210-213;215;216;220-225;230-235;240-245;251;253-256;261;263-265;267;270;271</t>
  </si>
  <si>
    <t>203;210-213;215;216;220-225;230-235;240-245;250;251;253-256;260;261;263-265;267;270;271</t>
  </si>
  <si>
    <t>Fólia triedy I</t>
  </si>
  <si>
    <t>Fólia triedy II</t>
  </si>
  <si>
    <t>Názov</t>
  </si>
  <si>
    <t xml:space="preserve">101;110-116;120-122;125;126;130-132;135;136;140-143;145;146;151;201;301 </t>
  </si>
  <si>
    <t>bm</t>
  </si>
  <si>
    <t>Rozmer</t>
  </si>
  <si>
    <t>Veľkosť</t>
  </si>
  <si>
    <t>Množstvo</t>
  </si>
  <si>
    <t>ZDZ na cesty I. II. a. III. triedy - na podklade z pozinkovaného plechu so zahnutým lisovaným okrajom s dvojitým ohybom po celom obvode, veľkosť 1, 2 a 3, predná strana z retroreflexnej fólie triedy 1 (Ref 1) a triedy 2 (Ref 2)</t>
  </si>
  <si>
    <t>Dopravné zariadenia</t>
  </si>
  <si>
    <t>Príslušenstvo k zvislým dopravným značkám</t>
  </si>
  <si>
    <t>Objímka, priemer 60 mm</t>
  </si>
  <si>
    <t>Objímka, 40x40 mm</t>
  </si>
  <si>
    <t>Rúra pozinkovaná hrúbky 2 mm, priemer 60 mm, dĺžka 3,5 bm</t>
  </si>
  <si>
    <t>Rúra pozinkovaná hrúbky 2 mm, priemer 60 mm, dĺžka 4 bm</t>
  </si>
  <si>
    <t>Jokel 40x40 mm, červeno-biely reflexný polep triedy 1</t>
  </si>
  <si>
    <t>Bandimex páska 16 mm</t>
  </si>
  <si>
    <t>Bandimex spona 16 mm</t>
  </si>
  <si>
    <t>Fólia reflexná triedy 1</t>
  </si>
  <si>
    <t>Fólia nereflexná</t>
  </si>
  <si>
    <t>Dopravné zrkadlo 1000x800</t>
  </si>
  <si>
    <t>Dopravné zrkadlo 800x600</t>
  </si>
  <si>
    <t>Sumár zvislého dopravného značenia, dopravných zariadení a príslušenstva</t>
  </si>
  <si>
    <t>702 smerovacia doska, reflexný polep triedy 1, obojstranná</t>
  </si>
  <si>
    <t xml:space="preserve">705 smerovacia tabuľa, 600x600, reflexná fólia triedy 1 </t>
  </si>
  <si>
    <t>705 smerovacia tabuľa, 600x600, reflexná fólia triedy 2</t>
  </si>
  <si>
    <t>Názov (V zmysle Vyhlášky 30/2020 Z.z. a jej vzorových listov)</t>
  </si>
  <si>
    <t>Príloha č.2 Súťažných podkladov - Cenová a technická špecifikácia</t>
  </si>
  <si>
    <t>Cenová a technická špecifikácka zvislé dopravné značenie</t>
  </si>
  <si>
    <t xml:space="preserve"> 630x 630</t>
  </si>
  <si>
    <t>210-212;215;216;224;225;230-235;240-244;250;253-256;260;263-265;267;270;271</t>
  </si>
  <si>
    <t>248;249; 268, 269,275-278,317-320</t>
  </si>
  <si>
    <t>1600x1600</t>
  </si>
  <si>
    <t>600x900</t>
  </si>
  <si>
    <t>248;249;268;275- 278,269;309,310;317-320</t>
  </si>
  <si>
    <t>272;302;303;304;330;334;335;510;526</t>
  </si>
  <si>
    <t>315;316,328</t>
  </si>
  <si>
    <t>309,310;341</t>
  </si>
  <si>
    <t>900x600</t>
  </si>
  <si>
    <t>400x520</t>
  </si>
  <si>
    <t>260x520</t>
  </si>
  <si>
    <t>2ks 1350x180</t>
  </si>
  <si>
    <t>315;316;322,336,340</t>
  </si>
  <si>
    <t>280-282;401-409;411-414;421-429;431-439;441-449;451-459</t>
  </si>
  <si>
    <t>283;344;401-404;411-419;421-424;431-432;441-445;451-459</t>
  </si>
  <si>
    <t>272;302-304;311-314,321;322;325-328;330-335;509,510;526</t>
  </si>
  <si>
    <t>325;510</t>
  </si>
  <si>
    <t>562x750</t>
  </si>
  <si>
    <t>450x600</t>
  </si>
  <si>
    <t>350x840</t>
  </si>
  <si>
    <t>500x1200</t>
  </si>
  <si>
    <t>501-504;508;509,515, 520;521;522,531</t>
  </si>
  <si>
    <t>506;509,511-514;522;530;532;533</t>
  </si>
  <si>
    <t>507,509,511,512,513,514,515,520,527</t>
  </si>
  <si>
    <t>505-507;509;511-515;522;525;527;532;533</t>
  </si>
  <si>
    <t>501-505,508;521;522,530,531-532</t>
  </si>
  <si>
    <t>505-507;509;511-515;520,522;525;527;530;532</t>
  </si>
  <si>
    <t>Dopravné zrkadlo d900</t>
  </si>
  <si>
    <t>Bandimex páska 12,7 mm</t>
  </si>
  <si>
    <t>Bandimex spona 12,7 mm</t>
  </si>
  <si>
    <t>Fólia reflexná triedy 2</t>
  </si>
  <si>
    <t>703 Dopravný kužel, 500 mm retroreflexný</t>
  </si>
  <si>
    <t>701 Plastová zábrana na označenie uzávierky,250x2000, reflexný polep triedy 1</t>
  </si>
  <si>
    <t>Gumový podstavec - 25 kg</t>
  </si>
  <si>
    <t>1000x300</t>
  </si>
  <si>
    <t>315x420</t>
  </si>
  <si>
    <t>250x400</t>
  </si>
  <si>
    <t>231x420</t>
  </si>
  <si>
    <t>630x420</t>
  </si>
  <si>
    <t>350x560</t>
  </si>
  <si>
    <t>330x600</t>
  </si>
  <si>
    <t>420x630</t>
  </si>
  <si>
    <t>412x750</t>
  </si>
  <si>
    <t>300x800</t>
  </si>
  <si>
    <t>1600x1200</t>
  </si>
  <si>
    <t xml:space="preserve">705 smerovacia tabuľa, 500x500, reflexná fólia triedy 1 </t>
  </si>
  <si>
    <t>705 smerovacia tabuľa, 500x500, reflexná fólia triedy 2</t>
  </si>
  <si>
    <t xml:space="preserve">705 smerovacia tabuľa, 750x750, reflexná fólia triedy 1 </t>
  </si>
  <si>
    <t>705 smerovacia tabuľa, 750x750, reflexná fólia triedy 2</t>
  </si>
  <si>
    <t>Objímka VO</t>
  </si>
  <si>
    <t>Objímka na KPB</t>
  </si>
  <si>
    <t>Jokel 40x40 mm</t>
  </si>
  <si>
    <t>Eko svetlo</t>
  </si>
  <si>
    <t xml:space="preserve">Batéria do eko svetla </t>
  </si>
  <si>
    <t>Hliníková pätka</t>
  </si>
  <si>
    <t>Kotva na Al pätku</t>
  </si>
  <si>
    <t>Spomaľovací retardér 500mm</t>
  </si>
  <si>
    <t>Spomaľovací retardér koncový kus</t>
  </si>
  <si>
    <t>Kotva na spomaľovací retardér</t>
  </si>
  <si>
    <t xml:space="preserve">Konštrukcia s pasívnou bezpečnosťou 70 HE </t>
  </si>
  <si>
    <t>Kotviaca pätka k HE</t>
  </si>
  <si>
    <t>703 Dopravný kužel, 500 mm nereflexný</t>
  </si>
  <si>
    <t>podpis oprávnenej osoby</t>
  </si>
  <si>
    <t xml:space="preserve">V ................., dňa </t>
  </si>
  <si>
    <r>
      <t>Uchádzač: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</si>
  <si>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Sídlo/adesa:</t>
  </si>
  <si>
    <r>
      <t>IČO: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</si>
  <si>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706 vodiaca tabuľa 750x500, reflexná fólia triedy 1</t>
  </si>
  <si>
    <t>706 vodiaca tabuľa 750x500, reflexná fólia triedy 2</t>
  </si>
  <si>
    <t>Krytka stĺpika 60mm</t>
  </si>
  <si>
    <t xml:space="preserve">Kotviaca pätka k NE  </t>
  </si>
  <si>
    <t xml:space="preserve">Konštrukcia s pasívnou bezpečnosťou 100 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</si>
</sst>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1]_-;\-* #,##0.00\ [$€-1]_-;_-* &quot;-&quot;??\ [$€-1]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/>
    <xf numFmtId="164" fontId="0" fillId="0" borderId="0" xfId="0" applyNumberFormat="1"/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right"/>
    </xf>
    <xf numFmtId="164" fontId="1" fillId="2" borderId="14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vertical="center"/>
    </xf>
    <xf numFmtId="0" fontId="6" fillId="0" borderId="0" xfId="0" applyFont="1" applyAlignment="1">
      <alignment horizontal="center"/>
    </xf>
    <xf numFmtId="164" fontId="0" fillId="3" borderId="1" xfId="0" applyNumberFormat="1" applyFill="1" applyBorder="1"/>
    <xf numFmtId="0" fontId="7" fillId="0" borderId="0" xfId="0" applyFont="1" applyAlignment="1" applyProtection="1">
      <alignment vertical="top"/>
      <protection locked="0"/>
    </xf>
    <xf numFmtId="164" fontId="0" fillId="0" borderId="21" xfId="0" applyNumberFormat="1" applyBorder="1"/>
    <xf numFmtId="0" fontId="9" fillId="0" borderId="0" xfId="0" applyFont="1"/>
    <xf numFmtId="0" fontId="9" fillId="0" borderId="0" xfId="0" applyFont="1" applyAlignment="1">
      <alignment horizontal="left"/>
    </xf>
    <xf numFmtId="16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4" fontId="10" fillId="3" borderId="1" xfId="0" applyNumberFormat="1" applyFont="1" applyFill="1" applyBorder="1"/>
    <xf numFmtId="164" fontId="10" fillId="0" borderId="1" xfId="0" applyNumberFormat="1" applyFont="1" applyBorder="1"/>
    <xf numFmtId="0" fontId="10" fillId="0" borderId="0" xfId="0" applyFont="1"/>
    <xf numFmtId="0" fontId="7" fillId="5" borderId="0" xfId="0" applyFont="1" applyFill="1" applyAlignment="1" applyProtection="1">
      <alignment vertical="top"/>
      <protection locked="0"/>
    </xf>
    <xf numFmtId="0" fontId="10" fillId="0" borderId="2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164" fontId="0" fillId="0" borderId="0" xfId="0" applyNumberFormat="1" applyAlignment="1">
      <alignment horizontal="center"/>
    </xf>
    <xf numFmtId="0" fontId="10" fillId="0" borderId="1" xfId="0" applyFont="1" applyBorder="1" applyAlignment="1">
      <alignment horizontal="left"/>
    </xf>
    <xf numFmtId="0" fontId="1" fillId="2" borderId="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8" fillId="0" borderId="0" xfId="0" applyFont="1" applyAlignment="1">
      <alignment horizontal="center"/>
    </xf>
    <xf numFmtId="0" fontId="0" fillId="3" borderId="5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3" borderId="10" xfId="0" applyFill="1" applyBorder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3" borderId="13" xfId="0" applyFill="1" applyBorder="1" applyAlignment="1">
      <alignment horizontal="left" vertical="center"/>
    </xf>
    <xf numFmtId="164" fontId="1" fillId="2" borderId="14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wrapText="1"/>
    </xf>
    <xf numFmtId="0" fontId="5" fillId="4" borderId="16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6">
    <cellStyle name="Mena 2" xfId="5" xr:uid="{00000000-0005-0000-0000-000000000000}"/>
    <cellStyle name="Normálna" xfId="0" builtinId="0"/>
    <cellStyle name="Normálna 2" xfId="4" xr:uid="{00000000-0005-0000-0000-000001000000}"/>
    <cellStyle name="normální 3 2" xfId="1" xr:uid="{00000000-0005-0000-0000-000003000000}"/>
    <cellStyle name="normální_RSC TT 2006 navrh" xfId="2" xr:uid="{00000000-0005-0000-0000-000004000000}"/>
    <cellStyle name="Percentá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26"/>
  <sheetViews>
    <sheetView tabSelected="1" topLeftCell="A74" zoomScale="91" zoomScaleNormal="91" workbookViewId="0">
      <selection activeCell="A92" sqref="A92:E92"/>
    </sheetView>
  </sheetViews>
  <sheetFormatPr defaultRowHeight="14.4" x14ac:dyDescent="0.3"/>
  <cols>
    <col min="1" max="1" width="79.88671875" style="3" customWidth="1"/>
    <col min="2" max="2" width="15.33203125" customWidth="1"/>
    <col min="3" max="3" width="8.88671875" style="1" customWidth="1"/>
    <col min="4" max="4" width="7.5546875" style="1" customWidth="1"/>
    <col min="5" max="5" width="10.33203125" style="1" customWidth="1"/>
    <col min="6" max="6" width="12.44140625" style="6" customWidth="1"/>
    <col min="7" max="7" width="10.6640625" style="1" customWidth="1"/>
    <col min="8" max="8" width="11.6640625" style="6" customWidth="1"/>
    <col min="9" max="9" width="13.6640625" style="6" customWidth="1"/>
    <col min="10" max="10" width="14.33203125" style="6" customWidth="1"/>
    <col min="11" max="11" width="14.109375" style="6" customWidth="1"/>
    <col min="15" max="15" width="9.109375" customWidth="1"/>
  </cols>
  <sheetData>
    <row r="1" spans="1:11" x14ac:dyDescent="0.3">
      <c r="J1" s="14"/>
      <c r="K1" s="14" t="s">
        <v>59</v>
      </c>
    </row>
    <row r="2" spans="1:11" x14ac:dyDescent="0.3">
      <c r="J2" s="14"/>
      <c r="K2" s="14"/>
    </row>
    <row r="3" spans="1:11" x14ac:dyDescent="0.3">
      <c r="J3" s="14"/>
      <c r="K3" s="14"/>
    </row>
    <row r="4" spans="1:11" ht="23.4" x14ac:dyDescent="0.45">
      <c r="A4" s="39" t="s">
        <v>60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ht="21" x14ac:dyDescent="0.4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ht="21" x14ac:dyDescent="0.4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21" x14ac:dyDescent="0.4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1" ht="15" thickBot="1" x14ac:dyDescent="0.35"/>
    <row r="9" spans="1:11" ht="19.5" customHeight="1" x14ac:dyDescent="0.3">
      <c r="A9" s="40" t="s">
        <v>126</v>
      </c>
      <c r="B9" s="41"/>
      <c r="C9" s="41"/>
      <c r="D9" s="41"/>
      <c r="E9" s="41"/>
      <c r="F9" s="41"/>
      <c r="G9" s="41"/>
      <c r="H9" s="41"/>
      <c r="I9" s="41"/>
      <c r="J9" s="41"/>
      <c r="K9" s="42"/>
    </row>
    <row r="10" spans="1:11" ht="19.5" customHeight="1" x14ac:dyDescent="0.3">
      <c r="A10" s="43" t="s">
        <v>127</v>
      </c>
      <c r="B10" s="44"/>
      <c r="C10" s="44"/>
      <c r="D10" s="44"/>
      <c r="E10" s="44"/>
      <c r="F10" s="44"/>
      <c r="G10" s="44"/>
      <c r="H10" s="44"/>
      <c r="I10" s="44"/>
      <c r="J10" s="44"/>
      <c r="K10" s="45"/>
    </row>
    <row r="11" spans="1:11" ht="19.5" customHeight="1" thickBot="1" x14ac:dyDescent="0.35">
      <c r="A11" s="46" t="s">
        <v>128</v>
      </c>
      <c r="B11" s="47"/>
      <c r="C11" s="47"/>
      <c r="D11" s="47"/>
      <c r="E11" s="47"/>
      <c r="F11" s="47"/>
      <c r="G11" s="47"/>
      <c r="H11" s="47"/>
      <c r="I11" s="47"/>
      <c r="J11" s="47"/>
      <c r="K11" s="48"/>
    </row>
    <row r="12" spans="1:11" ht="15" thickBot="1" x14ac:dyDescent="0.35"/>
    <row r="13" spans="1:11" ht="36" customHeight="1" thickBot="1" x14ac:dyDescent="0.35">
      <c r="A13" s="55" t="s">
        <v>40</v>
      </c>
      <c r="B13" s="56"/>
      <c r="C13" s="56"/>
      <c r="D13" s="56"/>
      <c r="E13" s="56"/>
      <c r="F13" s="56"/>
      <c r="G13" s="56"/>
      <c r="H13" s="56"/>
      <c r="I13" s="56"/>
      <c r="J13" s="56"/>
      <c r="K13" s="57"/>
    </row>
    <row r="14" spans="1:11" x14ac:dyDescent="0.3">
      <c r="A14" s="51" t="s">
        <v>58</v>
      </c>
      <c r="B14" s="52" t="s">
        <v>37</v>
      </c>
      <c r="C14" s="52" t="s">
        <v>38</v>
      </c>
      <c r="D14" s="52" t="s">
        <v>17</v>
      </c>
      <c r="E14" s="51" t="s">
        <v>32</v>
      </c>
      <c r="F14" s="51"/>
      <c r="G14" s="51" t="s">
        <v>33</v>
      </c>
      <c r="H14" s="51"/>
      <c r="I14" s="49" t="s">
        <v>20</v>
      </c>
      <c r="J14" s="49" t="s">
        <v>19</v>
      </c>
      <c r="K14" s="49" t="s">
        <v>21</v>
      </c>
    </row>
    <row r="15" spans="1:11" s="4" customFormat="1" ht="43.2" x14ac:dyDescent="0.3">
      <c r="A15" s="54"/>
      <c r="B15" s="53"/>
      <c r="C15" s="53"/>
      <c r="D15" s="53"/>
      <c r="E15" s="8" t="s">
        <v>39</v>
      </c>
      <c r="F15" s="9" t="s">
        <v>18</v>
      </c>
      <c r="G15" s="8" t="s">
        <v>39</v>
      </c>
      <c r="H15" s="9" t="s">
        <v>18</v>
      </c>
      <c r="I15" s="50"/>
      <c r="J15" s="50"/>
      <c r="K15" s="50"/>
    </row>
    <row r="16" spans="1:11" x14ac:dyDescent="0.3">
      <c r="A16" s="7">
        <v>152</v>
      </c>
      <c r="B16" s="2" t="s">
        <v>96</v>
      </c>
      <c r="C16" s="2">
        <v>2</v>
      </c>
      <c r="D16" s="2" t="s">
        <v>0</v>
      </c>
      <c r="E16" s="2">
        <v>120</v>
      </c>
      <c r="F16" s="19">
        <v>0</v>
      </c>
      <c r="G16" s="2">
        <v>20</v>
      </c>
      <c r="H16" s="19">
        <v>0</v>
      </c>
      <c r="I16" s="5">
        <f t="shared" ref="I16:I59" si="0">(F16*E16)+(H16*G16)</f>
        <v>0</v>
      </c>
      <c r="J16" s="5">
        <f t="shared" ref="J16:J33" si="1">I16*0.2</f>
        <v>0</v>
      </c>
      <c r="K16" s="5">
        <f t="shared" ref="K16:K33" si="2">I16*1.2</f>
        <v>0</v>
      </c>
    </row>
    <row r="17" spans="1:11" x14ac:dyDescent="0.3">
      <c r="A17" s="7">
        <v>355</v>
      </c>
      <c r="B17" s="2" t="s">
        <v>72</v>
      </c>
      <c r="C17" s="2">
        <v>2</v>
      </c>
      <c r="D17" s="2" t="s">
        <v>0</v>
      </c>
      <c r="E17" s="2">
        <v>120</v>
      </c>
      <c r="F17" s="19">
        <v>0</v>
      </c>
      <c r="G17" s="2">
        <v>60</v>
      </c>
      <c r="H17" s="19">
        <v>0</v>
      </c>
      <c r="I17" s="5">
        <f t="shared" si="0"/>
        <v>0</v>
      </c>
      <c r="J17" s="5">
        <f t="shared" si="1"/>
        <v>0</v>
      </c>
      <c r="K17" s="5">
        <f t="shared" si="2"/>
        <v>0</v>
      </c>
    </row>
    <row r="18" spans="1:11" x14ac:dyDescent="0.3">
      <c r="A18" s="7">
        <v>355</v>
      </c>
      <c r="B18" s="2" t="s">
        <v>71</v>
      </c>
      <c r="C18" s="2">
        <v>2</v>
      </c>
      <c r="D18" s="2" t="s">
        <v>0</v>
      </c>
      <c r="E18" s="2">
        <v>300</v>
      </c>
      <c r="F18" s="19">
        <v>0</v>
      </c>
      <c r="G18" s="2">
        <v>150</v>
      </c>
      <c r="H18" s="19">
        <v>0</v>
      </c>
      <c r="I18" s="5">
        <f t="shared" si="0"/>
        <v>0</v>
      </c>
      <c r="J18" s="5">
        <f t="shared" si="1"/>
        <v>0</v>
      </c>
      <c r="K18" s="5">
        <f t="shared" si="2"/>
        <v>0</v>
      </c>
    </row>
    <row r="19" spans="1:11" x14ac:dyDescent="0.3">
      <c r="A19" s="7" t="s">
        <v>85</v>
      </c>
      <c r="B19" s="2" t="s">
        <v>97</v>
      </c>
      <c r="C19" s="2">
        <v>1</v>
      </c>
      <c r="D19" s="2" t="s">
        <v>0</v>
      </c>
      <c r="E19" s="2">
        <v>25</v>
      </c>
      <c r="F19" s="19">
        <v>0</v>
      </c>
      <c r="G19" s="2">
        <v>10</v>
      </c>
      <c r="H19" s="19">
        <v>0</v>
      </c>
      <c r="I19" s="5">
        <f t="shared" si="0"/>
        <v>0</v>
      </c>
      <c r="J19" s="5">
        <f t="shared" si="1"/>
        <v>0</v>
      </c>
      <c r="K19" s="5">
        <f t="shared" si="2"/>
        <v>0</v>
      </c>
    </row>
    <row r="20" spans="1:11" x14ac:dyDescent="0.3">
      <c r="A20" s="7" t="s">
        <v>27</v>
      </c>
      <c r="B20" s="2" t="s">
        <v>98</v>
      </c>
      <c r="C20" s="2">
        <v>2</v>
      </c>
      <c r="D20" s="2" t="s">
        <v>0</v>
      </c>
      <c r="E20" s="2">
        <v>25</v>
      </c>
      <c r="F20" s="19">
        <v>0</v>
      </c>
      <c r="G20" s="2">
        <v>8</v>
      </c>
      <c r="H20" s="19">
        <v>0</v>
      </c>
      <c r="I20" s="5">
        <f t="shared" si="0"/>
        <v>0</v>
      </c>
      <c r="J20" s="5">
        <f t="shared" si="1"/>
        <v>0</v>
      </c>
      <c r="K20" s="5">
        <f t="shared" si="2"/>
        <v>0</v>
      </c>
    </row>
    <row r="21" spans="1:11" x14ac:dyDescent="0.3">
      <c r="A21" s="7" t="s">
        <v>87</v>
      </c>
      <c r="B21" s="2" t="s">
        <v>99</v>
      </c>
      <c r="C21" s="2">
        <v>1</v>
      </c>
      <c r="D21" s="2" t="s">
        <v>0</v>
      </c>
      <c r="E21" s="2">
        <v>100</v>
      </c>
      <c r="F21" s="19">
        <v>0</v>
      </c>
      <c r="G21" s="2">
        <v>10</v>
      </c>
      <c r="H21" s="19">
        <v>0</v>
      </c>
      <c r="I21" s="5">
        <f t="shared" si="0"/>
        <v>0</v>
      </c>
      <c r="J21" s="5">
        <f t="shared" si="1"/>
        <v>0</v>
      </c>
      <c r="K21" s="5">
        <f t="shared" si="2"/>
        <v>0</v>
      </c>
    </row>
    <row r="22" spans="1:11" x14ac:dyDescent="0.3">
      <c r="A22" s="7" t="s">
        <v>84</v>
      </c>
      <c r="B22" s="2" t="s">
        <v>99</v>
      </c>
      <c r="C22" s="2">
        <v>1</v>
      </c>
      <c r="D22" s="2" t="s">
        <v>0</v>
      </c>
      <c r="E22" s="2">
        <v>100</v>
      </c>
      <c r="F22" s="19">
        <v>0</v>
      </c>
      <c r="G22" s="2">
        <v>10</v>
      </c>
      <c r="H22" s="19">
        <v>0</v>
      </c>
      <c r="I22" s="5">
        <f t="shared" si="0"/>
        <v>0</v>
      </c>
      <c r="J22" s="5">
        <f t="shared" si="1"/>
        <v>0</v>
      </c>
      <c r="K22" s="5">
        <f t="shared" si="2"/>
        <v>0</v>
      </c>
    </row>
    <row r="23" spans="1:11" x14ac:dyDescent="0.3">
      <c r="A23" s="7" t="s">
        <v>28</v>
      </c>
      <c r="B23" s="2" t="s">
        <v>6</v>
      </c>
      <c r="C23" s="2">
        <v>1</v>
      </c>
      <c r="D23" s="2" t="s">
        <v>0</v>
      </c>
      <c r="E23" s="2">
        <v>700</v>
      </c>
      <c r="F23" s="19">
        <v>0</v>
      </c>
      <c r="G23" s="2">
        <v>10</v>
      </c>
      <c r="H23" s="19">
        <v>0</v>
      </c>
      <c r="I23" s="5">
        <f t="shared" si="0"/>
        <v>0</v>
      </c>
      <c r="J23" s="5">
        <f t="shared" si="1"/>
        <v>0</v>
      </c>
      <c r="K23" s="5">
        <f t="shared" si="2"/>
        <v>0</v>
      </c>
    </row>
    <row r="24" spans="1:11" x14ac:dyDescent="0.3">
      <c r="A24" s="7">
        <v>273</v>
      </c>
      <c r="B24" s="2" t="s">
        <v>100</v>
      </c>
      <c r="C24" s="2">
        <v>1</v>
      </c>
      <c r="D24" s="2" t="s">
        <v>0</v>
      </c>
      <c r="E24" s="2">
        <v>25</v>
      </c>
      <c r="F24" s="19">
        <v>0</v>
      </c>
      <c r="G24" s="2">
        <v>10</v>
      </c>
      <c r="H24" s="19">
        <v>0</v>
      </c>
      <c r="I24" s="5">
        <f t="shared" si="0"/>
        <v>0</v>
      </c>
      <c r="J24" s="5">
        <f t="shared" si="1"/>
        <v>0</v>
      </c>
      <c r="K24" s="5">
        <f t="shared" si="2"/>
        <v>0</v>
      </c>
    </row>
    <row r="25" spans="1:11" x14ac:dyDescent="0.3">
      <c r="A25" s="7" t="s">
        <v>27</v>
      </c>
      <c r="B25" s="2" t="s">
        <v>101</v>
      </c>
      <c r="C25" s="2">
        <v>3</v>
      </c>
      <c r="D25" s="2" t="s">
        <v>0</v>
      </c>
      <c r="E25" s="2">
        <v>25</v>
      </c>
      <c r="F25" s="19">
        <v>0</v>
      </c>
      <c r="G25" s="2">
        <v>12</v>
      </c>
      <c r="H25" s="19">
        <v>0</v>
      </c>
      <c r="I25" s="5">
        <f t="shared" si="0"/>
        <v>0</v>
      </c>
      <c r="J25" s="5">
        <f t="shared" si="1"/>
        <v>0</v>
      </c>
      <c r="K25" s="5">
        <f t="shared" si="2"/>
        <v>0</v>
      </c>
    </row>
    <row r="26" spans="1:11" x14ac:dyDescent="0.3">
      <c r="A26" s="7" t="s">
        <v>83</v>
      </c>
      <c r="B26" s="2" t="s">
        <v>102</v>
      </c>
      <c r="C26" s="2">
        <v>2</v>
      </c>
      <c r="D26" s="2" t="s">
        <v>0</v>
      </c>
      <c r="E26" s="2">
        <v>70</v>
      </c>
      <c r="F26" s="19">
        <v>0</v>
      </c>
      <c r="G26" s="2">
        <v>20</v>
      </c>
      <c r="H26" s="19">
        <v>0</v>
      </c>
      <c r="I26" s="5">
        <f t="shared" si="0"/>
        <v>0</v>
      </c>
      <c r="J26" s="5">
        <f t="shared" si="1"/>
        <v>0</v>
      </c>
      <c r="K26" s="5">
        <f t="shared" si="2"/>
        <v>0</v>
      </c>
    </row>
    <row r="27" spans="1:11" x14ac:dyDescent="0.3">
      <c r="A27" s="7" t="s">
        <v>86</v>
      </c>
      <c r="B27" s="2" t="s">
        <v>80</v>
      </c>
      <c r="C27" s="2">
        <v>2</v>
      </c>
      <c r="D27" s="2" t="s">
        <v>0</v>
      </c>
      <c r="E27" s="2">
        <v>70</v>
      </c>
      <c r="F27" s="19">
        <v>0</v>
      </c>
      <c r="G27" s="2">
        <v>20</v>
      </c>
      <c r="H27" s="19">
        <v>0</v>
      </c>
      <c r="I27" s="5">
        <f t="shared" si="0"/>
        <v>0</v>
      </c>
      <c r="J27" s="5">
        <f t="shared" si="1"/>
        <v>0</v>
      </c>
      <c r="K27" s="5">
        <f t="shared" si="2"/>
        <v>0</v>
      </c>
    </row>
    <row r="28" spans="1:11" x14ac:dyDescent="0.3">
      <c r="A28" s="7" t="s">
        <v>63</v>
      </c>
      <c r="B28" s="2" t="s">
        <v>61</v>
      </c>
      <c r="C28" s="2">
        <v>1</v>
      </c>
      <c r="D28" s="2" t="s">
        <v>0</v>
      </c>
      <c r="E28" s="2">
        <v>20</v>
      </c>
      <c r="F28" s="19">
        <v>0</v>
      </c>
      <c r="G28" s="2">
        <v>10</v>
      </c>
      <c r="H28" s="19">
        <v>0</v>
      </c>
      <c r="I28" s="5">
        <f t="shared" si="0"/>
        <v>0</v>
      </c>
      <c r="J28" s="5">
        <f t="shared" si="1"/>
        <v>0</v>
      </c>
      <c r="K28" s="5">
        <f t="shared" si="2"/>
        <v>0</v>
      </c>
    </row>
    <row r="29" spans="1:11" x14ac:dyDescent="0.3">
      <c r="A29" s="7" t="s">
        <v>77</v>
      </c>
      <c r="B29" s="2" t="s">
        <v>5</v>
      </c>
      <c r="C29" s="2">
        <v>2</v>
      </c>
      <c r="D29" s="2" t="s">
        <v>0</v>
      </c>
      <c r="E29" s="2">
        <v>700</v>
      </c>
      <c r="F29" s="19">
        <v>0</v>
      </c>
      <c r="G29" s="2">
        <v>20</v>
      </c>
      <c r="H29" s="19">
        <v>0</v>
      </c>
      <c r="I29" s="5">
        <f t="shared" si="0"/>
        <v>0</v>
      </c>
      <c r="J29" s="5">
        <f t="shared" si="1"/>
        <v>0</v>
      </c>
      <c r="K29" s="5">
        <f t="shared" si="2"/>
        <v>0</v>
      </c>
    </row>
    <row r="30" spans="1:11" x14ac:dyDescent="0.3">
      <c r="A30" s="7">
        <v>273</v>
      </c>
      <c r="B30" s="2" t="s">
        <v>70</v>
      </c>
      <c r="C30" s="2">
        <v>2</v>
      </c>
      <c r="D30" s="2" t="s">
        <v>0</v>
      </c>
      <c r="E30" s="2">
        <v>40</v>
      </c>
      <c r="F30" s="19">
        <v>0</v>
      </c>
      <c r="G30" s="2">
        <v>10</v>
      </c>
      <c r="H30" s="19">
        <v>0</v>
      </c>
      <c r="I30" s="5">
        <f t="shared" si="0"/>
        <v>0</v>
      </c>
      <c r="J30" s="5">
        <f t="shared" si="1"/>
        <v>0</v>
      </c>
      <c r="K30" s="5">
        <f t="shared" si="2"/>
        <v>0</v>
      </c>
    </row>
    <row r="31" spans="1:11" x14ac:dyDescent="0.3">
      <c r="A31" s="7" t="s">
        <v>68</v>
      </c>
      <c r="B31" s="2" t="s">
        <v>103</v>
      </c>
      <c r="C31" s="2">
        <v>1</v>
      </c>
      <c r="D31" s="2" t="s">
        <v>0</v>
      </c>
      <c r="E31" s="2">
        <v>20</v>
      </c>
      <c r="F31" s="19">
        <v>0</v>
      </c>
      <c r="G31" s="2">
        <v>5</v>
      </c>
      <c r="H31" s="19">
        <v>0</v>
      </c>
      <c r="I31" s="5">
        <f t="shared" si="0"/>
        <v>0</v>
      </c>
      <c r="J31" s="5">
        <f t="shared" si="1"/>
        <v>0</v>
      </c>
      <c r="K31" s="5">
        <f t="shared" si="2"/>
        <v>0</v>
      </c>
    </row>
    <row r="32" spans="1:11" x14ac:dyDescent="0.3">
      <c r="A32" s="7" t="s">
        <v>29</v>
      </c>
      <c r="B32" s="2" t="s">
        <v>104</v>
      </c>
      <c r="C32" s="2">
        <v>3</v>
      </c>
      <c r="D32" s="2" t="s">
        <v>0</v>
      </c>
      <c r="E32" s="2">
        <v>20</v>
      </c>
      <c r="F32" s="19">
        <v>0</v>
      </c>
      <c r="G32" s="2">
        <v>10</v>
      </c>
      <c r="H32" s="19">
        <v>0</v>
      </c>
      <c r="I32" s="5">
        <f t="shared" si="0"/>
        <v>0</v>
      </c>
      <c r="J32" s="5">
        <f t="shared" si="1"/>
        <v>0</v>
      </c>
      <c r="K32" s="5">
        <f t="shared" si="2"/>
        <v>0</v>
      </c>
    </row>
    <row r="33" spans="1:11" x14ac:dyDescent="0.3">
      <c r="A33" s="7" t="s">
        <v>88</v>
      </c>
      <c r="B33" s="2" t="s">
        <v>104</v>
      </c>
      <c r="C33" s="2">
        <v>3</v>
      </c>
      <c r="D33" s="2" t="s">
        <v>0</v>
      </c>
      <c r="E33" s="2">
        <v>20</v>
      </c>
      <c r="F33" s="19">
        <v>0</v>
      </c>
      <c r="G33" s="2">
        <v>10</v>
      </c>
      <c r="H33" s="19">
        <v>0</v>
      </c>
      <c r="I33" s="5">
        <f t="shared" si="0"/>
        <v>0</v>
      </c>
      <c r="J33" s="5">
        <f t="shared" si="1"/>
        <v>0</v>
      </c>
      <c r="K33" s="5">
        <f t="shared" si="2"/>
        <v>0</v>
      </c>
    </row>
    <row r="34" spans="1:11" x14ac:dyDescent="0.3">
      <c r="A34" s="7" t="s">
        <v>69</v>
      </c>
      <c r="B34" s="2" t="s">
        <v>4</v>
      </c>
      <c r="C34" s="2">
        <v>2</v>
      </c>
      <c r="D34" s="2" t="s">
        <v>0</v>
      </c>
      <c r="E34" s="2">
        <v>200</v>
      </c>
      <c r="F34" s="19">
        <v>0</v>
      </c>
      <c r="G34" s="2">
        <v>20</v>
      </c>
      <c r="H34" s="19">
        <v>0</v>
      </c>
      <c r="I34" s="5">
        <f t="shared" si="0"/>
        <v>0</v>
      </c>
      <c r="J34" s="5">
        <f t="shared" ref="J34:J59" si="3">I34*0.2</f>
        <v>0</v>
      </c>
      <c r="K34" s="5">
        <f t="shared" ref="K34:K41" si="4">I34*1.2</f>
        <v>0</v>
      </c>
    </row>
    <row r="35" spans="1:11" x14ac:dyDescent="0.3">
      <c r="A35" s="7" t="s">
        <v>78</v>
      </c>
      <c r="B35" s="2" t="s">
        <v>4</v>
      </c>
      <c r="C35" s="2">
        <v>3</v>
      </c>
      <c r="D35" s="2" t="s">
        <v>0</v>
      </c>
      <c r="E35" s="2">
        <v>25</v>
      </c>
      <c r="F35" s="19">
        <v>0</v>
      </c>
      <c r="G35" s="2">
        <v>10</v>
      </c>
      <c r="H35" s="19">
        <v>0</v>
      </c>
      <c r="I35" s="5">
        <f t="shared" si="0"/>
        <v>0</v>
      </c>
      <c r="J35" s="5">
        <f t="shared" si="3"/>
        <v>0</v>
      </c>
      <c r="K35" s="5">
        <f t="shared" si="4"/>
        <v>0</v>
      </c>
    </row>
    <row r="36" spans="1:11" x14ac:dyDescent="0.3">
      <c r="A36" s="7">
        <v>321</v>
      </c>
      <c r="B36" s="2" t="s">
        <v>105</v>
      </c>
      <c r="C36" s="2">
        <v>2</v>
      </c>
      <c r="D36" s="2" t="s">
        <v>0</v>
      </c>
      <c r="E36" s="2">
        <v>20</v>
      </c>
      <c r="F36" s="19">
        <v>0</v>
      </c>
      <c r="G36" s="2">
        <v>5</v>
      </c>
      <c r="H36" s="19">
        <v>0</v>
      </c>
      <c r="I36" s="5">
        <f t="shared" si="0"/>
        <v>0</v>
      </c>
      <c r="J36" s="5">
        <f t="shared" si="3"/>
        <v>0</v>
      </c>
      <c r="K36" s="5">
        <f t="shared" si="4"/>
        <v>0</v>
      </c>
    </row>
    <row r="37" spans="1:11" x14ac:dyDescent="0.3">
      <c r="A37" s="7" t="s">
        <v>67</v>
      </c>
      <c r="B37" s="2" t="s">
        <v>3</v>
      </c>
      <c r="C37" s="2">
        <v>3</v>
      </c>
      <c r="D37" s="2" t="s">
        <v>0</v>
      </c>
      <c r="E37" s="2">
        <v>20</v>
      </c>
      <c r="F37" s="19">
        <v>0</v>
      </c>
      <c r="G37" s="2">
        <v>20</v>
      </c>
      <c r="H37" s="19">
        <v>0</v>
      </c>
      <c r="I37" s="5">
        <f t="shared" si="0"/>
        <v>0</v>
      </c>
      <c r="J37" s="5">
        <f t="shared" si="3"/>
        <v>0</v>
      </c>
      <c r="K37" s="5">
        <f t="shared" si="4"/>
        <v>0</v>
      </c>
    </row>
    <row r="38" spans="1:11" x14ac:dyDescent="0.3">
      <c r="A38" s="7">
        <v>502</v>
      </c>
      <c r="B38" s="2" t="s">
        <v>81</v>
      </c>
      <c r="C38" s="2">
        <v>1</v>
      </c>
      <c r="D38" s="2" t="s">
        <v>0</v>
      </c>
      <c r="E38" s="2">
        <v>20</v>
      </c>
      <c r="F38" s="19">
        <v>0</v>
      </c>
      <c r="G38" s="2">
        <v>5</v>
      </c>
      <c r="H38" s="19">
        <v>0</v>
      </c>
      <c r="I38" s="5">
        <f t="shared" si="0"/>
        <v>0</v>
      </c>
      <c r="J38" s="5">
        <f t="shared" si="3"/>
        <v>0</v>
      </c>
      <c r="K38" s="5">
        <f t="shared" si="4"/>
        <v>0</v>
      </c>
    </row>
    <row r="39" spans="1:11" x14ac:dyDescent="0.3">
      <c r="A39" s="7">
        <v>506</v>
      </c>
      <c r="B39" s="2" t="s">
        <v>79</v>
      </c>
      <c r="C39" s="2">
        <v>3</v>
      </c>
      <c r="D39" s="2" t="s">
        <v>0</v>
      </c>
      <c r="E39" s="2">
        <v>20</v>
      </c>
      <c r="F39" s="19">
        <v>0</v>
      </c>
      <c r="G39" s="2">
        <v>6</v>
      </c>
      <c r="H39" s="19">
        <v>0</v>
      </c>
      <c r="I39" s="5">
        <f t="shared" si="0"/>
        <v>0</v>
      </c>
      <c r="J39" s="5">
        <f t="shared" si="3"/>
        <v>0</v>
      </c>
      <c r="K39" s="5">
        <f t="shared" si="4"/>
        <v>0</v>
      </c>
    </row>
    <row r="40" spans="1:11" x14ac:dyDescent="0.3">
      <c r="A40" s="7" t="s">
        <v>74</v>
      </c>
      <c r="B40" s="2" t="s">
        <v>65</v>
      </c>
      <c r="C40" s="2">
        <v>2</v>
      </c>
      <c r="D40" s="2" t="s">
        <v>0</v>
      </c>
      <c r="E40" s="2">
        <v>40</v>
      </c>
      <c r="F40" s="19">
        <v>0</v>
      </c>
      <c r="G40" s="2">
        <v>20</v>
      </c>
      <c r="H40" s="19">
        <v>0</v>
      </c>
      <c r="I40" s="5">
        <f t="shared" si="0"/>
        <v>0</v>
      </c>
      <c r="J40" s="5">
        <f t="shared" si="3"/>
        <v>0</v>
      </c>
      <c r="K40" s="5">
        <f t="shared" si="4"/>
        <v>0</v>
      </c>
    </row>
    <row r="41" spans="1:11" x14ac:dyDescent="0.3">
      <c r="A41" s="7">
        <v>506</v>
      </c>
      <c r="B41" s="2" t="s">
        <v>80</v>
      </c>
      <c r="C41" s="2">
        <v>2</v>
      </c>
      <c r="D41" s="2" t="s">
        <v>0</v>
      </c>
      <c r="E41" s="2">
        <v>20</v>
      </c>
      <c r="F41" s="19">
        <v>0</v>
      </c>
      <c r="G41" s="2">
        <v>5</v>
      </c>
      <c r="H41" s="19">
        <v>0</v>
      </c>
      <c r="I41" s="5">
        <f t="shared" si="0"/>
        <v>0</v>
      </c>
      <c r="J41" s="5">
        <f t="shared" si="3"/>
        <v>0</v>
      </c>
      <c r="K41" s="5">
        <f t="shared" si="4"/>
        <v>0</v>
      </c>
    </row>
    <row r="42" spans="1:11" x14ac:dyDescent="0.3">
      <c r="A42" s="7" t="s">
        <v>66</v>
      </c>
      <c r="B42" s="2" t="s">
        <v>2</v>
      </c>
      <c r="C42" s="2">
        <v>2</v>
      </c>
      <c r="D42" s="2" t="s">
        <v>0</v>
      </c>
      <c r="E42" s="2">
        <v>20</v>
      </c>
      <c r="F42" s="19">
        <v>0</v>
      </c>
      <c r="G42" s="2">
        <v>5</v>
      </c>
      <c r="H42" s="19">
        <v>0</v>
      </c>
      <c r="I42" s="5">
        <f t="shared" si="0"/>
        <v>0</v>
      </c>
      <c r="J42" s="5">
        <f t="shared" si="3"/>
        <v>0</v>
      </c>
      <c r="K42" s="5">
        <f t="shared" ref="K42:K59" si="5">I42*1.2</f>
        <v>0</v>
      </c>
    </row>
    <row r="43" spans="1:11" x14ac:dyDescent="0.3">
      <c r="A43" s="7" t="s">
        <v>75</v>
      </c>
      <c r="B43" s="2" t="s">
        <v>64</v>
      </c>
      <c r="C43" s="2">
        <v>2</v>
      </c>
      <c r="D43" s="2" t="s">
        <v>0</v>
      </c>
      <c r="E43" s="2">
        <v>40</v>
      </c>
      <c r="F43" s="19">
        <v>0</v>
      </c>
      <c r="G43" s="2">
        <v>20</v>
      </c>
      <c r="H43" s="19">
        <v>0</v>
      </c>
      <c r="I43" s="5">
        <f t="shared" si="0"/>
        <v>0</v>
      </c>
      <c r="J43" s="5">
        <f t="shared" si="3"/>
        <v>0</v>
      </c>
      <c r="K43" s="5">
        <f t="shared" si="5"/>
        <v>0</v>
      </c>
    </row>
    <row r="44" spans="1:11" x14ac:dyDescent="0.3">
      <c r="A44" s="7">
        <v>336</v>
      </c>
      <c r="B44" s="2" t="s">
        <v>70</v>
      </c>
      <c r="C44" s="2">
        <v>2</v>
      </c>
      <c r="D44" s="2" t="s">
        <v>0</v>
      </c>
      <c r="E44" s="2">
        <v>20</v>
      </c>
      <c r="F44" s="19">
        <v>0</v>
      </c>
      <c r="G44" s="2">
        <v>5</v>
      </c>
      <c r="H44" s="19">
        <v>0</v>
      </c>
      <c r="I44" s="5">
        <f t="shared" si="0"/>
        <v>0</v>
      </c>
      <c r="J44" s="5">
        <f t="shared" si="3"/>
        <v>0</v>
      </c>
      <c r="K44" s="5">
        <f t="shared" si="5"/>
        <v>0</v>
      </c>
    </row>
    <row r="45" spans="1:11" x14ac:dyDescent="0.3">
      <c r="A45" s="7">
        <v>502</v>
      </c>
      <c r="B45" s="2" t="s">
        <v>82</v>
      </c>
      <c r="C45" s="2">
        <v>2</v>
      </c>
      <c r="D45" s="2" t="s">
        <v>0</v>
      </c>
      <c r="E45" s="2">
        <v>20</v>
      </c>
      <c r="F45" s="19">
        <v>0</v>
      </c>
      <c r="G45" s="2">
        <v>5</v>
      </c>
      <c r="H45" s="19">
        <v>0</v>
      </c>
      <c r="I45" s="5">
        <f t="shared" si="0"/>
        <v>0</v>
      </c>
      <c r="J45" s="5">
        <f t="shared" si="3"/>
        <v>0</v>
      </c>
      <c r="K45" s="5">
        <f t="shared" si="5"/>
        <v>0</v>
      </c>
    </row>
    <row r="46" spans="1:11" x14ac:dyDescent="0.3">
      <c r="A46" s="7" t="s">
        <v>76</v>
      </c>
      <c r="B46" s="2" t="s">
        <v>106</v>
      </c>
      <c r="C46" s="2">
        <v>2</v>
      </c>
      <c r="D46" s="2" t="s">
        <v>0</v>
      </c>
      <c r="E46" s="2">
        <v>60</v>
      </c>
      <c r="F46" s="19">
        <v>0</v>
      </c>
      <c r="G46" s="2">
        <v>40</v>
      </c>
      <c r="H46" s="19">
        <v>0</v>
      </c>
      <c r="I46" s="5">
        <f t="shared" si="0"/>
        <v>0</v>
      </c>
      <c r="J46" s="5">
        <f t="shared" si="3"/>
        <v>0</v>
      </c>
      <c r="K46" s="5">
        <f t="shared" si="5"/>
        <v>0</v>
      </c>
    </row>
    <row r="47" spans="1:11" x14ac:dyDescent="0.3">
      <c r="A47" s="7">
        <v>336</v>
      </c>
      <c r="B47" s="2" t="s">
        <v>1</v>
      </c>
      <c r="C47" s="2">
        <v>3</v>
      </c>
      <c r="D47" s="2" t="s">
        <v>0</v>
      </c>
      <c r="E47" s="2">
        <v>20</v>
      </c>
      <c r="F47" s="19">
        <v>0</v>
      </c>
      <c r="G47" s="2">
        <v>2</v>
      </c>
      <c r="H47" s="19">
        <v>0</v>
      </c>
      <c r="I47" s="5">
        <f t="shared" si="0"/>
        <v>0</v>
      </c>
      <c r="J47" s="5">
        <f t="shared" si="3"/>
        <v>0</v>
      </c>
      <c r="K47" s="5">
        <f t="shared" si="5"/>
        <v>0</v>
      </c>
    </row>
    <row r="48" spans="1:11" x14ac:dyDescent="0.3">
      <c r="A48" s="7" t="s">
        <v>8</v>
      </c>
      <c r="B48" s="2" t="s">
        <v>65</v>
      </c>
      <c r="C48" s="2">
        <v>2</v>
      </c>
      <c r="D48" s="2" t="s">
        <v>0</v>
      </c>
      <c r="E48" s="2">
        <v>40</v>
      </c>
      <c r="F48" s="19">
        <v>0</v>
      </c>
      <c r="G48" s="2">
        <v>20</v>
      </c>
      <c r="H48" s="19">
        <v>0</v>
      </c>
      <c r="I48" s="5">
        <f t="shared" si="0"/>
        <v>0</v>
      </c>
      <c r="J48" s="5">
        <f t="shared" si="3"/>
        <v>0</v>
      </c>
      <c r="K48" s="5">
        <f t="shared" si="5"/>
        <v>0</v>
      </c>
    </row>
    <row r="49" spans="1:11" x14ac:dyDescent="0.3">
      <c r="A49" s="7">
        <v>153</v>
      </c>
      <c r="B49" s="2" t="s">
        <v>73</v>
      </c>
      <c r="C49" s="2">
        <v>3</v>
      </c>
      <c r="D49" s="2" t="s">
        <v>0</v>
      </c>
      <c r="E49" s="2">
        <v>20</v>
      </c>
      <c r="F49" s="19">
        <v>0</v>
      </c>
      <c r="G49" s="2">
        <v>10</v>
      </c>
      <c r="H49" s="19">
        <v>0</v>
      </c>
      <c r="I49" s="5">
        <f t="shared" si="0"/>
        <v>0</v>
      </c>
      <c r="J49" s="5">
        <f t="shared" si="3"/>
        <v>0</v>
      </c>
      <c r="K49" s="5">
        <f t="shared" si="5"/>
        <v>0</v>
      </c>
    </row>
    <row r="50" spans="1:11" x14ac:dyDescent="0.3">
      <c r="A50" s="7" t="s">
        <v>30</v>
      </c>
      <c r="B50" s="2" t="s">
        <v>11</v>
      </c>
      <c r="C50" s="2">
        <v>1</v>
      </c>
      <c r="D50" s="2" t="s">
        <v>0</v>
      </c>
      <c r="E50" s="2">
        <v>200</v>
      </c>
      <c r="F50" s="19">
        <v>0</v>
      </c>
      <c r="G50" s="2">
        <v>50</v>
      </c>
      <c r="H50" s="19">
        <v>0</v>
      </c>
      <c r="I50" s="5">
        <f t="shared" si="0"/>
        <v>0</v>
      </c>
      <c r="J50" s="5">
        <f t="shared" si="3"/>
        <v>0</v>
      </c>
      <c r="K50" s="5">
        <f t="shared" si="5"/>
        <v>0</v>
      </c>
    </row>
    <row r="51" spans="1:11" x14ac:dyDescent="0.3">
      <c r="A51" s="7" t="s">
        <v>31</v>
      </c>
      <c r="B51" s="2" t="s">
        <v>12</v>
      </c>
      <c r="C51" s="2">
        <v>2</v>
      </c>
      <c r="D51" s="2" t="s">
        <v>0</v>
      </c>
      <c r="E51" s="2">
        <v>900</v>
      </c>
      <c r="F51" s="19">
        <v>0</v>
      </c>
      <c r="G51" s="2">
        <v>120</v>
      </c>
      <c r="H51" s="19">
        <v>0</v>
      </c>
      <c r="I51" s="5">
        <f t="shared" si="0"/>
        <v>0</v>
      </c>
      <c r="J51" s="5">
        <f t="shared" si="3"/>
        <v>0</v>
      </c>
      <c r="K51" s="5">
        <f t="shared" si="5"/>
        <v>0</v>
      </c>
    </row>
    <row r="52" spans="1:11" x14ac:dyDescent="0.3">
      <c r="A52" s="7" t="s">
        <v>62</v>
      </c>
      <c r="B52" s="2" t="s">
        <v>13</v>
      </c>
      <c r="C52" s="2">
        <v>3</v>
      </c>
      <c r="D52" s="2" t="s">
        <v>0</v>
      </c>
      <c r="E52" s="2">
        <v>40</v>
      </c>
      <c r="F52" s="19">
        <v>0</v>
      </c>
      <c r="G52" s="2">
        <v>20</v>
      </c>
      <c r="H52" s="19">
        <v>0</v>
      </c>
      <c r="I52" s="5">
        <f t="shared" si="0"/>
        <v>0</v>
      </c>
      <c r="J52" s="5">
        <f t="shared" si="3"/>
        <v>0</v>
      </c>
      <c r="K52" s="5">
        <f t="shared" si="5"/>
        <v>0</v>
      </c>
    </row>
    <row r="53" spans="1:11" x14ac:dyDescent="0.3">
      <c r="A53" s="7">
        <v>202</v>
      </c>
      <c r="B53" s="2" t="s">
        <v>22</v>
      </c>
      <c r="C53" s="2">
        <v>1</v>
      </c>
      <c r="D53" s="2" t="s">
        <v>0</v>
      </c>
      <c r="E53" s="2">
        <v>40</v>
      </c>
      <c r="F53" s="19">
        <v>0</v>
      </c>
      <c r="G53" s="2">
        <v>10</v>
      </c>
      <c r="H53" s="19">
        <v>0</v>
      </c>
      <c r="I53" s="5">
        <f t="shared" si="0"/>
        <v>0</v>
      </c>
      <c r="J53" s="5">
        <f t="shared" si="3"/>
        <v>0</v>
      </c>
      <c r="K53" s="5">
        <f t="shared" si="5"/>
        <v>0</v>
      </c>
    </row>
    <row r="54" spans="1:11" x14ac:dyDescent="0.3">
      <c r="A54" s="7">
        <v>202</v>
      </c>
      <c r="B54" s="2" t="s">
        <v>23</v>
      </c>
      <c r="C54" s="2">
        <v>2</v>
      </c>
      <c r="D54" s="2" t="s">
        <v>0</v>
      </c>
      <c r="E54" s="2">
        <v>30</v>
      </c>
      <c r="F54" s="19">
        <v>0</v>
      </c>
      <c r="G54" s="2">
        <v>40</v>
      </c>
      <c r="H54" s="19">
        <v>0</v>
      </c>
      <c r="I54" s="5">
        <f t="shared" si="0"/>
        <v>0</v>
      </c>
      <c r="J54" s="5">
        <f t="shared" si="3"/>
        <v>0</v>
      </c>
      <c r="K54" s="5">
        <f t="shared" si="5"/>
        <v>0</v>
      </c>
    </row>
    <row r="55" spans="1:11" x14ac:dyDescent="0.3">
      <c r="A55" s="7">
        <v>202</v>
      </c>
      <c r="B55" s="2" t="s">
        <v>14</v>
      </c>
      <c r="C55" s="2">
        <v>3</v>
      </c>
      <c r="D55" s="2" t="s">
        <v>0</v>
      </c>
      <c r="E55" s="2">
        <v>20</v>
      </c>
      <c r="F55" s="19">
        <v>0</v>
      </c>
      <c r="G55" s="2">
        <v>10</v>
      </c>
      <c r="H55" s="19">
        <v>0</v>
      </c>
      <c r="I55" s="5">
        <f t="shared" si="0"/>
        <v>0</v>
      </c>
      <c r="J55" s="5">
        <f t="shared" si="3"/>
        <v>0</v>
      </c>
      <c r="K55" s="5">
        <f t="shared" si="5"/>
        <v>0</v>
      </c>
    </row>
    <row r="56" spans="1:11" x14ac:dyDescent="0.3">
      <c r="A56" s="7" t="s">
        <v>7</v>
      </c>
      <c r="B56" s="2" t="s">
        <v>24</v>
      </c>
      <c r="C56" s="2">
        <v>1</v>
      </c>
      <c r="D56" s="2" t="s">
        <v>0</v>
      </c>
      <c r="E56" s="2">
        <v>220</v>
      </c>
      <c r="F56" s="19">
        <v>0</v>
      </c>
      <c r="G56" s="2">
        <v>40</v>
      </c>
      <c r="H56" s="19">
        <v>0</v>
      </c>
      <c r="I56" s="5">
        <f t="shared" si="0"/>
        <v>0</v>
      </c>
      <c r="J56" s="5">
        <f t="shared" si="3"/>
        <v>0</v>
      </c>
      <c r="K56" s="5">
        <f t="shared" si="5"/>
        <v>0</v>
      </c>
    </row>
    <row r="57" spans="1:11" x14ac:dyDescent="0.3">
      <c r="A57" s="7" t="s">
        <v>7</v>
      </c>
      <c r="B57" s="2" t="s">
        <v>25</v>
      </c>
      <c r="C57" s="2">
        <v>2</v>
      </c>
      <c r="D57" s="2" t="s">
        <v>0</v>
      </c>
      <c r="E57" s="2">
        <v>700</v>
      </c>
      <c r="F57" s="19">
        <v>0</v>
      </c>
      <c r="G57" s="2">
        <v>50</v>
      </c>
      <c r="H57" s="19">
        <v>0</v>
      </c>
      <c r="I57" s="5">
        <f t="shared" si="0"/>
        <v>0</v>
      </c>
      <c r="J57" s="5">
        <f t="shared" si="3"/>
        <v>0</v>
      </c>
      <c r="K57" s="5">
        <f t="shared" si="5"/>
        <v>0</v>
      </c>
    </row>
    <row r="58" spans="1:11" x14ac:dyDescent="0.3">
      <c r="A58" s="7" t="s">
        <v>35</v>
      </c>
      <c r="B58" s="2" t="s">
        <v>15</v>
      </c>
      <c r="C58" s="2">
        <v>3</v>
      </c>
      <c r="D58" s="2" t="s">
        <v>0</v>
      </c>
      <c r="E58" s="2">
        <v>50</v>
      </c>
      <c r="F58" s="19">
        <v>0</v>
      </c>
      <c r="G58" s="2">
        <v>50</v>
      </c>
      <c r="H58" s="19">
        <v>0</v>
      </c>
      <c r="I58" s="5">
        <f t="shared" si="0"/>
        <v>0</v>
      </c>
      <c r="J58" s="5">
        <f t="shared" si="3"/>
        <v>0</v>
      </c>
      <c r="K58" s="5">
        <f t="shared" si="5"/>
        <v>0</v>
      </c>
    </row>
    <row r="59" spans="1:11" x14ac:dyDescent="0.3">
      <c r="A59" s="7" t="s">
        <v>26</v>
      </c>
      <c r="B59" s="2" t="s">
        <v>16</v>
      </c>
      <c r="C59" s="2" t="s">
        <v>10</v>
      </c>
      <c r="D59" s="2" t="s">
        <v>9</v>
      </c>
      <c r="E59" s="2">
        <v>400</v>
      </c>
      <c r="F59" s="19">
        <v>0</v>
      </c>
      <c r="G59" s="2">
        <v>80</v>
      </c>
      <c r="H59" s="19">
        <v>0</v>
      </c>
      <c r="I59" s="5">
        <f t="shared" si="0"/>
        <v>0</v>
      </c>
      <c r="J59" s="5">
        <f t="shared" si="3"/>
        <v>0</v>
      </c>
      <c r="K59" s="5">
        <f t="shared" si="5"/>
        <v>0</v>
      </c>
    </row>
    <row r="60" spans="1:11" s="11" customFormat="1" ht="31.5" customHeight="1" x14ac:dyDescent="0.3">
      <c r="A60" s="61" t="str">
        <f>CONCATENATE("Spolu za ",A13)</f>
        <v>Spolu za ZDZ na cesty I. II. a. III. triedy - na podklade z pozinkovaného plechu so zahnutým lisovaným okrajom s dvojitým ohybom po celom obvode, veľkosť 1, 2 a 3, predná strana z retroreflexnej fólie triedy 1 (Ref 1) a triedy 2 (Ref 2)</v>
      </c>
      <c r="B60" s="61"/>
      <c r="C60" s="61"/>
      <c r="D60" s="61"/>
      <c r="E60" s="12">
        <f>SUM(E16:E59)</f>
        <v>5705</v>
      </c>
      <c r="F60" s="10"/>
      <c r="G60" s="12">
        <f>SUM(G16:G59)</f>
        <v>1073</v>
      </c>
      <c r="H60" s="10"/>
      <c r="I60" s="10">
        <f>SUM(I16:I59)</f>
        <v>0</v>
      </c>
      <c r="J60" s="10">
        <f>I60*0.2</f>
        <v>0</v>
      </c>
      <c r="K60" s="10">
        <f>I60*1.2</f>
        <v>0</v>
      </c>
    </row>
    <row r="61" spans="1:11" ht="15" thickBot="1" x14ac:dyDescent="0.35"/>
    <row r="62" spans="1:11" ht="16.2" thickBot="1" x14ac:dyDescent="0.35">
      <c r="A62" s="58" t="s">
        <v>41</v>
      </c>
      <c r="B62" s="59"/>
      <c r="C62" s="59"/>
      <c r="D62" s="59"/>
      <c r="E62" s="59"/>
      <c r="F62" s="59"/>
      <c r="G62" s="59"/>
      <c r="H62" s="59"/>
      <c r="I62" s="59"/>
      <c r="J62" s="59"/>
      <c r="K62" s="60"/>
    </row>
    <row r="63" spans="1:11" s="1" customFormat="1" ht="46.5" customHeight="1" x14ac:dyDescent="0.3">
      <c r="A63" s="51" t="s">
        <v>58</v>
      </c>
      <c r="B63" s="51"/>
      <c r="C63" s="51"/>
      <c r="D63" s="51"/>
      <c r="E63" s="51"/>
      <c r="F63" s="15" t="s">
        <v>17</v>
      </c>
      <c r="G63" s="15" t="s">
        <v>39</v>
      </c>
      <c r="H63" s="15" t="s">
        <v>18</v>
      </c>
      <c r="I63" s="15" t="s">
        <v>20</v>
      </c>
      <c r="J63" s="15" t="s">
        <v>19</v>
      </c>
      <c r="K63" s="15" t="s">
        <v>21</v>
      </c>
    </row>
    <row r="64" spans="1:11" x14ac:dyDescent="0.3">
      <c r="A64" s="34" t="s">
        <v>94</v>
      </c>
      <c r="B64" s="34"/>
      <c r="C64" s="34"/>
      <c r="D64" s="34"/>
      <c r="E64" s="34"/>
      <c r="F64" s="16" t="s">
        <v>0</v>
      </c>
      <c r="G64" s="2">
        <v>50</v>
      </c>
      <c r="H64" s="26">
        <v>0</v>
      </c>
      <c r="I64" s="27">
        <f>H64*G64</f>
        <v>0</v>
      </c>
      <c r="J64" s="27">
        <f t="shared" ref="J64:J75" si="6">I64*0.2</f>
        <v>0</v>
      </c>
      <c r="K64" s="27">
        <f t="shared" ref="K64:K75" si="7">I64*1.2</f>
        <v>0</v>
      </c>
    </row>
    <row r="65" spans="1:11" x14ac:dyDescent="0.3">
      <c r="A65" s="34" t="s">
        <v>55</v>
      </c>
      <c r="B65" s="34"/>
      <c r="C65" s="34"/>
      <c r="D65" s="34"/>
      <c r="E65" s="34"/>
      <c r="F65" s="16" t="s">
        <v>0</v>
      </c>
      <c r="G65" s="2">
        <v>800</v>
      </c>
      <c r="H65" s="26">
        <v>0</v>
      </c>
      <c r="I65" s="27">
        <f>H65*G65</f>
        <v>0</v>
      </c>
      <c r="J65" s="27">
        <f t="shared" si="6"/>
        <v>0</v>
      </c>
      <c r="K65" s="27">
        <f t="shared" si="7"/>
        <v>0</v>
      </c>
    </row>
    <row r="66" spans="1:11" x14ac:dyDescent="0.3">
      <c r="A66" s="34" t="s">
        <v>93</v>
      </c>
      <c r="B66" s="34"/>
      <c r="C66" s="34"/>
      <c r="D66" s="34"/>
      <c r="E66" s="34"/>
      <c r="F66" s="16" t="s">
        <v>0</v>
      </c>
      <c r="G66" s="2">
        <v>200</v>
      </c>
      <c r="H66" s="26">
        <v>0</v>
      </c>
      <c r="I66" s="27">
        <f>H66*G66</f>
        <v>0</v>
      </c>
      <c r="J66" s="27">
        <f t="shared" si="6"/>
        <v>0</v>
      </c>
      <c r="K66" s="27">
        <f t="shared" si="7"/>
        <v>0</v>
      </c>
    </row>
    <row r="67" spans="1:11" s="22" customFormat="1" ht="15.75" customHeight="1" x14ac:dyDescent="0.3">
      <c r="A67" s="34" t="s">
        <v>123</v>
      </c>
      <c r="B67" s="34"/>
      <c r="C67" s="34"/>
      <c r="D67" s="34"/>
      <c r="E67" s="34"/>
      <c r="F67" s="24" t="s">
        <v>0</v>
      </c>
      <c r="G67" s="25">
        <v>1000</v>
      </c>
      <c r="H67" s="26">
        <v>0</v>
      </c>
      <c r="I67" s="27">
        <f t="shared" ref="I67:I73" si="8">H67*G67</f>
        <v>0</v>
      </c>
      <c r="J67" s="27">
        <f t="shared" si="6"/>
        <v>0</v>
      </c>
      <c r="K67" s="27">
        <f t="shared" si="7"/>
        <v>0</v>
      </c>
    </row>
    <row r="68" spans="1:11" s="22" customFormat="1" x14ac:dyDescent="0.3">
      <c r="A68" s="34" t="s">
        <v>107</v>
      </c>
      <c r="B68" s="34"/>
      <c r="C68" s="34"/>
      <c r="D68" s="34"/>
      <c r="E68" s="34"/>
      <c r="F68" s="24" t="s">
        <v>0</v>
      </c>
      <c r="G68" s="25">
        <v>30</v>
      </c>
      <c r="H68" s="26">
        <v>0</v>
      </c>
      <c r="I68" s="27">
        <f t="shared" si="8"/>
        <v>0</v>
      </c>
      <c r="J68" s="27">
        <f t="shared" si="6"/>
        <v>0</v>
      </c>
      <c r="K68" s="27">
        <f t="shared" si="7"/>
        <v>0</v>
      </c>
    </row>
    <row r="69" spans="1:11" s="22" customFormat="1" x14ac:dyDescent="0.3">
      <c r="A69" s="34" t="s">
        <v>108</v>
      </c>
      <c r="B69" s="34"/>
      <c r="C69" s="34"/>
      <c r="D69" s="34"/>
      <c r="E69" s="34"/>
      <c r="F69" s="24" t="s">
        <v>0</v>
      </c>
      <c r="G69" s="25">
        <v>30</v>
      </c>
      <c r="H69" s="26">
        <v>0</v>
      </c>
      <c r="I69" s="27">
        <f t="shared" si="8"/>
        <v>0</v>
      </c>
      <c r="J69" s="27">
        <f t="shared" si="6"/>
        <v>0</v>
      </c>
      <c r="K69" s="27">
        <f t="shared" si="7"/>
        <v>0</v>
      </c>
    </row>
    <row r="70" spans="1:11" x14ac:dyDescent="0.3">
      <c r="A70" s="34" t="s">
        <v>56</v>
      </c>
      <c r="B70" s="34"/>
      <c r="C70" s="34"/>
      <c r="D70" s="34"/>
      <c r="E70" s="34"/>
      <c r="F70" s="24" t="s">
        <v>0</v>
      </c>
      <c r="G70" s="25">
        <v>200</v>
      </c>
      <c r="H70" s="26">
        <v>0</v>
      </c>
      <c r="I70" s="27">
        <f>H70*G70</f>
        <v>0</v>
      </c>
      <c r="J70" s="27">
        <f t="shared" si="6"/>
        <v>0</v>
      </c>
      <c r="K70" s="27">
        <f t="shared" si="7"/>
        <v>0</v>
      </c>
    </row>
    <row r="71" spans="1:11" x14ac:dyDescent="0.3">
      <c r="A71" s="34" t="s">
        <v>57</v>
      </c>
      <c r="B71" s="34"/>
      <c r="C71" s="34"/>
      <c r="D71" s="34"/>
      <c r="E71" s="34"/>
      <c r="F71" s="24" t="s">
        <v>0</v>
      </c>
      <c r="G71" s="25">
        <v>200</v>
      </c>
      <c r="H71" s="26">
        <v>0</v>
      </c>
      <c r="I71" s="27">
        <f>H71*G71</f>
        <v>0</v>
      </c>
      <c r="J71" s="27">
        <f t="shared" si="6"/>
        <v>0</v>
      </c>
      <c r="K71" s="27">
        <f t="shared" si="7"/>
        <v>0</v>
      </c>
    </row>
    <row r="72" spans="1:11" s="22" customFormat="1" x14ac:dyDescent="0.3">
      <c r="A72" s="34" t="s">
        <v>109</v>
      </c>
      <c r="B72" s="34"/>
      <c r="C72" s="34"/>
      <c r="D72" s="34"/>
      <c r="E72" s="34"/>
      <c r="F72" s="24" t="s">
        <v>0</v>
      </c>
      <c r="G72" s="25">
        <v>30</v>
      </c>
      <c r="H72" s="26">
        <v>0</v>
      </c>
      <c r="I72" s="27">
        <f t="shared" si="8"/>
        <v>0</v>
      </c>
      <c r="J72" s="27">
        <f t="shared" si="6"/>
        <v>0</v>
      </c>
      <c r="K72" s="27">
        <f t="shared" si="7"/>
        <v>0</v>
      </c>
    </row>
    <row r="73" spans="1:11" s="22" customFormat="1" x14ac:dyDescent="0.3">
      <c r="A73" s="34" t="s">
        <v>110</v>
      </c>
      <c r="B73" s="34"/>
      <c r="C73" s="34"/>
      <c r="D73" s="34"/>
      <c r="E73" s="34"/>
      <c r="F73" s="24" t="s">
        <v>0</v>
      </c>
      <c r="G73" s="25">
        <v>30</v>
      </c>
      <c r="H73" s="26">
        <v>0</v>
      </c>
      <c r="I73" s="27">
        <f t="shared" si="8"/>
        <v>0</v>
      </c>
      <c r="J73" s="27">
        <f t="shared" si="6"/>
        <v>0</v>
      </c>
      <c r="K73" s="27">
        <f t="shared" si="7"/>
        <v>0</v>
      </c>
    </row>
    <row r="74" spans="1:11" s="28" customFormat="1" x14ac:dyDescent="0.3">
      <c r="A74" s="30" t="s">
        <v>129</v>
      </c>
      <c r="B74" s="31"/>
      <c r="C74" s="31"/>
      <c r="D74" s="31"/>
      <c r="E74" s="32"/>
      <c r="F74" s="24" t="s">
        <v>0</v>
      </c>
      <c r="G74" s="25">
        <v>50</v>
      </c>
      <c r="H74" s="26">
        <v>0</v>
      </c>
      <c r="I74" s="27">
        <f>H74*G74</f>
        <v>0</v>
      </c>
      <c r="J74" s="27">
        <f t="shared" si="6"/>
        <v>0</v>
      </c>
      <c r="K74" s="27">
        <f t="shared" si="7"/>
        <v>0</v>
      </c>
    </row>
    <row r="75" spans="1:11" s="28" customFormat="1" x14ac:dyDescent="0.3">
      <c r="A75" s="30" t="s">
        <v>130</v>
      </c>
      <c r="B75" s="31"/>
      <c r="C75" s="31"/>
      <c r="D75" s="31"/>
      <c r="E75" s="32"/>
      <c r="F75" s="24" t="s">
        <v>0</v>
      </c>
      <c r="G75" s="25">
        <v>30</v>
      </c>
      <c r="H75" s="26">
        <v>0</v>
      </c>
      <c r="I75" s="27">
        <f>H75*G75</f>
        <v>0</v>
      </c>
      <c r="J75" s="27">
        <f t="shared" si="6"/>
        <v>0</v>
      </c>
      <c r="K75" s="27">
        <f t="shared" si="7"/>
        <v>0</v>
      </c>
    </row>
    <row r="76" spans="1:11" ht="29.25" customHeight="1" x14ac:dyDescent="0.3">
      <c r="A76" s="35" t="str">
        <f>CONCATENATE("Spolu za ",A62)</f>
        <v>Spolu za Dopravné zariadenia</v>
      </c>
      <c r="B76" s="36"/>
      <c r="C76" s="36"/>
      <c r="D76" s="36"/>
      <c r="E76" s="36"/>
      <c r="F76" s="37"/>
      <c r="G76" s="13">
        <f>SUM(G64:G75)</f>
        <v>2650</v>
      </c>
      <c r="H76" s="10"/>
      <c r="I76" s="10">
        <f>SUM(I64:I75)</f>
        <v>0</v>
      </c>
      <c r="J76" s="10">
        <f>SUM(J64:J75)</f>
        <v>0</v>
      </c>
      <c r="K76" s="10">
        <f>SUM(K64:K75)</f>
        <v>0</v>
      </c>
    </row>
    <row r="77" spans="1:11" ht="15" thickBot="1" x14ac:dyDescent="0.35"/>
    <row r="78" spans="1:11" ht="16.2" thickBot="1" x14ac:dyDescent="0.35">
      <c r="A78" s="58" t="s">
        <v>42</v>
      </c>
      <c r="B78" s="59"/>
      <c r="C78" s="59"/>
      <c r="D78" s="59"/>
      <c r="E78" s="59"/>
      <c r="F78" s="59"/>
      <c r="G78" s="59"/>
      <c r="H78" s="59"/>
      <c r="I78" s="59"/>
      <c r="J78" s="59"/>
      <c r="K78" s="60"/>
    </row>
    <row r="79" spans="1:11" s="1" customFormat="1" ht="46.5" customHeight="1" x14ac:dyDescent="0.3">
      <c r="A79" s="51" t="s">
        <v>58</v>
      </c>
      <c r="B79" s="51"/>
      <c r="C79" s="51"/>
      <c r="D79" s="51"/>
      <c r="E79" s="51"/>
      <c r="F79" s="15" t="s">
        <v>17</v>
      </c>
      <c r="G79" s="15" t="s">
        <v>39</v>
      </c>
      <c r="H79" s="15" t="s">
        <v>18</v>
      </c>
      <c r="I79" s="15" t="s">
        <v>20</v>
      </c>
      <c r="J79" s="15" t="s">
        <v>19</v>
      </c>
      <c r="K79" s="15" t="s">
        <v>21</v>
      </c>
    </row>
    <row r="80" spans="1:11" x14ac:dyDescent="0.3">
      <c r="A80" s="38" t="s">
        <v>43</v>
      </c>
      <c r="B80" s="38"/>
      <c r="C80" s="38"/>
      <c r="D80" s="38"/>
      <c r="E80" s="38"/>
      <c r="F80" s="16" t="s">
        <v>0</v>
      </c>
      <c r="G80" s="2">
        <v>7200</v>
      </c>
      <c r="H80" s="19"/>
      <c r="I80" s="5">
        <f>H80*G80</f>
        <v>0</v>
      </c>
      <c r="J80" s="5">
        <f t="shared" ref="J80" si="9">I80*0.2</f>
        <v>0</v>
      </c>
      <c r="K80" s="5">
        <f t="shared" ref="K80" si="10">I80*1.2</f>
        <v>0</v>
      </c>
    </row>
    <row r="81" spans="1:11" x14ac:dyDescent="0.3">
      <c r="A81" s="38" t="s">
        <v>44</v>
      </c>
      <c r="B81" s="38"/>
      <c r="C81" s="38"/>
      <c r="D81" s="38"/>
      <c r="E81" s="38"/>
      <c r="F81" s="16" t="s">
        <v>0</v>
      </c>
      <c r="G81" s="2">
        <v>2200</v>
      </c>
      <c r="H81" s="19"/>
      <c r="I81" s="5">
        <f>H81*G81</f>
        <v>0</v>
      </c>
      <c r="J81" s="5">
        <f t="shared" ref="J81:J110" si="11">I81*0.2</f>
        <v>0</v>
      </c>
      <c r="K81" s="5">
        <f t="shared" ref="K81:K110" si="12">I81*1.2</f>
        <v>0</v>
      </c>
    </row>
    <row r="82" spans="1:11" s="22" customFormat="1" x14ac:dyDescent="0.3">
      <c r="A82" s="34" t="s">
        <v>111</v>
      </c>
      <c r="B82" s="34"/>
      <c r="C82" s="34"/>
      <c r="D82" s="34"/>
      <c r="E82" s="34"/>
      <c r="F82" s="24" t="s">
        <v>0</v>
      </c>
      <c r="G82" s="25">
        <v>600</v>
      </c>
      <c r="H82" s="26"/>
      <c r="I82" s="27">
        <f t="shared" ref="I82:I83" si="13">H82*G82</f>
        <v>0</v>
      </c>
      <c r="J82" s="27">
        <f t="shared" si="11"/>
        <v>0</v>
      </c>
      <c r="K82" s="27">
        <f t="shared" si="12"/>
        <v>0</v>
      </c>
    </row>
    <row r="83" spans="1:11" s="22" customFormat="1" x14ac:dyDescent="0.3">
      <c r="A83" s="34" t="s">
        <v>112</v>
      </c>
      <c r="B83" s="34"/>
      <c r="C83" s="34"/>
      <c r="D83" s="34"/>
      <c r="E83" s="34"/>
      <c r="F83" s="24" t="s">
        <v>0</v>
      </c>
      <c r="G83" s="25">
        <v>100</v>
      </c>
      <c r="H83" s="26"/>
      <c r="I83" s="27">
        <f t="shared" si="13"/>
        <v>0</v>
      </c>
      <c r="J83" s="27">
        <f t="shared" si="11"/>
        <v>0</v>
      </c>
      <c r="K83" s="27">
        <f t="shared" si="12"/>
        <v>0</v>
      </c>
    </row>
    <row r="84" spans="1:11" x14ac:dyDescent="0.3">
      <c r="A84" s="38" t="s">
        <v>45</v>
      </c>
      <c r="B84" s="38"/>
      <c r="C84" s="38"/>
      <c r="D84" s="38"/>
      <c r="E84" s="38"/>
      <c r="F84" s="16" t="s">
        <v>0</v>
      </c>
      <c r="G84" s="2">
        <v>600</v>
      </c>
      <c r="H84" s="19"/>
      <c r="I84" s="5">
        <f t="shared" ref="I84:I91" si="14">H84*G84</f>
        <v>0</v>
      </c>
      <c r="J84" s="5">
        <f t="shared" si="11"/>
        <v>0</v>
      </c>
      <c r="K84" s="5">
        <f t="shared" si="12"/>
        <v>0</v>
      </c>
    </row>
    <row r="85" spans="1:11" x14ac:dyDescent="0.3">
      <c r="A85" s="38" t="s">
        <v>46</v>
      </c>
      <c r="B85" s="38"/>
      <c r="C85" s="38"/>
      <c r="D85" s="38"/>
      <c r="E85" s="38"/>
      <c r="F85" s="16" t="s">
        <v>0</v>
      </c>
      <c r="G85" s="2">
        <v>600</v>
      </c>
      <c r="H85" s="19"/>
      <c r="I85" s="5">
        <f t="shared" si="14"/>
        <v>0</v>
      </c>
      <c r="J85" s="5">
        <f t="shared" si="11"/>
        <v>0</v>
      </c>
      <c r="K85" s="5">
        <f t="shared" si="12"/>
        <v>0</v>
      </c>
    </row>
    <row r="86" spans="1:11" x14ac:dyDescent="0.3">
      <c r="A86" s="30" t="s">
        <v>133</v>
      </c>
      <c r="B86" s="31"/>
      <c r="C86" s="31"/>
      <c r="D86" s="31"/>
      <c r="E86" s="32"/>
      <c r="F86" s="24" t="s">
        <v>36</v>
      </c>
      <c r="G86" s="25">
        <v>60</v>
      </c>
      <c r="H86" s="26"/>
      <c r="I86" s="27">
        <f t="shared" si="14"/>
        <v>0</v>
      </c>
      <c r="J86" s="27">
        <f t="shared" si="11"/>
        <v>0</v>
      </c>
      <c r="K86" s="27">
        <f t="shared" si="12"/>
        <v>0</v>
      </c>
    </row>
    <row r="87" spans="1:11" x14ac:dyDescent="0.3">
      <c r="A87" s="34" t="s">
        <v>132</v>
      </c>
      <c r="B87" s="34" t="s">
        <v>36</v>
      </c>
      <c r="C87" s="34">
        <v>1</v>
      </c>
      <c r="D87" s="34"/>
      <c r="E87" s="34">
        <v>0</v>
      </c>
      <c r="F87" s="24" t="s">
        <v>0</v>
      </c>
      <c r="G87" s="25">
        <v>20</v>
      </c>
      <c r="H87" s="26"/>
      <c r="I87" s="27">
        <f t="shared" si="14"/>
        <v>0</v>
      </c>
      <c r="J87" s="27">
        <f t="shared" si="11"/>
        <v>0</v>
      </c>
      <c r="K87" s="27">
        <f t="shared" si="12"/>
        <v>0</v>
      </c>
    </row>
    <row r="88" spans="1:11" s="22" customFormat="1" x14ac:dyDescent="0.3">
      <c r="A88" s="30" t="s">
        <v>121</v>
      </c>
      <c r="B88" s="31"/>
      <c r="C88" s="31"/>
      <c r="D88" s="31"/>
      <c r="E88" s="32"/>
      <c r="F88" s="24" t="s">
        <v>36</v>
      </c>
      <c r="G88" s="25">
        <v>150</v>
      </c>
      <c r="H88" s="26"/>
      <c r="I88" s="27">
        <f t="shared" si="14"/>
        <v>0</v>
      </c>
      <c r="J88" s="27">
        <f t="shared" si="11"/>
        <v>0</v>
      </c>
      <c r="K88" s="27">
        <f t="shared" si="12"/>
        <v>0</v>
      </c>
    </row>
    <row r="89" spans="1:11" s="22" customFormat="1" x14ac:dyDescent="0.3">
      <c r="A89" s="34" t="s">
        <v>122</v>
      </c>
      <c r="B89" s="34" t="s">
        <v>36</v>
      </c>
      <c r="C89" s="34">
        <v>1</v>
      </c>
      <c r="D89" s="34"/>
      <c r="E89" s="34">
        <v>0</v>
      </c>
      <c r="F89" s="24" t="s">
        <v>0</v>
      </c>
      <c r="G89" s="25">
        <v>20</v>
      </c>
      <c r="H89" s="26"/>
      <c r="I89" s="27">
        <f t="shared" si="14"/>
        <v>0</v>
      </c>
      <c r="J89" s="27">
        <f t="shared" si="11"/>
        <v>0</v>
      </c>
      <c r="K89" s="27">
        <f t="shared" si="12"/>
        <v>0</v>
      </c>
    </row>
    <row r="90" spans="1:11" x14ac:dyDescent="0.3">
      <c r="A90" s="34" t="s">
        <v>131</v>
      </c>
      <c r="B90" s="34"/>
      <c r="C90" s="34"/>
      <c r="D90" s="34"/>
      <c r="E90" s="34"/>
      <c r="F90" s="24" t="s">
        <v>0</v>
      </c>
      <c r="G90" s="25">
        <v>1200</v>
      </c>
      <c r="H90" s="26"/>
      <c r="I90" s="27">
        <f t="shared" si="14"/>
        <v>0</v>
      </c>
      <c r="J90" s="27">
        <f t="shared" si="11"/>
        <v>0</v>
      </c>
      <c r="K90" s="27">
        <f t="shared" si="12"/>
        <v>0</v>
      </c>
    </row>
    <row r="91" spans="1:11" x14ac:dyDescent="0.3">
      <c r="A91" s="34" t="s">
        <v>47</v>
      </c>
      <c r="B91" s="34"/>
      <c r="C91" s="34"/>
      <c r="D91" s="34"/>
      <c r="E91" s="34"/>
      <c r="F91" s="24" t="s">
        <v>36</v>
      </c>
      <c r="G91" s="25">
        <v>500</v>
      </c>
      <c r="H91" s="26"/>
      <c r="I91" s="27">
        <f t="shared" si="14"/>
        <v>0</v>
      </c>
      <c r="J91" s="27">
        <f t="shared" si="11"/>
        <v>0</v>
      </c>
      <c r="K91" s="27">
        <f t="shared" si="12"/>
        <v>0</v>
      </c>
    </row>
    <row r="92" spans="1:11" s="22" customFormat="1" x14ac:dyDescent="0.3">
      <c r="A92" s="34" t="s">
        <v>113</v>
      </c>
      <c r="B92" s="34"/>
      <c r="C92" s="34"/>
      <c r="D92" s="34"/>
      <c r="E92" s="34"/>
      <c r="F92" s="24" t="s">
        <v>36</v>
      </c>
      <c r="G92" s="25">
        <v>200</v>
      </c>
      <c r="H92" s="26"/>
      <c r="I92" s="27">
        <f t="shared" ref="I92" si="15">H92*G92</f>
        <v>0</v>
      </c>
      <c r="J92" s="27">
        <f t="shared" si="11"/>
        <v>0</v>
      </c>
      <c r="K92" s="27">
        <f t="shared" si="12"/>
        <v>0</v>
      </c>
    </row>
    <row r="93" spans="1:11" s="28" customFormat="1" x14ac:dyDescent="0.3">
      <c r="A93" s="34" t="s">
        <v>90</v>
      </c>
      <c r="B93" s="34"/>
      <c r="C93" s="34"/>
      <c r="D93" s="34"/>
      <c r="E93" s="34"/>
      <c r="F93" s="24" t="s">
        <v>36</v>
      </c>
      <c r="G93" s="25">
        <v>600</v>
      </c>
      <c r="H93" s="26"/>
      <c r="I93" s="27">
        <f t="shared" ref="I93:I103" si="16">H93*G93</f>
        <v>0</v>
      </c>
      <c r="J93" s="27">
        <f t="shared" si="11"/>
        <v>0</v>
      </c>
      <c r="K93" s="27">
        <f t="shared" si="12"/>
        <v>0</v>
      </c>
    </row>
    <row r="94" spans="1:11" x14ac:dyDescent="0.3">
      <c r="A94" s="34" t="s">
        <v>48</v>
      </c>
      <c r="B94" s="34"/>
      <c r="C94" s="34"/>
      <c r="D94" s="34"/>
      <c r="E94" s="34"/>
      <c r="F94" s="24" t="s">
        <v>36</v>
      </c>
      <c r="G94" s="25">
        <v>600</v>
      </c>
      <c r="H94" s="26"/>
      <c r="I94" s="27">
        <f t="shared" si="16"/>
        <v>0</v>
      </c>
      <c r="J94" s="27">
        <f t="shared" si="11"/>
        <v>0</v>
      </c>
      <c r="K94" s="27">
        <f t="shared" si="12"/>
        <v>0</v>
      </c>
    </row>
    <row r="95" spans="1:11" s="28" customFormat="1" x14ac:dyDescent="0.3">
      <c r="A95" s="34" t="s">
        <v>91</v>
      </c>
      <c r="B95" s="34"/>
      <c r="C95" s="34"/>
      <c r="D95" s="34"/>
      <c r="E95" s="34"/>
      <c r="F95" s="24" t="s">
        <v>0</v>
      </c>
      <c r="G95" s="25">
        <v>200</v>
      </c>
      <c r="H95" s="26"/>
      <c r="I95" s="27">
        <f t="shared" si="16"/>
        <v>0</v>
      </c>
      <c r="J95" s="27">
        <f t="shared" si="11"/>
        <v>0</v>
      </c>
      <c r="K95" s="27">
        <f t="shared" si="12"/>
        <v>0</v>
      </c>
    </row>
    <row r="96" spans="1:11" x14ac:dyDescent="0.3">
      <c r="A96" s="34" t="s">
        <v>49</v>
      </c>
      <c r="B96" s="34"/>
      <c r="C96" s="34"/>
      <c r="D96" s="34"/>
      <c r="E96" s="34"/>
      <c r="F96" s="24" t="s">
        <v>0</v>
      </c>
      <c r="G96" s="25">
        <v>200</v>
      </c>
      <c r="H96" s="26"/>
      <c r="I96" s="27">
        <f t="shared" si="16"/>
        <v>0</v>
      </c>
      <c r="J96" s="27">
        <f t="shared" si="11"/>
        <v>0</v>
      </c>
      <c r="K96" s="27">
        <f t="shared" si="12"/>
        <v>0</v>
      </c>
    </row>
    <row r="97" spans="1:11" x14ac:dyDescent="0.3">
      <c r="A97" s="34" t="s">
        <v>50</v>
      </c>
      <c r="B97" s="34"/>
      <c r="C97" s="34"/>
      <c r="D97" s="34"/>
      <c r="E97" s="34"/>
      <c r="F97" s="24" t="s">
        <v>9</v>
      </c>
      <c r="G97" s="25">
        <v>100</v>
      </c>
      <c r="H97" s="26"/>
      <c r="I97" s="27">
        <f t="shared" si="16"/>
        <v>0</v>
      </c>
      <c r="J97" s="27">
        <f t="shared" si="11"/>
        <v>0</v>
      </c>
      <c r="K97" s="27">
        <f t="shared" si="12"/>
        <v>0</v>
      </c>
    </row>
    <row r="98" spans="1:11" s="28" customFormat="1" x14ac:dyDescent="0.3">
      <c r="A98" s="30" t="s">
        <v>92</v>
      </c>
      <c r="B98" s="31"/>
      <c r="C98" s="31"/>
      <c r="D98" s="31"/>
      <c r="E98" s="32"/>
      <c r="F98" s="24" t="s">
        <v>9</v>
      </c>
      <c r="G98" s="25">
        <v>50</v>
      </c>
      <c r="H98" s="26"/>
      <c r="I98" s="27">
        <f t="shared" si="16"/>
        <v>0</v>
      </c>
      <c r="J98" s="27">
        <f t="shared" si="11"/>
        <v>0</v>
      </c>
      <c r="K98" s="27">
        <f t="shared" si="12"/>
        <v>0</v>
      </c>
    </row>
    <row r="99" spans="1:11" x14ac:dyDescent="0.3">
      <c r="A99" s="34" t="s">
        <v>51</v>
      </c>
      <c r="B99" s="34"/>
      <c r="C99" s="34"/>
      <c r="D99" s="34"/>
      <c r="E99" s="34"/>
      <c r="F99" s="24" t="s">
        <v>9</v>
      </c>
      <c r="G99" s="25">
        <v>50</v>
      </c>
      <c r="H99" s="26"/>
      <c r="I99" s="27">
        <f t="shared" si="16"/>
        <v>0</v>
      </c>
      <c r="J99" s="27">
        <f t="shared" si="11"/>
        <v>0</v>
      </c>
      <c r="K99" s="27">
        <f t="shared" si="12"/>
        <v>0</v>
      </c>
    </row>
    <row r="100" spans="1:11" x14ac:dyDescent="0.3">
      <c r="A100" s="30" t="s">
        <v>53</v>
      </c>
      <c r="B100" s="31"/>
      <c r="C100" s="31"/>
      <c r="D100" s="31"/>
      <c r="E100" s="32"/>
      <c r="F100" s="24" t="s">
        <v>0</v>
      </c>
      <c r="G100" s="25">
        <v>50</v>
      </c>
      <c r="H100" s="26"/>
      <c r="I100" s="27">
        <f t="shared" si="16"/>
        <v>0</v>
      </c>
      <c r="J100" s="27">
        <f t="shared" si="11"/>
        <v>0</v>
      </c>
      <c r="K100" s="27">
        <f t="shared" si="12"/>
        <v>0</v>
      </c>
    </row>
    <row r="101" spans="1:11" x14ac:dyDescent="0.3">
      <c r="A101" s="30" t="s">
        <v>52</v>
      </c>
      <c r="B101" s="31"/>
      <c r="C101" s="31"/>
      <c r="D101" s="31"/>
      <c r="E101" s="32"/>
      <c r="F101" s="24" t="s">
        <v>0</v>
      </c>
      <c r="G101" s="25">
        <v>50</v>
      </c>
      <c r="H101" s="26"/>
      <c r="I101" s="27">
        <f t="shared" si="16"/>
        <v>0</v>
      </c>
      <c r="J101" s="27">
        <f t="shared" si="11"/>
        <v>0</v>
      </c>
      <c r="K101" s="27">
        <f t="shared" si="12"/>
        <v>0</v>
      </c>
    </row>
    <row r="102" spans="1:11" x14ac:dyDescent="0.3">
      <c r="A102" s="30" t="s">
        <v>89</v>
      </c>
      <c r="B102" s="31"/>
      <c r="C102" s="31"/>
      <c r="D102" s="31"/>
      <c r="E102" s="32"/>
      <c r="F102" s="24" t="s">
        <v>0</v>
      </c>
      <c r="G102" s="25">
        <v>30</v>
      </c>
      <c r="H102" s="26"/>
      <c r="I102" s="27">
        <f t="shared" si="16"/>
        <v>0</v>
      </c>
      <c r="J102" s="27">
        <f t="shared" si="11"/>
        <v>0</v>
      </c>
      <c r="K102" s="27">
        <f t="shared" si="12"/>
        <v>0</v>
      </c>
    </row>
    <row r="103" spans="1:11" x14ac:dyDescent="0.3">
      <c r="A103" s="30" t="s">
        <v>95</v>
      </c>
      <c r="B103" s="31"/>
      <c r="C103" s="31"/>
      <c r="D103" s="31"/>
      <c r="E103" s="32"/>
      <c r="F103" s="24" t="s">
        <v>0</v>
      </c>
      <c r="G103" s="25">
        <v>400</v>
      </c>
      <c r="H103" s="26"/>
      <c r="I103" s="27">
        <f t="shared" si="16"/>
        <v>0</v>
      </c>
      <c r="J103" s="27">
        <f t="shared" si="11"/>
        <v>0</v>
      </c>
      <c r="K103" s="27">
        <f t="shared" si="12"/>
        <v>0</v>
      </c>
    </row>
    <row r="104" spans="1:11" s="22" customFormat="1" x14ac:dyDescent="0.3">
      <c r="A104" s="34" t="s">
        <v>114</v>
      </c>
      <c r="B104" s="34"/>
      <c r="C104" s="34"/>
      <c r="D104" s="34"/>
      <c r="E104" s="34"/>
      <c r="F104" s="24" t="s">
        <v>0</v>
      </c>
      <c r="G104" s="25">
        <v>50</v>
      </c>
      <c r="H104" s="26"/>
      <c r="I104" s="27">
        <f t="shared" ref="I104:I110" si="17">H104*G104</f>
        <v>0</v>
      </c>
      <c r="J104" s="27">
        <f t="shared" si="11"/>
        <v>0</v>
      </c>
      <c r="K104" s="27">
        <f t="shared" si="12"/>
        <v>0</v>
      </c>
    </row>
    <row r="105" spans="1:11" s="22" customFormat="1" x14ac:dyDescent="0.3">
      <c r="A105" s="34" t="s">
        <v>115</v>
      </c>
      <c r="B105" s="34"/>
      <c r="C105" s="34"/>
      <c r="D105" s="34"/>
      <c r="E105" s="34"/>
      <c r="F105" s="24" t="s">
        <v>0</v>
      </c>
      <c r="G105" s="25">
        <v>300</v>
      </c>
      <c r="H105" s="26"/>
      <c r="I105" s="27">
        <f t="shared" si="17"/>
        <v>0</v>
      </c>
      <c r="J105" s="27">
        <f t="shared" si="11"/>
        <v>0</v>
      </c>
      <c r="K105" s="27">
        <f t="shared" si="12"/>
        <v>0</v>
      </c>
    </row>
    <row r="106" spans="1:11" s="22" customFormat="1" x14ac:dyDescent="0.3">
      <c r="A106" s="34" t="s">
        <v>116</v>
      </c>
      <c r="B106" s="34"/>
      <c r="C106" s="34"/>
      <c r="D106" s="34"/>
      <c r="E106" s="34"/>
      <c r="F106" s="24" t="s">
        <v>0</v>
      </c>
      <c r="G106" s="25">
        <v>50</v>
      </c>
      <c r="H106" s="26"/>
      <c r="I106" s="27">
        <f t="shared" si="17"/>
        <v>0</v>
      </c>
      <c r="J106" s="27">
        <f t="shared" si="11"/>
        <v>0</v>
      </c>
      <c r="K106" s="27">
        <f t="shared" si="12"/>
        <v>0</v>
      </c>
    </row>
    <row r="107" spans="1:11" s="22" customFormat="1" x14ac:dyDescent="0.3">
      <c r="A107" s="34" t="s">
        <v>117</v>
      </c>
      <c r="B107" s="34"/>
      <c r="C107" s="34"/>
      <c r="D107" s="34"/>
      <c r="E107" s="34"/>
      <c r="F107" s="24" t="s">
        <v>0</v>
      </c>
      <c r="G107" s="25">
        <v>200</v>
      </c>
      <c r="H107" s="26"/>
      <c r="I107" s="27">
        <f t="shared" si="17"/>
        <v>0</v>
      </c>
      <c r="J107" s="27">
        <f t="shared" si="11"/>
        <v>0</v>
      </c>
      <c r="K107" s="27">
        <f t="shared" si="12"/>
        <v>0</v>
      </c>
    </row>
    <row r="108" spans="1:11" s="22" customFormat="1" x14ac:dyDescent="0.3">
      <c r="A108" s="34" t="s">
        <v>118</v>
      </c>
      <c r="B108" s="34"/>
      <c r="C108" s="34"/>
      <c r="D108" s="34"/>
      <c r="E108" s="34"/>
      <c r="F108" s="24" t="s">
        <v>0</v>
      </c>
      <c r="G108" s="25">
        <v>50</v>
      </c>
      <c r="H108" s="26"/>
      <c r="I108" s="27">
        <f t="shared" si="17"/>
        <v>0</v>
      </c>
      <c r="J108" s="27">
        <f t="shared" si="11"/>
        <v>0</v>
      </c>
      <c r="K108" s="27">
        <f t="shared" si="12"/>
        <v>0</v>
      </c>
    </row>
    <row r="109" spans="1:11" s="22" customFormat="1" x14ac:dyDescent="0.3">
      <c r="A109" s="34" t="s">
        <v>119</v>
      </c>
      <c r="B109" s="34"/>
      <c r="C109" s="34"/>
      <c r="D109" s="34"/>
      <c r="E109" s="34"/>
      <c r="F109" s="24" t="s">
        <v>0</v>
      </c>
      <c r="G109" s="25">
        <v>10</v>
      </c>
      <c r="H109" s="26"/>
      <c r="I109" s="27">
        <f t="shared" si="17"/>
        <v>0</v>
      </c>
      <c r="J109" s="27">
        <f t="shared" si="11"/>
        <v>0</v>
      </c>
      <c r="K109" s="27">
        <f t="shared" si="12"/>
        <v>0</v>
      </c>
    </row>
    <row r="110" spans="1:11" s="22" customFormat="1" x14ac:dyDescent="0.3">
      <c r="A110" s="34" t="s">
        <v>120</v>
      </c>
      <c r="B110" s="34"/>
      <c r="C110" s="34"/>
      <c r="D110" s="34"/>
      <c r="E110" s="34"/>
      <c r="F110" s="24" t="s">
        <v>0</v>
      </c>
      <c r="G110" s="25">
        <v>300</v>
      </c>
      <c r="H110" s="26"/>
      <c r="I110" s="27">
        <f t="shared" si="17"/>
        <v>0</v>
      </c>
      <c r="J110" s="27">
        <f t="shared" si="11"/>
        <v>0</v>
      </c>
      <c r="K110" s="27">
        <f t="shared" si="12"/>
        <v>0</v>
      </c>
    </row>
    <row r="111" spans="1:11" ht="30" customHeight="1" x14ac:dyDescent="0.3">
      <c r="A111" s="35" t="str">
        <f>CONCATENATE("Spolu za ",A78)</f>
        <v>Spolu za Príslušenstvo k zvislým dopravným značkám</v>
      </c>
      <c r="B111" s="36"/>
      <c r="C111" s="36"/>
      <c r="D111" s="36"/>
      <c r="E111" s="36"/>
      <c r="F111" s="37"/>
      <c r="G111" s="13">
        <f>SUM(G80:G110)</f>
        <v>16740</v>
      </c>
      <c r="H111" s="10"/>
      <c r="I111" s="10">
        <f>SUM(I80:I110)</f>
        <v>0</v>
      </c>
      <c r="J111" s="10">
        <f>I111*0.2</f>
        <v>0</v>
      </c>
      <c r="K111" s="10">
        <f>I111*1.2</f>
        <v>0</v>
      </c>
    </row>
    <row r="112" spans="1:11" ht="15" thickBot="1" x14ac:dyDescent="0.35"/>
    <row r="113" spans="1:11" ht="16.2" thickBot="1" x14ac:dyDescent="0.35">
      <c r="A113" s="58" t="s">
        <v>54</v>
      </c>
      <c r="B113" s="59"/>
      <c r="C113" s="59"/>
      <c r="D113" s="59"/>
      <c r="E113" s="59"/>
      <c r="F113" s="59"/>
      <c r="G113" s="59"/>
      <c r="H113" s="59"/>
      <c r="I113" s="59"/>
      <c r="J113" s="59"/>
      <c r="K113" s="60"/>
    </row>
    <row r="114" spans="1:11" s="11" customFormat="1" ht="33" customHeight="1" x14ac:dyDescent="0.3">
      <c r="A114" s="62" t="s">
        <v>34</v>
      </c>
      <c r="B114" s="63"/>
      <c r="C114" s="63"/>
      <c r="D114" s="63"/>
      <c r="E114" s="63"/>
      <c r="F114" s="63"/>
      <c r="G114" s="63"/>
      <c r="H114" s="64"/>
      <c r="I114" s="15" t="s">
        <v>20</v>
      </c>
      <c r="J114" s="15" t="s">
        <v>19</v>
      </c>
      <c r="K114" s="15" t="s">
        <v>21</v>
      </c>
    </row>
    <row r="115" spans="1:11" s="11" customFormat="1" ht="33" customHeight="1" x14ac:dyDescent="0.3">
      <c r="A115" s="65" t="str">
        <f>A13</f>
        <v>ZDZ na cesty I. II. a. III. triedy - na podklade z pozinkovaného plechu so zahnutým lisovaným okrajom s dvojitým ohybom po celom obvode, veľkosť 1, 2 a 3, predná strana z retroreflexnej fólie triedy 1 (Ref 1) a triedy 2 (Ref 2)</v>
      </c>
      <c r="B115" s="66"/>
      <c r="C115" s="66"/>
      <c r="D115" s="66"/>
      <c r="E115" s="66"/>
      <c r="F115" s="66"/>
      <c r="G115" s="66"/>
      <c r="H115" s="67"/>
      <c r="I115" s="17">
        <f>I60</f>
        <v>0</v>
      </c>
      <c r="J115" s="17">
        <f>I115*0.2</f>
        <v>0</v>
      </c>
      <c r="K115" s="17">
        <f>I115*1.2</f>
        <v>0</v>
      </c>
    </row>
    <row r="116" spans="1:11" s="11" customFormat="1" ht="33" customHeight="1" x14ac:dyDescent="0.3">
      <c r="A116" s="65" t="str">
        <f>A62</f>
        <v>Dopravné zariadenia</v>
      </c>
      <c r="B116" s="66"/>
      <c r="C116" s="66"/>
      <c r="D116" s="66"/>
      <c r="E116" s="66"/>
      <c r="F116" s="66" t="s">
        <v>0</v>
      </c>
      <c r="G116" s="66">
        <v>1000</v>
      </c>
      <c r="H116" s="67">
        <v>0</v>
      </c>
      <c r="I116" s="17">
        <f>I76</f>
        <v>0</v>
      </c>
      <c r="J116" s="17">
        <f>I116*0.2</f>
        <v>0</v>
      </c>
      <c r="K116" s="17">
        <f>I116*1.2</f>
        <v>0</v>
      </c>
    </row>
    <row r="117" spans="1:11" s="11" customFormat="1" ht="33" customHeight="1" x14ac:dyDescent="0.3">
      <c r="A117" s="65" t="str">
        <f>A78</f>
        <v>Príslušenstvo k zvislým dopravným značkám</v>
      </c>
      <c r="B117" s="66"/>
      <c r="C117" s="66"/>
      <c r="D117" s="66"/>
      <c r="E117" s="66"/>
      <c r="F117" s="66" t="s">
        <v>0</v>
      </c>
      <c r="G117" s="66">
        <v>200</v>
      </c>
      <c r="H117" s="67">
        <v>0</v>
      </c>
      <c r="I117" s="17">
        <f>I111</f>
        <v>0</v>
      </c>
      <c r="J117" s="17">
        <f>I117*0.2</f>
        <v>0</v>
      </c>
      <c r="K117" s="17">
        <f>I117*1.2</f>
        <v>0</v>
      </c>
    </row>
    <row r="118" spans="1:11" s="11" customFormat="1" ht="33" customHeight="1" x14ac:dyDescent="0.3">
      <c r="A118" s="35" t="str">
        <f>CONCATENATE("Spolu za ",A113)</f>
        <v>Spolu za Sumár zvislého dopravného značenia, dopravných zariadení a príslušenstva</v>
      </c>
      <c r="B118" s="36"/>
      <c r="C118" s="36"/>
      <c r="D118" s="36"/>
      <c r="E118" s="36"/>
      <c r="F118" s="36"/>
      <c r="G118" s="36"/>
      <c r="H118" s="37"/>
      <c r="I118" s="10">
        <f>SUM(I115:I117)</f>
        <v>0</v>
      </c>
      <c r="J118" s="10">
        <f>I118*0.2</f>
        <v>0</v>
      </c>
      <c r="K118" s="10">
        <f>I118*1.2</f>
        <v>0</v>
      </c>
    </row>
    <row r="122" spans="1:11" x14ac:dyDescent="0.3">
      <c r="A122" s="29" t="s">
        <v>125</v>
      </c>
      <c r="B122" s="20"/>
      <c r="C122" s="20"/>
    </row>
    <row r="123" spans="1:11" x14ac:dyDescent="0.3">
      <c r="C123" s="33"/>
      <c r="D123" s="33"/>
      <c r="E123" s="33"/>
      <c r="F123" s="33"/>
      <c r="H123" s="21"/>
      <c r="I123" s="21"/>
      <c r="J123" s="21"/>
    </row>
    <row r="124" spans="1:11" x14ac:dyDescent="0.3">
      <c r="C124" s="33"/>
      <c r="D124" s="33"/>
      <c r="E124" s="33"/>
      <c r="F124" s="33"/>
      <c r="H124" s="33"/>
      <c r="I124" s="33"/>
      <c r="J124" s="33"/>
    </row>
    <row r="125" spans="1:11" x14ac:dyDescent="0.3">
      <c r="C125" s="33"/>
      <c r="D125" s="33"/>
      <c r="E125" s="33"/>
      <c r="F125" s="33"/>
      <c r="H125" s="33" t="s">
        <v>124</v>
      </c>
      <c r="I125" s="33"/>
      <c r="J125" s="33"/>
    </row>
    <row r="126" spans="1:11" x14ac:dyDescent="0.3">
      <c r="A126" s="23"/>
    </row>
  </sheetData>
  <mergeCells count="75">
    <mergeCell ref="H124:J124"/>
    <mergeCell ref="A118:H118"/>
    <mergeCell ref="A113:K113"/>
    <mergeCell ref="A114:H114"/>
    <mergeCell ref="A115:H115"/>
    <mergeCell ref="A116:H116"/>
    <mergeCell ref="A117:H117"/>
    <mergeCell ref="A86:E86"/>
    <mergeCell ref="A87:E87"/>
    <mergeCell ref="A96:E96"/>
    <mergeCell ref="A97:E97"/>
    <mergeCell ref="A99:E99"/>
    <mergeCell ref="A93:E93"/>
    <mergeCell ref="A94:E94"/>
    <mergeCell ref="A95:E95"/>
    <mergeCell ref="A90:E90"/>
    <mergeCell ref="A91:E91"/>
    <mergeCell ref="A98:E98"/>
    <mergeCell ref="A92:E92"/>
    <mergeCell ref="A88:E88"/>
    <mergeCell ref="A89:E89"/>
    <mergeCell ref="A62:K62"/>
    <mergeCell ref="A78:K78"/>
    <mergeCell ref="A79:E79"/>
    <mergeCell ref="A80:E80"/>
    <mergeCell ref="A60:D60"/>
    <mergeCell ref="A71:E71"/>
    <mergeCell ref="A76:F76"/>
    <mergeCell ref="A63:E63"/>
    <mergeCell ref="A66:E66"/>
    <mergeCell ref="A64:E64"/>
    <mergeCell ref="A65:E65"/>
    <mergeCell ref="A70:E70"/>
    <mergeCell ref="A75:E75"/>
    <mergeCell ref="A74:E74"/>
    <mergeCell ref="A4:K4"/>
    <mergeCell ref="A9:K9"/>
    <mergeCell ref="A10:K10"/>
    <mergeCell ref="A11:K11"/>
    <mergeCell ref="I14:I15"/>
    <mergeCell ref="J14:J15"/>
    <mergeCell ref="K14:K15"/>
    <mergeCell ref="E14:F14"/>
    <mergeCell ref="G14:H14"/>
    <mergeCell ref="D14:D15"/>
    <mergeCell ref="C14:C15"/>
    <mergeCell ref="B14:B15"/>
    <mergeCell ref="A14:A15"/>
    <mergeCell ref="A13:K13"/>
    <mergeCell ref="A81:E81"/>
    <mergeCell ref="A84:E84"/>
    <mergeCell ref="A85:E85"/>
    <mergeCell ref="A67:E67"/>
    <mergeCell ref="A68:E68"/>
    <mergeCell ref="A69:E69"/>
    <mergeCell ref="A72:E72"/>
    <mergeCell ref="A73:E73"/>
    <mergeCell ref="A82:E82"/>
    <mergeCell ref="A83:E83"/>
    <mergeCell ref="A103:E103"/>
    <mergeCell ref="A100:E100"/>
    <mergeCell ref="A101:E101"/>
    <mergeCell ref="A102:E102"/>
    <mergeCell ref="H125:J125"/>
    <mergeCell ref="C123:F123"/>
    <mergeCell ref="C124:F124"/>
    <mergeCell ref="C125:F125"/>
    <mergeCell ref="A109:E109"/>
    <mergeCell ref="A110:E110"/>
    <mergeCell ref="A104:E104"/>
    <mergeCell ref="A105:E105"/>
    <mergeCell ref="A106:E106"/>
    <mergeCell ref="A107:E107"/>
    <mergeCell ref="A108:E108"/>
    <mergeCell ref="A111:F111"/>
  </mergeCells>
  <pageMargins left="0.39370078740157483" right="0.39370078740157483" top="0.59055118110236227" bottom="0.70866141732283472" header="0" footer="0"/>
  <pageSetup paperSize="9" scale="6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70BCE22-B9BB-42BF-A87D-05A03EFB4B2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E35A54-E359-4914-ABBE-7B2CC126B2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B0765D1-6406-4C58-8E3C-BE733C1CC1C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 2 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2024-08-08T07:44:10Z</dcterms:created>
  <dcterms:modified xsi:type="dcterms:W3CDTF">2024-11-28T09:50:10Z</dcterms:modified>
</cp:coreProperties>
</file>