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stokosice-my.sharepoint.com/personal/anna_tarhanicova_kosice_sk/Documents/Dokumenty/A_SUTAZE_MMK/SUTAZE_2025/NZ_Potraviny_pre_skolske_jedalne_pri_MS_2025/2_Sutazne_podklady/Priloha_6_SP_Ramcova_dohoda/"/>
    </mc:Choice>
  </mc:AlternateContent>
  <xr:revisionPtr revIDLastSave="21" documentId="13_ncr:1_{1B9BBFF1-A718-4328-ABF9-20009ACE874C}" xr6:coauthVersionLast="47" xr6:coauthVersionMax="47" xr10:uidLastSave="{9E04009F-C011-4240-8376-06EC70433B36}"/>
  <bookViews>
    <workbookView xWindow="-120" yWindow="-120" windowWidth="24240" windowHeight="13140" xr2:uid="{00000000-000D-0000-FFFF-FFFF00000000}"/>
  </bookViews>
  <sheets>
    <sheet name="Časť 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L14" i="1"/>
  <c r="K13" i="1"/>
  <c r="K12" i="1"/>
  <c r="K11" i="1"/>
  <c r="K10" i="1"/>
  <c r="K9" i="1"/>
  <c r="K8" i="1"/>
  <c r="K7" i="1"/>
  <c r="K6" i="1"/>
  <c r="J18" i="1"/>
  <c r="J17" i="1"/>
  <c r="J16" i="1"/>
  <c r="J15" i="1"/>
  <c r="J14" i="1"/>
  <c r="J13" i="1"/>
  <c r="J12" i="1"/>
  <c r="J10" i="1"/>
  <c r="J9" i="1"/>
  <c r="J8" i="1"/>
  <c r="J7" i="1"/>
  <c r="J6" i="1"/>
  <c r="J11" i="1"/>
  <c r="K19" i="1" l="1"/>
  <c r="L19" i="1"/>
  <c r="J19" i="1"/>
  <c r="J20" i="1" l="1"/>
</calcChain>
</file>

<file path=xl/sharedStrings.xml><?xml version="1.0" encoding="utf-8"?>
<sst xmlns="http://schemas.openxmlformats.org/spreadsheetml/2006/main" count="81" uniqueCount="43">
  <si>
    <t>P.č.</t>
  </si>
  <si>
    <t>Názov</t>
  </si>
  <si>
    <t>Balenie</t>
  </si>
  <si>
    <t>Požadované zloženie</t>
  </si>
  <si>
    <t xml:space="preserve">Záruka  </t>
  </si>
  <si>
    <t>Jednotka množstva</t>
  </si>
  <si>
    <t>Minimálna doba</t>
  </si>
  <si>
    <t>ks, kg, l</t>
  </si>
  <si>
    <t xml:space="preserve">Bravčové stehno </t>
  </si>
  <si>
    <t>voľné</t>
  </si>
  <si>
    <t>48 hodín</t>
  </si>
  <si>
    <t>kg</t>
  </si>
  <si>
    <t xml:space="preserve">Bravčové karé </t>
  </si>
  <si>
    <t xml:space="preserve">Bravčové pliecko </t>
  </si>
  <si>
    <t>Hovädzie zadné – z mladých býčkov</t>
  </si>
  <si>
    <t>Teľacie stehno</t>
  </si>
  <si>
    <t>Kuracie prsia - rezne bez kostí a kože / nie mäsový prípravok /.</t>
  </si>
  <si>
    <t>Šunka dusená, strojová výberová 100g nárez</t>
  </si>
  <si>
    <t>čerstvá, bravčová,  výberová, podiel mäsa min. 85 %,jedlá soľ, prírodné koreniny</t>
  </si>
  <si>
    <t>24 hod.</t>
  </si>
  <si>
    <t xml:space="preserve">Šunková saláma </t>
  </si>
  <si>
    <t>čerstvá, bravčová,  výberová, podiel mäsa min. 80 %,jedlá soľ, prírodné koreniny</t>
  </si>
  <si>
    <t>Šunka bezlepková</t>
  </si>
  <si>
    <t>čerstvá, bravčová,  výberová, podiel mäsa min. 85 %,jedlá soľ, prírodné koreniny, bez lepku</t>
  </si>
  <si>
    <t>Slanina údená</t>
  </si>
  <si>
    <t>bravčová slanina, jedlá soľ, bez kože.</t>
  </si>
  <si>
    <t>Párky</t>
  </si>
  <si>
    <t>čerstvé, bravčové, podiel mäsa min. 85 %, bravčové kože, pitná voda, jedlá soľ, prírodné koreniny</t>
  </si>
  <si>
    <t>Hovädzí roštenec z mladého býčka</t>
  </si>
  <si>
    <t>Kurací stehenný plátok bez kosti a kože /nie mäsový prípravok/.</t>
  </si>
  <si>
    <t>48 hdín</t>
  </si>
  <si>
    <t>Kurací stehenný plátok - bez kosti a kože, mäso  svetloružovej farby, lesklé bez škvŕn a zápachu. Na povrchu sa môžu vyskytnúť malé, nesúvislé kúsky podkožného tuku.</t>
  </si>
  <si>
    <t>Kuracie prsia - čistý prsný sval bez obsahu vnútorného tuku, bez šliach a chrupaviek. Mäso  svetloružovej  farby, lesklé bez škvŕn a zápachu,Na povrchu sa môžu vyskytnúť malé, nesúvislé kúsky podkožného tuku.</t>
  </si>
  <si>
    <t>ponúkaná cena za jednkotku v EUR bez DPH</t>
  </si>
  <si>
    <t>Hodnota DPH pri sadzbe</t>
  </si>
  <si>
    <t>Spolu</t>
  </si>
  <si>
    <t>Celková cena v EUR s DPH (spolu bez DPH + DPH 5 % + DPH 19%)</t>
  </si>
  <si>
    <t>predpokladané množstvo</t>
  </si>
  <si>
    <t>Spolu za množstvo v EUR bez DPH</t>
  </si>
  <si>
    <t>Časť č. 3: Živočišné výrobky, mäso a mäsové výrobky</t>
  </si>
  <si>
    <t xml:space="preserve">Čerstvé chladené mäso, kuchynská úprava bez kosti a kože, nie zmrazené, hlbokozmrazené ani rozmrazované mäso, nebalené, voľne uložené.  </t>
  </si>
  <si>
    <t xml:space="preserve">Čerstvé chladené mäso, kuchynská úprava bez kosti a kože, nie zmrazené, hlbokozmrazené ani rozmrazované mäso, nebalené, voľne uložené. Etikety na hovädzom mäse musia obsahovať referenčný  kód, ktorý umožňuje identifikovať jeho pôvod a podrobnosti o tom, kde bolo zviera zabité a kde bolo vykonané jeho ďalšie spracovanie. </t>
  </si>
  <si>
    <t xml:space="preserve">Čerstvé chladené mäso, kuchynská úprava bez kosti a kože, nie zmrazené, hlbokozmrazené ani rozmrazované mäso, nebalené, voľne uložené. Etikety na teľacom mäse musia obsahovať referenčný  kód, ktorý umožňuje identifikovať jeho pôvod a podrobnosti o tom, kde bolo zviera zabité a kde bolo vykonané jeho ďalšie spracovanie.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</si>
</sst>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&quot;€&quot;"/>
    <numFmt numFmtId="165" formatCode="#,##0.000_ ;\-#,##0.000\ 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63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41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43" fontId="8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1" applyFont="1"/>
    <xf numFmtId="0" fontId="1" fillId="0" borderId="0" xfId="1"/>
    <xf numFmtId="0" fontId="4" fillId="0" borderId="1" xfId="0" applyFont="1" applyBorder="1" applyAlignment="1">
      <alignment vertical="top" wrapText="1"/>
    </xf>
    <xf numFmtId="4" fontId="4" fillId="0" borderId="1" xfId="2" applyNumberFormat="1" applyFont="1" applyBorder="1" applyAlignment="1">
      <alignment vertical="top" wrapText="1"/>
    </xf>
    <xf numFmtId="0" fontId="4" fillId="0" borderId="1" xfId="2" applyFont="1" applyBorder="1" applyAlignment="1">
      <alignment vertical="top" wrapText="1"/>
    </xf>
    <xf numFmtId="0" fontId="4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9" fontId="7" fillId="2" borderId="2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top" wrapText="1"/>
    </xf>
    <xf numFmtId="0" fontId="9" fillId="0" borderId="13" xfId="0" applyFont="1" applyBorder="1" applyAlignment="1">
      <alignment horizontal="right" vertical="top" wrapText="1"/>
    </xf>
    <xf numFmtId="0" fontId="9" fillId="0" borderId="14" xfId="0" applyFont="1" applyBorder="1" applyAlignment="1">
      <alignment horizontal="right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vertical="top" wrapText="1"/>
    </xf>
    <xf numFmtId="0" fontId="11" fillId="0" borderId="12" xfId="0" applyFont="1" applyBorder="1" applyAlignment="1">
      <alignment horizontal="right" vertical="center" wrapText="1"/>
    </xf>
    <xf numFmtId="0" fontId="10" fillId="0" borderId="7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4" fontId="4" fillId="0" borderId="1" xfId="2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right" vertical="center"/>
    </xf>
    <xf numFmtId="0" fontId="3" fillId="3" borderId="2" xfId="0" applyFont="1" applyFill="1" applyBorder="1" applyAlignment="1">
      <alignment vertical="top" wrapText="1"/>
    </xf>
    <xf numFmtId="164" fontId="10" fillId="0" borderId="15" xfId="0" applyNumberFormat="1" applyFont="1" applyBorder="1" applyAlignment="1">
      <alignment horizontal="right"/>
    </xf>
    <xf numFmtId="165" fontId="10" fillId="2" borderId="7" xfId="3" applyNumberFormat="1" applyFont="1" applyFill="1" applyBorder="1"/>
    <xf numFmtId="165" fontId="10" fillId="2" borderId="1" xfId="3" applyNumberFormat="1" applyFont="1" applyFill="1" applyBorder="1"/>
    <xf numFmtId="165" fontId="10" fillId="2" borderId="12" xfId="3" applyNumberFormat="1" applyFont="1" applyFill="1" applyBorder="1"/>
    <xf numFmtId="4" fontId="7" fillId="2" borderId="2" xfId="0" applyNumberFormat="1" applyFont="1" applyFill="1" applyBorder="1" applyAlignment="1">
      <alignment horizontal="right" vertical="center" wrapText="1"/>
    </xf>
    <xf numFmtId="4" fontId="9" fillId="2" borderId="2" xfId="0" applyNumberFormat="1" applyFont="1" applyFill="1" applyBorder="1" applyAlignment="1">
      <alignment horizontal="right" vertical="top" wrapText="1"/>
    </xf>
    <xf numFmtId="4" fontId="10" fillId="0" borderId="1" xfId="0" applyNumberFormat="1" applyFont="1" applyBorder="1"/>
    <xf numFmtId="4" fontId="10" fillId="0" borderId="7" xfId="0" applyNumberFormat="1" applyFont="1" applyBorder="1"/>
    <xf numFmtId="0" fontId="3" fillId="4" borderId="3" xfId="1" applyFont="1" applyFill="1" applyBorder="1"/>
    <xf numFmtId="0" fontId="0" fillId="4" borderId="4" xfId="0" applyFill="1" applyBorder="1"/>
    <xf numFmtId="0" fontId="0" fillId="4" borderId="5" xfId="0" applyFill="1" applyBorder="1"/>
    <xf numFmtId="0" fontId="7" fillId="2" borderId="2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right" vertical="top" wrapText="1"/>
    </xf>
    <xf numFmtId="0" fontId="9" fillId="0" borderId="2" xfId="0" applyFont="1" applyBorder="1" applyAlignment="1">
      <alignment horizontal="right" vertical="top" wrapText="1"/>
    </xf>
    <xf numFmtId="0" fontId="7" fillId="0" borderId="2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/>
    </xf>
    <xf numFmtId="4" fontId="10" fillId="0" borderId="12" xfId="0" applyNumberFormat="1" applyFont="1" applyBorder="1" applyAlignment="1">
      <alignment horizontal="right"/>
    </xf>
    <xf numFmtId="2" fontId="10" fillId="0" borderId="8" xfId="0" applyNumberFormat="1" applyFont="1" applyBorder="1" applyAlignment="1">
      <alignment horizontal="right"/>
    </xf>
    <xf numFmtId="2" fontId="10" fillId="0" borderId="10" xfId="0" applyNumberFormat="1" applyFont="1" applyBorder="1" applyAlignment="1">
      <alignment horizontal="right"/>
    </xf>
  </cellXfs>
  <cellStyles count="4">
    <cellStyle name="Čiarka" xfId="3" builtinId="3"/>
    <cellStyle name="Excel Built-in Normal" xfId="1" xr:uid="{00000000-0005-0000-0000-000000000000}"/>
    <cellStyle name="Normálna" xfId="0" builtinId="0"/>
    <cellStyle name="normálne_Hárok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20"/>
  <sheetViews>
    <sheetView tabSelected="1" workbookViewId="0">
      <pane ySplit="5" topLeftCell="A6" activePane="bottomLeft" state="frozen"/>
      <selection pane="bottomLeft" activeCell="K25" sqref="K25"/>
    </sheetView>
  </sheetViews>
  <sheetFormatPr defaultRowHeight="15" x14ac:dyDescent="0.25"/>
  <cols>
    <col min="1" max="1" width="2.28515625" customWidth="1"/>
    <col min="2" max="2" width="6.7109375" customWidth="1"/>
    <col min="3" max="3" width="14.140625" customWidth="1"/>
    <col min="4" max="4" width="8.7109375" customWidth="1"/>
    <col min="5" max="5" width="30.7109375" customWidth="1"/>
    <col min="6" max="6" width="11.5703125" customWidth="1"/>
    <col min="7" max="7" width="7.5703125" customWidth="1"/>
    <col min="8" max="8" width="13" customWidth="1"/>
    <col min="9" max="9" width="14.42578125" customWidth="1"/>
    <col min="10" max="10" width="14.140625" customWidth="1"/>
    <col min="11" max="11" width="13.140625" customWidth="1"/>
    <col min="12" max="12" width="13.28515625" customWidth="1"/>
  </cols>
  <sheetData>
    <row r="1" spans="2:12" ht="19.5" thickBot="1" x14ac:dyDescent="0.35">
      <c r="B1" s="1"/>
    </row>
    <row r="2" spans="2:12" ht="16.5" thickBot="1" x14ac:dyDescent="0.3">
      <c r="B2" s="35" t="s">
        <v>39</v>
      </c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2:12" ht="19.5" thickBot="1" x14ac:dyDescent="0.35">
      <c r="B3" s="2"/>
      <c r="C3" s="1"/>
      <c r="D3" s="2"/>
      <c r="E3" s="2"/>
      <c r="F3" s="2"/>
      <c r="G3" s="2"/>
    </row>
    <row r="4" spans="2:12" ht="62.25" customHeight="1" thickBot="1" x14ac:dyDescent="0.3">
      <c r="B4" s="43" t="s">
        <v>0</v>
      </c>
      <c r="C4" s="43" t="s">
        <v>1</v>
      </c>
      <c r="D4" s="43" t="s">
        <v>2</v>
      </c>
      <c r="E4" s="43" t="s">
        <v>3</v>
      </c>
      <c r="F4" s="26" t="s">
        <v>4</v>
      </c>
      <c r="G4" s="26" t="s">
        <v>5</v>
      </c>
      <c r="H4" s="44" t="s">
        <v>37</v>
      </c>
      <c r="I4" s="41" t="s">
        <v>33</v>
      </c>
      <c r="J4" s="42" t="s">
        <v>38</v>
      </c>
      <c r="K4" s="7" t="s">
        <v>34</v>
      </c>
      <c r="L4" s="7" t="s">
        <v>34</v>
      </c>
    </row>
    <row r="5" spans="2:12" ht="32.25" thickBot="1" x14ac:dyDescent="0.3">
      <c r="B5" s="43"/>
      <c r="C5" s="43"/>
      <c r="D5" s="43"/>
      <c r="E5" s="43"/>
      <c r="F5" s="26" t="s">
        <v>6</v>
      </c>
      <c r="G5" s="26" t="s">
        <v>7</v>
      </c>
      <c r="H5" s="44"/>
      <c r="I5" s="41"/>
      <c r="J5" s="42"/>
      <c r="K5" s="8">
        <v>0.05</v>
      </c>
      <c r="L5" s="8">
        <v>0.19</v>
      </c>
    </row>
    <row r="6" spans="2:12" ht="80.099999999999994" customHeight="1" x14ac:dyDescent="0.25">
      <c r="B6" s="14">
        <v>1</v>
      </c>
      <c r="C6" s="9" t="s">
        <v>8</v>
      </c>
      <c r="D6" s="9" t="s">
        <v>9</v>
      </c>
      <c r="E6" s="9" t="s">
        <v>40</v>
      </c>
      <c r="F6" s="10" t="s">
        <v>10</v>
      </c>
      <c r="G6" s="10" t="s">
        <v>11</v>
      </c>
      <c r="H6" s="22">
        <v>7938</v>
      </c>
      <c r="I6" s="28">
        <v>0</v>
      </c>
      <c r="J6" s="34">
        <f>ROUND(H6*I6,2)</f>
        <v>0</v>
      </c>
      <c r="K6" s="27">
        <f>ROUND(J6*0.05,2)</f>
        <v>0</v>
      </c>
      <c r="L6" s="47"/>
    </row>
    <row r="7" spans="2:12" ht="80.099999999999994" customHeight="1" x14ac:dyDescent="0.25">
      <c r="B7" s="15">
        <v>2</v>
      </c>
      <c r="C7" s="3" t="s">
        <v>12</v>
      </c>
      <c r="D7" s="3" t="s">
        <v>9</v>
      </c>
      <c r="E7" s="3" t="s">
        <v>40</v>
      </c>
      <c r="F7" s="6" t="s">
        <v>10</v>
      </c>
      <c r="G7" s="6" t="s">
        <v>11</v>
      </c>
      <c r="H7" s="23">
        <v>4390</v>
      </c>
      <c r="I7" s="29">
        <v>0</v>
      </c>
      <c r="J7" s="33">
        <f t="shared" ref="J7:J10" si="0">ROUND(H7*I7,2)</f>
        <v>0</v>
      </c>
      <c r="K7" s="16">
        <f>ROUND(J7*0.05,2)</f>
        <v>0</v>
      </c>
      <c r="L7" s="48"/>
    </row>
    <row r="8" spans="2:12" ht="80.099999999999994" customHeight="1" x14ac:dyDescent="0.25">
      <c r="B8" s="15">
        <v>3</v>
      </c>
      <c r="C8" s="3" t="s">
        <v>13</v>
      </c>
      <c r="D8" s="3" t="s">
        <v>9</v>
      </c>
      <c r="E8" s="3" t="s">
        <v>40</v>
      </c>
      <c r="F8" s="6" t="s">
        <v>10</v>
      </c>
      <c r="G8" s="6" t="s">
        <v>11</v>
      </c>
      <c r="H8" s="23">
        <v>5583</v>
      </c>
      <c r="I8" s="29">
        <v>0</v>
      </c>
      <c r="J8" s="33">
        <f t="shared" si="0"/>
        <v>0</v>
      </c>
      <c r="K8" s="16">
        <f t="shared" ref="K8:K13" si="1">ROUND(J8*0.05,2)</f>
        <v>0</v>
      </c>
      <c r="L8" s="48"/>
    </row>
    <row r="9" spans="2:12" ht="174.95" customHeight="1" x14ac:dyDescent="0.25">
      <c r="B9" s="15">
        <v>4</v>
      </c>
      <c r="C9" s="3" t="s">
        <v>14</v>
      </c>
      <c r="D9" s="3" t="s">
        <v>9</v>
      </c>
      <c r="E9" s="3" t="s">
        <v>41</v>
      </c>
      <c r="F9" s="6" t="s">
        <v>10</v>
      </c>
      <c r="G9" s="6" t="s">
        <v>11</v>
      </c>
      <c r="H9" s="23">
        <v>7988</v>
      </c>
      <c r="I9" s="29">
        <v>0</v>
      </c>
      <c r="J9" s="33">
        <f t="shared" si="0"/>
        <v>0</v>
      </c>
      <c r="K9" s="16">
        <f t="shared" si="1"/>
        <v>0</v>
      </c>
      <c r="L9" s="48"/>
    </row>
    <row r="10" spans="2:12" ht="174.95" customHeight="1" x14ac:dyDescent="0.25">
      <c r="B10" s="15">
        <v>5</v>
      </c>
      <c r="C10" s="3" t="s">
        <v>28</v>
      </c>
      <c r="D10" s="3" t="s">
        <v>9</v>
      </c>
      <c r="E10" s="3" t="s">
        <v>41</v>
      </c>
      <c r="F10" s="6" t="s">
        <v>10</v>
      </c>
      <c r="G10" s="6" t="s">
        <v>11</v>
      </c>
      <c r="H10" s="23">
        <v>3117</v>
      </c>
      <c r="I10" s="29">
        <v>0</v>
      </c>
      <c r="J10" s="33">
        <f t="shared" si="0"/>
        <v>0</v>
      </c>
      <c r="K10" s="16">
        <f t="shared" si="1"/>
        <v>0</v>
      </c>
      <c r="L10" s="48"/>
    </row>
    <row r="11" spans="2:12" ht="174.95" customHeight="1" x14ac:dyDescent="0.25">
      <c r="B11" s="15">
        <v>6</v>
      </c>
      <c r="C11" s="3" t="s">
        <v>15</v>
      </c>
      <c r="D11" s="3" t="s">
        <v>9</v>
      </c>
      <c r="E11" s="3" t="s">
        <v>42</v>
      </c>
      <c r="F11" s="6" t="s">
        <v>10</v>
      </c>
      <c r="G11" s="6" t="s">
        <v>11</v>
      </c>
      <c r="H11" s="23">
        <v>2237</v>
      </c>
      <c r="I11" s="29">
        <v>0</v>
      </c>
      <c r="J11" s="33">
        <f>ROUND(H11*I11,2)</f>
        <v>0</v>
      </c>
      <c r="K11" s="16">
        <f t="shared" si="1"/>
        <v>0</v>
      </c>
      <c r="L11" s="48"/>
    </row>
    <row r="12" spans="2:12" ht="100.5" customHeight="1" x14ac:dyDescent="0.25">
      <c r="B12" s="15">
        <v>7</v>
      </c>
      <c r="C12" s="3" t="s">
        <v>29</v>
      </c>
      <c r="D12" s="3" t="s">
        <v>9</v>
      </c>
      <c r="E12" s="5" t="s">
        <v>31</v>
      </c>
      <c r="F12" s="6" t="s">
        <v>30</v>
      </c>
      <c r="G12" s="6" t="s">
        <v>11</v>
      </c>
      <c r="H12" s="23">
        <v>1725</v>
      </c>
      <c r="I12" s="29">
        <v>0</v>
      </c>
      <c r="J12" s="33">
        <f t="shared" ref="J12:J18" si="2">ROUND(H12*I12,2)</f>
        <v>0</v>
      </c>
      <c r="K12" s="45">
        <f t="shared" si="1"/>
        <v>0</v>
      </c>
      <c r="L12" s="48"/>
    </row>
    <row r="13" spans="2:12" ht="112.5" customHeight="1" x14ac:dyDescent="0.25">
      <c r="B13" s="15">
        <v>8</v>
      </c>
      <c r="C13" s="11" t="s">
        <v>16</v>
      </c>
      <c r="D13" s="4" t="s">
        <v>9</v>
      </c>
      <c r="E13" s="11" t="s">
        <v>32</v>
      </c>
      <c r="F13" s="6" t="s">
        <v>10</v>
      </c>
      <c r="G13" s="24" t="s">
        <v>11</v>
      </c>
      <c r="H13" s="23">
        <v>2469</v>
      </c>
      <c r="I13" s="29">
        <v>0</v>
      </c>
      <c r="J13" s="33">
        <f t="shared" si="2"/>
        <v>0</v>
      </c>
      <c r="K13" s="45">
        <f t="shared" si="1"/>
        <v>0</v>
      </c>
      <c r="L13" s="48"/>
    </row>
    <row r="14" spans="2:12" ht="48" customHeight="1" x14ac:dyDescent="0.25">
      <c r="B14" s="15">
        <v>9</v>
      </c>
      <c r="C14" s="17" t="s">
        <v>17</v>
      </c>
      <c r="D14" s="17" t="s">
        <v>11</v>
      </c>
      <c r="E14" s="17" t="s">
        <v>18</v>
      </c>
      <c r="F14" s="18" t="s">
        <v>19</v>
      </c>
      <c r="G14" s="18" t="s">
        <v>11</v>
      </c>
      <c r="H14" s="23">
        <v>2050</v>
      </c>
      <c r="I14" s="29">
        <v>0</v>
      </c>
      <c r="J14" s="33">
        <f t="shared" si="2"/>
        <v>0</v>
      </c>
      <c r="K14" s="45"/>
      <c r="L14" s="48">
        <f>ROUND(J14*0.19,2)</f>
        <v>0</v>
      </c>
    </row>
    <row r="15" spans="2:12" ht="49.5" customHeight="1" x14ac:dyDescent="0.25">
      <c r="B15" s="15">
        <v>10</v>
      </c>
      <c r="C15" s="17" t="s">
        <v>20</v>
      </c>
      <c r="D15" s="17" t="s">
        <v>11</v>
      </c>
      <c r="E15" s="17" t="s">
        <v>21</v>
      </c>
      <c r="F15" s="18" t="s">
        <v>19</v>
      </c>
      <c r="G15" s="18" t="s">
        <v>11</v>
      </c>
      <c r="H15" s="23">
        <v>1037</v>
      </c>
      <c r="I15" s="29">
        <v>0</v>
      </c>
      <c r="J15" s="33">
        <f t="shared" si="2"/>
        <v>0</v>
      </c>
      <c r="K15" s="45"/>
      <c r="L15" s="48">
        <f t="shared" ref="L15:L18" si="3">ROUND(J15*0.19,2)</f>
        <v>0</v>
      </c>
    </row>
    <row r="16" spans="2:12" ht="51" customHeight="1" x14ac:dyDescent="0.25">
      <c r="B16" s="15">
        <v>11</v>
      </c>
      <c r="C16" s="17" t="s">
        <v>22</v>
      </c>
      <c r="D16" s="17" t="s">
        <v>11</v>
      </c>
      <c r="E16" s="17" t="s">
        <v>23</v>
      </c>
      <c r="F16" s="18" t="s">
        <v>19</v>
      </c>
      <c r="G16" s="18" t="s">
        <v>11</v>
      </c>
      <c r="H16" s="23">
        <v>131</v>
      </c>
      <c r="I16" s="29">
        <v>0</v>
      </c>
      <c r="J16" s="33">
        <f t="shared" si="2"/>
        <v>0</v>
      </c>
      <c r="K16" s="45"/>
      <c r="L16" s="48">
        <f t="shared" si="3"/>
        <v>0</v>
      </c>
    </row>
    <row r="17" spans="2:12" ht="32.25" customHeight="1" x14ac:dyDescent="0.25">
      <c r="B17" s="15">
        <v>12</v>
      </c>
      <c r="C17" s="17" t="s">
        <v>24</v>
      </c>
      <c r="D17" s="17" t="s">
        <v>11</v>
      </c>
      <c r="E17" s="17" t="s">
        <v>25</v>
      </c>
      <c r="F17" s="18" t="s">
        <v>19</v>
      </c>
      <c r="G17" s="18" t="s">
        <v>11</v>
      </c>
      <c r="H17" s="23">
        <v>196</v>
      </c>
      <c r="I17" s="29">
        <v>0</v>
      </c>
      <c r="J17" s="33">
        <f t="shared" si="2"/>
        <v>0</v>
      </c>
      <c r="K17" s="45"/>
      <c r="L17" s="48">
        <f t="shared" si="3"/>
        <v>0</v>
      </c>
    </row>
    <row r="18" spans="2:12" ht="50.25" customHeight="1" thickBot="1" x14ac:dyDescent="0.3">
      <c r="B18" s="19">
        <v>13</v>
      </c>
      <c r="C18" s="20" t="s">
        <v>26</v>
      </c>
      <c r="D18" s="20" t="s">
        <v>11</v>
      </c>
      <c r="E18" s="20" t="s">
        <v>27</v>
      </c>
      <c r="F18" s="21" t="s">
        <v>19</v>
      </c>
      <c r="G18" s="21" t="s">
        <v>11</v>
      </c>
      <c r="H18" s="25">
        <v>498</v>
      </c>
      <c r="I18" s="30">
        <v>0</v>
      </c>
      <c r="J18" s="33">
        <f t="shared" si="2"/>
        <v>0</v>
      </c>
      <c r="K18" s="46"/>
      <c r="L18" s="48">
        <f t="shared" si="3"/>
        <v>0</v>
      </c>
    </row>
    <row r="19" spans="2:12" ht="16.5" thickBot="1" x14ac:dyDescent="0.3">
      <c r="B19" s="38" t="s">
        <v>35</v>
      </c>
      <c r="C19" s="38"/>
      <c r="D19" s="38"/>
      <c r="E19" s="38"/>
      <c r="F19" s="38"/>
      <c r="G19" s="38"/>
      <c r="H19" s="38"/>
      <c r="I19" s="38"/>
      <c r="J19" s="31">
        <f>SUM(J6:J18)</f>
        <v>0</v>
      </c>
      <c r="K19" s="31">
        <f>SUM(K6:K18)</f>
        <v>0</v>
      </c>
      <c r="L19" s="31">
        <f>SUM(L6:L18)</f>
        <v>0</v>
      </c>
    </row>
    <row r="20" spans="2:12" ht="19.5" thickBot="1" x14ac:dyDescent="0.3">
      <c r="B20" s="39" t="s">
        <v>36</v>
      </c>
      <c r="C20" s="40"/>
      <c r="D20" s="40"/>
      <c r="E20" s="40"/>
      <c r="F20" s="40"/>
      <c r="G20" s="40"/>
      <c r="H20" s="40"/>
      <c r="I20" s="40"/>
      <c r="J20" s="32">
        <f>J19+K19+L19</f>
        <v>0</v>
      </c>
      <c r="K20" s="12"/>
      <c r="L20" s="13"/>
    </row>
  </sheetData>
  <mergeCells count="10">
    <mergeCell ref="B2:L2"/>
    <mergeCell ref="B19:I19"/>
    <mergeCell ref="B20:I20"/>
    <mergeCell ref="I4:I5"/>
    <mergeCell ref="J4:J5"/>
    <mergeCell ref="B4:B5"/>
    <mergeCell ref="C4:C5"/>
    <mergeCell ref="D4:D5"/>
    <mergeCell ref="E4:E5"/>
    <mergeCell ref="H4:H5"/>
  </mergeCells>
  <pageMargins left="0.7" right="0.7" top="0.75" bottom="0.75" header="0.3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Tarhaničová, Anna</cp:lastModifiedBy>
  <cp:lastPrinted>2024-12-17T14:33:41Z</cp:lastPrinted>
  <dcterms:created xsi:type="dcterms:W3CDTF">2022-05-24T12:03:00Z</dcterms:created>
  <dcterms:modified xsi:type="dcterms:W3CDTF">2025-01-22T12:20:10Z</dcterms:modified>
</cp:coreProperties>
</file>