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estokosice-my.sharepoint.com/personal/anna_tarhanicova_kosice_sk/Documents/Dokumenty/A_SUTAZE_MMK/SUTAZE_2025/NZ_Potraviny_pre_skolske_jedalne_pri_MS_2025/2_Sutazne_podklady/Priloha_6_SP_Ramcova_dohoda/"/>
    </mc:Choice>
  </mc:AlternateContent>
  <xr:revisionPtr revIDLastSave="292" documentId="8_{307309CE-CCC7-46D7-9D41-795B1B3E1638}" xr6:coauthVersionLast="47" xr6:coauthVersionMax="47" xr10:uidLastSave="{FA9F31D6-7699-4845-B391-D39959375FBC}"/>
  <bookViews>
    <workbookView xWindow="-120" yWindow="-120" windowWidth="24240" windowHeight="13140" xr2:uid="{00000000-000D-0000-FFFF-FFFF00000000}"/>
  </bookViews>
  <sheets>
    <sheet name="Časť 1, 1 z 5" sheetId="5" r:id="rId1"/>
    <sheet name="Časť 1, 2 z 5" sheetId="3" r:id="rId2"/>
    <sheet name="Časť 1, 3 z 5" sheetId="1" r:id="rId3"/>
    <sheet name="Časť 1, 4 z 5" sheetId="2" r:id="rId4"/>
    <sheet name="Časť 1, 5 z 5" sheetId="4" r:id="rId5"/>
    <sheet name="Časť 1 - Cena celkom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6" i="1" l="1"/>
  <c r="K26" i="1"/>
  <c r="J26" i="1"/>
  <c r="L36" i="3"/>
  <c r="K36" i="3"/>
  <c r="J36" i="3"/>
  <c r="K217" i="5"/>
  <c r="L216" i="5"/>
  <c r="L215" i="5"/>
  <c r="L214" i="5"/>
  <c r="L213" i="5"/>
  <c r="L212" i="5"/>
  <c r="L211" i="5"/>
  <c r="L210" i="5"/>
  <c r="K209" i="5"/>
  <c r="L208" i="5"/>
  <c r="K207" i="5"/>
  <c r="K206" i="5"/>
  <c r="K205" i="5"/>
  <c r="L204" i="5"/>
  <c r="L203" i="5"/>
  <c r="L202" i="5"/>
  <c r="L201" i="5"/>
  <c r="L200" i="5"/>
  <c r="L199" i="5"/>
  <c r="L198" i="5"/>
  <c r="L197" i="5"/>
  <c r="L196" i="5"/>
  <c r="L195" i="5"/>
  <c r="L194" i="5"/>
  <c r="L193" i="5"/>
  <c r="L192" i="5"/>
  <c r="L191" i="5"/>
  <c r="L190" i="5"/>
  <c r="L189" i="5"/>
  <c r="L188" i="5"/>
  <c r="L187" i="5"/>
  <c r="L186" i="5"/>
  <c r="L185" i="5"/>
  <c r="L184" i="5"/>
  <c r="L183" i="5"/>
  <c r="L182" i="5"/>
  <c r="L181" i="5"/>
  <c r="L180" i="5"/>
  <c r="L179" i="5"/>
  <c r="L178" i="5"/>
  <c r="L177" i="5"/>
  <c r="L176" i="5"/>
  <c r="L175" i="5"/>
  <c r="L174" i="5"/>
  <c r="L173" i="5"/>
  <c r="L172" i="5"/>
  <c r="L171" i="5"/>
  <c r="L170" i="5"/>
  <c r="L169" i="5"/>
  <c r="L168" i="5"/>
  <c r="L167" i="5"/>
  <c r="L166" i="5"/>
  <c r="L164" i="5"/>
  <c r="L163" i="5"/>
  <c r="L162" i="5"/>
  <c r="L161" i="5"/>
  <c r="L160" i="5"/>
  <c r="L158" i="5"/>
  <c r="L155" i="5"/>
  <c r="L153" i="5"/>
  <c r="L152" i="5"/>
  <c r="L151" i="5"/>
  <c r="L150" i="5"/>
  <c r="L149" i="5"/>
  <c r="L147" i="5"/>
  <c r="L146" i="5"/>
  <c r="L145" i="5"/>
  <c r="L144" i="5"/>
  <c r="L142" i="5"/>
  <c r="L141" i="5"/>
  <c r="L140" i="5"/>
  <c r="L139" i="5"/>
  <c r="L138" i="5"/>
  <c r="L137" i="5"/>
  <c r="L134" i="5"/>
  <c r="L133" i="5"/>
  <c r="L132" i="5"/>
  <c r="L131" i="5"/>
  <c r="L130" i="5"/>
  <c r="L129" i="5"/>
  <c r="L128" i="5"/>
  <c r="L127" i="5"/>
  <c r="L126" i="5"/>
  <c r="L125" i="5"/>
  <c r="L124" i="5"/>
  <c r="L123" i="5"/>
  <c r="L122" i="5"/>
  <c r="L121" i="5"/>
  <c r="L120" i="5"/>
  <c r="L119" i="5"/>
  <c r="L118" i="5"/>
  <c r="L117" i="5"/>
  <c r="L116" i="5"/>
  <c r="L115" i="5"/>
  <c r="L114" i="5"/>
  <c r="L113" i="5"/>
  <c r="L112" i="5"/>
  <c r="K111" i="5"/>
  <c r="L110" i="5"/>
  <c r="L109" i="5"/>
  <c r="L108" i="5"/>
  <c r="L107" i="5"/>
  <c r="L106" i="5"/>
  <c r="L105" i="5"/>
  <c r="L104" i="5"/>
  <c r="L102" i="5"/>
  <c r="L101" i="5"/>
  <c r="K103" i="5"/>
  <c r="K100" i="5"/>
  <c r="L99" i="5"/>
  <c r="L98" i="5"/>
  <c r="L97" i="5"/>
  <c r="L96" i="5"/>
  <c r="L94" i="5"/>
  <c r="L93" i="5"/>
  <c r="L92" i="5"/>
  <c r="L90" i="5"/>
  <c r="L89" i="5"/>
  <c r="L88" i="5"/>
  <c r="L87" i="5"/>
  <c r="L85" i="5"/>
  <c r="L83" i="5"/>
  <c r="L82" i="5"/>
  <c r="L81" i="5"/>
  <c r="L80" i="5"/>
  <c r="L79" i="5"/>
  <c r="L78" i="5"/>
  <c r="L77" i="5"/>
  <c r="L76" i="5"/>
  <c r="L75" i="5"/>
  <c r="L74" i="5"/>
  <c r="L73" i="5"/>
  <c r="L72" i="5"/>
  <c r="L71" i="5"/>
  <c r="L70" i="5"/>
  <c r="L69" i="5"/>
  <c r="L68" i="5"/>
  <c r="L67" i="5"/>
  <c r="L66" i="5"/>
  <c r="L65" i="5"/>
  <c r="L64" i="5"/>
  <c r="L63" i="5"/>
  <c r="L62" i="5"/>
  <c r="L61" i="5"/>
  <c r="L60" i="5"/>
  <c r="L59" i="5"/>
  <c r="L58" i="5"/>
  <c r="L57" i="5"/>
  <c r="L56" i="5"/>
  <c r="L55" i="5"/>
  <c r="L54" i="5"/>
  <c r="L53" i="5"/>
  <c r="L52" i="5"/>
  <c r="L51" i="5"/>
  <c r="L50" i="5"/>
  <c r="L49" i="5"/>
  <c r="L48" i="5"/>
  <c r="L47" i="5"/>
  <c r="L46" i="5"/>
  <c r="L45" i="5"/>
  <c r="L44" i="5"/>
  <c r="L43" i="5"/>
  <c r="L42" i="5"/>
  <c r="L41" i="5"/>
  <c r="L40" i="5"/>
  <c r="L39" i="5"/>
  <c r="L38" i="5"/>
  <c r="L37" i="5"/>
  <c r="L36" i="5"/>
  <c r="L35" i="5"/>
  <c r="L34" i="5"/>
  <c r="L33" i="5"/>
  <c r="L32" i="5"/>
  <c r="L31" i="5"/>
  <c r="L30" i="5"/>
  <c r="L29" i="5"/>
  <c r="L28" i="5"/>
  <c r="L27" i="5"/>
  <c r="L26" i="5"/>
  <c r="K25" i="5"/>
  <c r="K24" i="5"/>
  <c r="K23" i="5"/>
  <c r="K22" i="5"/>
  <c r="K21" i="5"/>
  <c r="K20" i="5"/>
  <c r="L19" i="5"/>
  <c r="L18" i="5"/>
  <c r="L17" i="5"/>
  <c r="L16" i="5"/>
  <c r="L15" i="5"/>
  <c r="L14" i="5"/>
  <c r="L13" i="5"/>
  <c r="L11" i="5"/>
  <c r="L10" i="5"/>
  <c r="L9" i="5"/>
  <c r="L8" i="5"/>
  <c r="L7" i="5"/>
  <c r="L6" i="5"/>
  <c r="K35" i="3"/>
  <c r="K34" i="3"/>
  <c r="L33" i="3"/>
  <c r="L32" i="3"/>
  <c r="L31" i="3"/>
  <c r="L30" i="3"/>
  <c r="L29" i="3"/>
  <c r="L28" i="3"/>
  <c r="L27" i="3"/>
  <c r="L26" i="3"/>
  <c r="L25" i="3"/>
  <c r="L24" i="3"/>
  <c r="L23" i="3"/>
  <c r="L22" i="3"/>
  <c r="L21" i="3"/>
  <c r="L20" i="3"/>
  <c r="L19" i="3"/>
  <c r="L18" i="3"/>
  <c r="L17" i="3"/>
  <c r="L16" i="3"/>
  <c r="L15" i="3"/>
  <c r="L14" i="3"/>
  <c r="K13" i="3"/>
  <c r="K12" i="3"/>
  <c r="K11" i="3"/>
  <c r="K10" i="3"/>
  <c r="K9" i="3"/>
  <c r="K8" i="3"/>
  <c r="K7" i="3"/>
  <c r="K6" i="3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11" i="2"/>
  <c r="L10" i="2"/>
  <c r="L9" i="2"/>
  <c r="L8" i="2"/>
  <c r="L7" i="2"/>
  <c r="L6" i="2"/>
  <c r="L13" i="4"/>
  <c r="L12" i="4"/>
  <c r="L11" i="4"/>
  <c r="L10" i="4"/>
  <c r="L9" i="4"/>
  <c r="L8" i="4"/>
  <c r="L7" i="4"/>
  <c r="L6" i="4"/>
  <c r="J13" i="4"/>
  <c r="J12" i="4"/>
  <c r="J11" i="4"/>
  <c r="J10" i="4"/>
  <c r="J9" i="4"/>
  <c r="J8" i="4"/>
  <c r="J7" i="4"/>
  <c r="J6" i="4"/>
  <c r="J11" i="2"/>
  <c r="J10" i="2"/>
  <c r="J9" i="2"/>
  <c r="J8" i="2"/>
  <c r="J7" i="2"/>
  <c r="J6" i="2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216" i="5"/>
  <c r="J215" i="5"/>
  <c r="J214" i="5"/>
  <c r="J213" i="5"/>
  <c r="J212" i="5"/>
  <c r="J211" i="5"/>
  <c r="J210" i="5"/>
  <c r="J209" i="5"/>
  <c r="J208" i="5"/>
  <c r="J207" i="5"/>
  <c r="J206" i="5"/>
  <c r="J205" i="5"/>
  <c r="J204" i="5"/>
  <c r="J203" i="5"/>
  <c r="J202" i="5"/>
  <c r="J201" i="5"/>
  <c r="J200" i="5"/>
  <c r="J199" i="5"/>
  <c r="J198" i="5"/>
  <c r="J197" i="5"/>
  <c r="J196" i="5"/>
  <c r="J195" i="5"/>
  <c r="J194" i="5"/>
  <c r="J193" i="5"/>
  <c r="J192" i="5"/>
  <c r="J191" i="5"/>
  <c r="J190" i="5"/>
  <c r="J189" i="5"/>
  <c r="J188" i="5"/>
  <c r="J187" i="5"/>
  <c r="J186" i="5"/>
  <c r="J185" i="5"/>
  <c r="J184" i="5"/>
  <c r="J183" i="5"/>
  <c r="J182" i="5"/>
  <c r="J181" i="5"/>
  <c r="J180" i="5"/>
  <c r="J179" i="5"/>
  <c r="J178" i="5"/>
  <c r="J177" i="5"/>
  <c r="J176" i="5"/>
  <c r="J175" i="5"/>
  <c r="J174" i="5"/>
  <c r="J173" i="5"/>
  <c r="J172" i="5"/>
  <c r="J171" i="5"/>
  <c r="J170" i="5"/>
  <c r="J169" i="5"/>
  <c r="J168" i="5"/>
  <c r="J167" i="5"/>
  <c r="J166" i="5"/>
  <c r="J165" i="5"/>
  <c r="L165" i="5" s="1"/>
  <c r="J164" i="5"/>
  <c r="J163" i="5"/>
  <c r="J162" i="5"/>
  <c r="J161" i="5"/>
  <c r="J160" i="5"/>
  <c r="J159" i="5"/>
  <c r="L159" i="5" s="1"/>
  <c r="J158" i="5"/>
  <c r="J157" i="5"/>
  <c r="L157" i="5" s="1"/>
  <c r="J156" i="5"/>
  <c r="L156" i="5" s="1"/>
  <c r="J155" i="5"/>
  <c r="J154" i="5"/>
  <c r="L154" i="5" s="1"/>
  <c r="J153" i="5"/>
  <c r="J152" i="5"/>
  <c r="J151" i="5"/>
  <c r="J150" i="5"/>
  <c r="J149" i="5"/>
  <c r="J148" i="5"/>
  <c r="L148" i="5" s="1"/>
  <c r="J147" i="5"/>
  <c r="J146" i="5"/>
  <c r="J145" i="5"/>
  <c r="J144" i="5"/>
  <c r="J143" i="5"/>
  <c r="L143" i="5" s="1"/>
  <c r="J142" i="5"/>
  <c r="J141" i="5"/>
  <c r="J140" i="5"/>
  <c r="J139" i="5"/>
  <c r="J138" i="5"/>
  <c r="J137" i="5"/>
  <c r="J136" i="5"/>
  <c r="L136" i="5" s="1"/>
  <c r="J135" i="5"/>
  <c r="L135" i="5" s="1"/>
  <c r="J134" i="5"/>
  <c r="J133" i="5"/>
  <c r="J132" i="5"/>
  <c r="J131" i="5"/>
  <c r="J130" i="5"/>
  <c r="J129" i="5"/>
  <c r="J128" i="5"/>
  <c r="J127" i="5"/>
  <c r="J126" i="5"/>
  <c r="J125" i="5"/>
  <c r="J124" i="5"/>
  <c r="J123" i="5"/>
  <c r="J122" i="5"/>
  <c r="J121" i="5"/>
  <c r="J120" i="5"/>
  <c r="J119" i="5"/>
  <c r="J118" i="5"/>
  <c r="J117" i="5"/>
  <c r="J116" i="5"/>
  <c r="J115" i="5"/>
  <c r="J114" i="5"/>
  <c r="J113" i="5"/>
  <c r="J112" i="5"/>
  <c r="J111" i="5"/>
  <c r="J110" i="5"/>
  <c r="J109" i="5"/>
  <c r="J108" i="5"/>
  <c r="J107" i="5"/>
  <c r="J106" i="5"/>
  <c r="J105" i="5"/>
  <c r="J104" i="5"/>
  <c r="J103" i="5"/>
  <c r="J102" i="5"/>
  <c r="J101" i="5"/>
  <c r="J100" i="5"/>
  <c r="J99" i="5"/>
  <c r="J98" i="5"/>
  <c r="J97" i="5"/>
  <c r="J96" i="5"/>
  <c r="J95" i="5"/>
  <c r="L95" i="5" s="1"/>
  <c r="J94" i="5"/>
  <c r="J93" i="5"/>
  <c r="J92" i="5"/>
  <c r="J91" i="5"/>
  <c r="L91" i="5" s="1"/>
  <c r="J90" i="5"/>
  <c r="J89" i="5"/>
  <c r="J88" i="5"/>
  <c r="J87" i="5"/>
  <c r="J86" i="5"/>
  <c r="L86" i="5" s="1"/>
  <c r="J85" i="5"/>
  <c r="J84" i="5"/>
  <c r="L84" i="5" s="1"/>
  <c r="J83" i="5"/>
  <c r="J82" i="5"/>
  <c r="J81" i="5"/>
  <c r="J80" i="5"/>
  <c r="J79" i="5"/>
  <c r="J78" i="5"/>
  <c r="J77" i="5"/>
  <c r="J76" i="5"/>
  <c r="J75" i="5"/>
  <c r="J74" i="5"/>
  <c r="J73" i="5"/>
  <c r="J72" i="5"/>
  <c r="J71" i="5"/>
  <c r="J70" i="5"/>
  <c r="J69" i="5"/>
  <c r="J68" i="5"/>
  <c r="J67" i="5"/>
  <c r="J66" i="5"/>
  <c r="J65" i="5"/>
  <c r="J64" i="5"/>
  <c r="J63" i="5"/>
  <c r="J62" i="5"/>
  <c r="J61" i="5"/>
  <c r="J60" i="5"/>
  <c r="J59" i="5"/>
  <c r="J58" i="5"/>
  <c r="J57" i="5"/>
  <c r="J56" i="5"/>
  <c r="J55" i="5"/>
  <c r="J54" i="5"/>
  <c r="J53" i="5"/>
  <c r="J52" i="5"/>
  <c r="J51" i="5"/>
  <c r="J50" i="5"/>
  <c r="J49" i="5"/>
  <c r="J48" i="5"/>
  <c r="J47" i="5"/>
  <c r="J46" i="5"/>
  <c r="J45" i="5"/>
  <c r="J44" i="5"/>
  <c r="J43" i="5"/>
  <c r="J42" i="5"/>
  <c r="J41" i="5"/>
  <c r="J40" i="5"/>
  <c r="J39" i="5"/>
  <c r="J38" i="5"/>
  <c r="J37" i="5"/>
  <c r="J36" i="5"/>
  <c r="J35" i="5"/>
  <c r="J34" i="5"/>
  <c r="J33" i="5"/>
  <c r="J32" i="5"/>
  <c r="J31" i="5"/>
  <c r="J30" i="5"/>
  <c r="J29" i="5"/>
  <c r="J28" i="5"/>
  <c r="J27" i="5"/>
  <c r="J26" i="5"/>
  <c r="J25" i="5"/>
  <c r="J24" i="5"/>
  <c r="J23" i="5"/>
  <c r="J22" i="5"/>
  <c r="J21" i="5"/>
  <c r="J20" i="5"/>
  <c r="J19" i="5"/>
  <c r="J18" i="5"/>
  <c r="J17" i="5"/>
  <c r="J16" i="5"/>
  <c r="J15" i="5"/>
  <c r="J14" i="5"/>
  <c r="J13" i="5"/>
  <c r="J12" i="5"/>
  <c r="L12" i="5" s="1"/>
  <c r="J11" i="5"/>
  <c r="J10" i="5"/>
  <c r="J9" i="5"/>
  <c r="J8" i="5"/>
  <c r="J7" i="5"/>
  <c r="J6" i="5"/>
  <c r="J35" i="3"/>
  <c r="J34" i="3"/>
  <c r="J33" i="3"/>
  <c r="J32" i="3"/>
  <c r="J31" i="3"/>
  <c r="J30" i="3"/>
  <c r="J29" i="3"/>
  <c r="J28" i="3"/>
  <c r="J27" i="3"/>
  <c r="J26" i="3"/>
  <c r="J25" i="3"/>
  <c r="J24" i="3"/>
  <c r="J23" i="3"/>
  <c r="J22" i="3"/>
  <c r="J21" i="3"/>
  <c r="J20" i="3"/>
  <c r="J19" i="3"/>
  <c r="J18" i="3"/>
  <c r="J17" i="3"/>
  <c r="J16" i="3"/>
  <c r="J15" i="3"/>
  <c r="J14" i="3"/>
  <c r="J13" i="3"/>
  <c r="J12" i="3"/>
  <c r="J11" i="3"/>
  <c r="J10" i="3"/>
  <c r="J9" i="3"/>
  <c r="J8" i="3"/>
  <c r="J7" i="3"/>
  <c r="J6" i="3"/>
  <c r="G10" i="6"/>
  <c r="L217" i="5" l="1"/>
  <c r="J217" i="5"/>
  <c r="K14" i="4"/>
  <c r="J14" i="4"/>
  <c r="L14" i="4" l="1"/>
  <c r="J15" i="4" s="1"/>
  <c r="K12" i="2" l="1"/>
  <c r="J12" i="2" l="1"/>
  <c r="L12" i="2"/>
  <c r="J37" i="3"/>
  <c r="J13" i="2" l="1"/>
  <c r="J27" i="1" l="1"/>
  <c r="J218" i="5"/>
</calcChain>
</file>

<file path=xl/sharedStrings.xml><?xml version="1.0" encoding="utf-8"?>
<sst xmlns="http://schemas.openxmlformats.org/spreadsheetml/2006/main" count="1461" uniqueCount="591">
  <si>
    <t>P.č.</t>
  </si>
  <si>
    <t>Názov</t>
  </si>
  <si>
    <t xml:space="preserve">Požadované zloženie </t>
  </si>
  <si>
    <t xml:space="preserve">Záruka  </t>
  </si>
  <si>
    <t>Jednotka množstva</t>
  </si>
  <si>
    <t>Minimálna doba</t>
  </si>
  <si>
    <t>ks, kg, l</t>
  </si>
  <si>
    <t>Hranolky mrazené</t>
  </si>
  <si>
    <t>zemiakové hranolky predsmažené, hlbokozmrazené, zemiaky 93 %, rastlinný olej, tuk 4,8 g. na 100 g. výrobku.</t>
  </si>
  <si>
    <t>24 mesiacov</t>
  </si>
  <si>
    <t>kg</t>
  </si>
  <si>
    <t>Brokolica mrazená</t>
  </si>
  <si>
    <t>hlbokozmrazené ružičky brokolice, spracované hneď po zbere</t>
  </si>
  <si>
    <t>ks.</t>
  </si>
  <si>
    <t>ks</t>
  </si>
  <si>
    <t>Fazuľové struky mrazené</t>
  </si>
  <si>
    <t>fazuľové struky žlté, zelené, krájané, hlbokozmrazené</t>
  </si>
  <si>
    <t>Hrášok mrazený</t>
  </si>
  <si>
    <t>hrášok hlbokozmrazený</t>
  </si>
  <si>
    <t>Karfiol mrazený</t>
  </si>
  <si>
    <t>hlbokozmrazené ružičky karfiolu, spracované hneď po zbere</t>
  </si>
  <si>
    <t>Kel mrazený</t>
  </si>
  <si>
    <t>kel hlbokozmrazený</t>
  </si>
  <si>
    <t>Kukurica mrazená</t>
  </si>
  <si>
    <t>kukurica cukrová hlbokozmrazená</t>
  </si>
  <si>
    <t>Špenátový pretlak</t>
  </si>
  <si>
    <t>špenátový pretlak min. 95 % špenát, zemiakový škrob, hôbokozmrazený, spracovaný hneď po zbere</t>
  </si>
  <si>
    <t>Tekvica rezaná mrazená</t>
  </si>
  <si>
    <t>tekvica rezená hlbokozmrazená</t>
  </si>
  <si>
    <t>Zeleninová zmes mochovská</t>
  </si>
  <si>
    <t>hlbokozmrazená zeleninová zmes mochovská, mrkva, hrášok, karfiol, pór, ružičkový kel, petržlen alebo paštrnák.</t>
  </si>
  <si>
    <t>Zeleninová zmes pod sviečkovú</t>
  </si>
  <si>
    <t>hlbokozmrazená zmes - karotka, petržlen alebo paštrnák, zeler.</t>
  </si>
  <si>
    <t>Zeleninová zmes s brokolicou</t>
  </si>
  <si>
    <t>hlbokozmrazená zmes - brokolica 40 %, mrkva, karfiol.</t>
  </si>
  <si>
    <t>500 g.</t>
  </si>
  <si>
    <t>350 g.</t>
  </si>
  <si>
    <t>1 000 g.</t>
  </si>
  <si>
    <t>400 g.</t>
  </si>
  <si>
    <t>450 g.</t>
  </si>
  <si>
    <t>2500 gr.</t>
  </si>
  <si>
    <t>25 mesiacov</t>
  </si>
  <si>
    <t>Čínska zeleninová zmes</t>
  </si>
  <si>
    <t>hlbokomrazená, klíčky fazule mungo, mrkva, červená paprika, pór, cibuľa, čierne huby, bambusové výhonky</t>
  </si>
  <si>
    <t>Gnocchi</t>
  </si>
  <si>
    <t>chladené, mrazené, rehydratované zemiaky min. 80 %, zemiakové vločky, pšeničná múka, zemiakový škrob, ryžová múka, soľ</t>
  </si>
  <si>
    <t>ponúkaná cena za jednkotku v EUR bez DPH</t>
  </si>
  <si>
    <t>Spolu za množstvo v EUR bez DPH</t>
  </si>
  <si>
    <t>Hodnota DPH pri sadzbe</t>
  </si>
  <si>
    <t>Spolu</t>
  </si>
  <si>
    <t>Celková cena v EUR s DPH (spolu bez DPH + DPH 5 % + DPH 19%)</t>
  </si>
  <si>
    <t xml:space="preserve">Názov </t>
  </si>
  <si>
    <t>Balenie</t>
  </si>
  <si>
    <t>Požadované zloženie</t>
  </si>
  <si>
    <t>Predpokladané množstvo</t>
  </si>
  <si>
    <t>kg.</t>
  </si>
  <si>
    <t>1.</t>
  </si>
  <si>
    <t xml:space="preserve">Kuracie prsia </t>
  </si>
  <si>
    <t>voľné</t>
  </si>
  <si>
    <t>Hlbokozmrazené kuracie prsia, trieda A, bez pridaných látok, bez kosti a kože, neporušené, čisté bez viditeľných cudzích častíc, bez cudzieho zápachu,bez viditeľných krvavých škvŕn, bez výskytu pomliaždením, nesolené</t>
  </si>
  <si>
    <t>12 mesiacov</t>
  </si>
  <si>
    <t>2.</t>
  </si>
  <si>
    <t>Kuracie stehná bez kosti</t>
  </si>
  <si>
    <t>Hlbokozmrazené kuracie stehná, trieda A, bez pridaných látok, bez kože a kosti, neporušené, čisté bez viditeľných cudzích častíc, bez cudzieho zápachu, bez viditeľných krvavých škrvŕn, bez výskytu pomliaždením, nesolené</t>
  </si>
  <si>
    <t>3.</t>
  </si>
  <si>
    <t>Kuracie stehná</t>
  </si>
  <si>
    <t>hlbokozmrazené kuracie stehná, trieda A, bez pridaných látok, neporušené, čisté bez viditeľných cudzích častíc, bez cudzieho zápachu, bez viditeľných krvavých škvŕn, bez výskytu pomliaždením, nesolené.</t>
  </si>
  <si>
    <t>4.</t>
  </si>
  <si>
    <t>kalibrované 220 g</t>
  </si>
  <si>
    <t>5.</t>
  </si>
  <si>
    <t>Kurča celé, mrazené bez drobkov</t>
  </si>
  <si>
    <t>hlbokozmrazené kurča, kvalita A, bez pridaných látok, kalibrované 1,4 kg, neporušené, čisté bez viditeľných cudzích častíc, bez cudzieho zápachu, bez viditeľných krvavých škvŕn, bez výskytu pomliaždením, nesolené</t>
  </si>
  <si>
    <t>6.</t>
  </si>
  <si>
    <t>Morčacie prsia</t>
  </si>
  <si>
    <t>ks, kg, liter</t>
  </si>
  <si>
    <t>Jogurt biely</t>
  </si>
  <si>
    <t>150 ml</t>
  </si>
  <si>
    <t>plnotučné pasterizované mlieko,smotana, tuk min. 10 %</t>
  </si>
  <si>
    <t>30 dni</t>
  </si>
  <si>
    <t xml:space="preserve">Jogurt ovocný </t>
  </si>
  <si>
    <t>150 g.</t>
  </si>
  <si>
    <t>pasterizované mlieko, smotana, tuk min. 10%, rôzne druhy - vanilkový, jahodový, čučoriedkový, lesná zmes, broskyňový, čokoládový, čerešňový</t>
  </si>
  <si>
    <t>Maslo</t>
  </si>
  <si>
    <t>125 g.</t>
  </si>
  <si>
    <t xml:space="preserve">čerstvé, obsah mliečneho tuku min. 82% </t>
  </si>
  <si>
    <t>60 dni</t>
  </si>
  <si>
    <t>Mlieko 1,5 % trvanlivé</t>
  </si>
  <si>
    <t>1. l.</t>
  </si>
  <si>
    <t>1,5 % tuku, homogenizované a ošetrené UHV ohrevom</t>
  </si>
  <si>
    <t>3. mesiace</t>
  </si>
  <si>
    <t>liter</t>
  </si>
  <si>
    <t>Mlieko trvanlivé 3,5 %</t>
  </si>
  <si>
    <t>3,5 % tuku, homogenizované a ošetrené UHV ohrevom</t>
  </si>
  <si>
    <t>Mlieko čerstvé</t>
  </si>
  <si>
    <t>1 l.</t>
  </si>
  <si>
    <t>1,5 % tuku, čerstvé, homogenizované s lehotou trvanlivosti 7 dní pri  skladovacích podmienkach 2-8 °C</t>
  </si>
  <si>
    <t>7 dní</t>
  </si>
  <si>
    <t>Mlieko plnotučné 3,5 %</t>
  </si>
  <si>
    <t>3,5 % tuku, čerstvé, homogenizované s lehotou trvanlivosti 7 dní pri  skladovacích podmienkach 2-8 °C</t>
  </si>
  <si>
    <t>7. dní</t>
  </si>
  <si>
    <t>Smotana kyslá min. 16%</t>
  </si>
  <si>
    <t>0,2 litra</t>
  </si>
  <si>
    <t>pasterizovaná smotana, smotanová kultúra, tuk min. 16 g. na 100 g. výrobku</t>
  </si>
  <si>
    <t>Bryndza</t>
  </si>
  <si>
    <t>125g</t>
  </si>
  <si>
    <t>termizovaná alebo pasterizovaná, podiel hrudkového syra je po prepočte na sušinu viac ako 50% hmotnosti, tuk najmenej 38% a soľ najviac 3%.</t>
  </si>
  <si>
    <t>Smotana sladká min. 12% na varenie</t>
  </si>
  <si>
    <t>pasterizovaná smotana, smotanová kultúra, tuk min. 12 gr. na 100 gr. výrobku.</t>
  </si>
  <si>
    <t>10 dní</t>
  </si>
  <si>
    <t>Smotana na šľahanie,  33 %</t>
  </si>
  <si>
    <t>250 ml.</t>
  </si>
  <si>
    <t>vysokopasterizovaná, obsah tuku 33 %</t>
  </si>
  <si>
    <t>30 dní</t>
  </si>
  <si>
    <t xml:space="preserve">Tavený syr </t>
  </si>
  <si>
    <t>100g</t>
  </si>
  <si>
    <t>mliečny tuk v sušine najmenej 47%, voda, syry, maslo, sušené mlieko</t>
  </si>
  <si>
    <t>Tavený syr</t>
  </si>
  <si>
    <t>Ricotta</t>
  </si>
  <si>
    <t>250 g</t>
  </si>
  <si>
    <t>pasterizovaná srvátka z kravského mlieka, smotana z pastserizovanéh mlieka, soľ, kyselina citrónová, tuk v sušine min. 33%, bez konzervačných látok</t>
  </si>
  <si>
    <t>Cottage</t>
  </si>
  <si>
    <t>180 g</t>
  </si>
  <si>
    <t>bez príchute, mlieko, smotana, soľ max. 1,5% hmot., tuk v sušine najm. 22 % hmot., mliečne kultúry</t>
  </si>
  <si>
    <t>21  dní</t>
  </si>
  <si>
    <t>Mascarpone</t>
  </si>
  <si>
    <t>mäkký čerstvý polotučný smotanový syr, pasterizovaná smotana, pasterizované mlieko, tuk v sušine 80 %</t>
  </si>
  <si>
    <t>21 dní</t>
  </si>
  <si>
    <t>Mozzarella</t>
  </si>
  <si>
    <t>2 dní</t>
  </si>
  <si>
    <t>Syr eidam 45%,</t>
  </si>
  <si>
    <t>250g</t>
  </si>
  <si>
    <t>pasterizované mlieko, rastlinný tuk, mliekarenské kultúry, syridlo, betakarotén, chlorid  vápenatý, prírodné farbivo, 2% soli.</t>
  </si>
  <si>
    <t>2,5 kg blok</t>
  </si>
  <si>
    <t>neúdený,pasterizované mlieko, rastlinný tuk, mliekarenské kultúry, syridlo, betakarotén, chlorid  vápenatý, prírodné farbivo, 2% soli.</t>
  </si>
  <si>
    <t>Syr Niva</t>
  </si>
  <si>
    <t>240 g.</t>
  </si>
  <si>
    <t>pasterizované mlieko, soľ, syridlo, mliekarenská kultúra, tuk v sušine najmenej 48 % v hmotnosti.</t>
  </si>
  <si>
    <t>20 dní</t>
  </si>
  <si>
    <t>Parmezán</t>
  </si>
  <si>
    <t>čerstvé nepasterizované kravské mlieko, bezp prídavných látok mimoriadne tvrdý varený a lisovaný syr
s prírodnou drhnutou a olejovanou kôrou
Obsah tuku	28 až 32%</t>
  </si>
  <si>
    <t>180 g.</t>
  </si>
  <si>
    <t>geneticky nemodifikované sójové bôby neúdené</t>
  </si>
  <si>
    <t>15 dní</t>
  </si>
  <si>
    <t>Syr Tofu lahôdkový</t>
  </si>
  <si>
    <t>pastserizovaný rastlinný výrobok</t>
  </si>
  <si>
    <t>Syr tofu bazalka</t>
  </si>
  <si>
    <t>57 % sójové bôby, voda, soľ, 0,25 % bazalka sušená, vápnik</t>
  </si>
  <si>
    <t>Smotanovo - tvarohový krém</t>
  </si>
  <si>
    <t>100 g.</t>
  </si>
  <si>
    <t>tvaroh, smotana, cukor, tuk v sušine min. 15,5%</t>
  </si>
  <si>
    <t>Tvaroh mäkký</t>
  </si>
  <si>
    <t>3 kg</t>
  </si>
  <si>
    <t>pasterizované mlieko, mliekarenská kultúra, tuk 2,5 g. v 100 g. výrobku.</t>
  </si>
  <si>
    <t>Králik chrbát bez kostí  mrazený</t>
  </si>
  <si>
    <t>hlbozmrazený králičí chrbát, bez kosti, čistý filét</t>
  </si>
  <si>
    <t>Hoki  filety bez kože</t>
  </si>
  <si>
    <t>hlbokozmrazené filety  bez kože, kuchanská úprava, bez kosti a polyfosfátov, kvalita A glazúrované max. 5 % glazúrovacej hmoty</t>
  </si>
  <si>
    <t>Africký sumček, filety bez kože a kostí</t>
  </si>
  <si>
    <t>Losos</t>
  </si>
  <si>
    <t>hlbokozmrazené, bez kostí, bez kože, glazúrované max. 15 % glazúrovacej hmoty, kvalita A, TRIM A - C atlantický.</t>
  </si>
  <si>
    <t>Mahi mahi</t>
  </si>
  <si>
    <t>Tilapia</t>
  </si>
  <si>
    <t>Tilapia filety bez kože, ochranná glazúra max. 5%, hlboko mrazené</t>
  </si>
  <si>
    <t>Treska tmavá bez kože</t>
  </si>
  <si>
    <t>hlbokozmrazené filety bez kosti a kože, glazúrované max. 15 % glazúrovacej hmoty, bez polyfosfátov, kvalita A IQF</t>
  </si>
  <si>
    <t>Rybie filé</t>
  </si>
  <si>
    <t>150 g</t>
  </si>
  <si>
    <t>Vajcia</t>
  </si>
  <si>
    <t>čersvé slepačie vajcia v triede kvality A - červená potlač, podľa chovu 1 alebo 2,  v hmotnostnej skupine M (od 53 g  až  62 g)</t>
  </si>
  <si>
    <t>Cícer</t>
  </si>
  <si>
    <t>450 gr.</t>
  </si>
  <si>
    <t>1. trieda kvality, suchý nemodifikovaný</t>
  </si>
  <si>
    <t>12. mes.</t>
  </si>
  <si>
    <t>Fazuľa</t>
  </si>
  <si>
    <t>500 gr.</t>
  </si>
  <si>
    <t>1. trieda kvality, farebná, suchá, nemodifikovaná</t>
  </si>
  <si>
    <t>1. trieda kvality, biela, suchá, nemodifikovaná</t>
  </si>
  <si>
    <t>Hrach</t>
  </si>
  <si>
    <t>žltý, lúpaný, polený, 1. trieda kvality.</t>
  </si>
  <si>
    <t>hrach žltý polený, hrach zelený polený, šošovica stredná, šošovica červená, fazuľa biela perličková, fazuľa farebná stredná, fazuľa adzuki, fazuľa mungo, 1. trieda kvality.</t>
  </si>
  <si>
    <t>Sójové bôby</t>
  </si>
  <si>
    <t>bez genetickej modifikácie, 1. trieda kvality</t>
  </si>
  <si>
    <t>Cirok lúpaný</t>
  </si>
  <si>
    <t xml:space="preserve">500 gr. </t>
  </si>
  <si>
    <t>Šošovica zelená</t>
  </si>
  <si>
    <t>1. trieda kvality, šošovica zelená francúzska 100 %</t>
  </si>
  <si>
    <t>Šošovica červená</t>
  </si>
  <si>
    <t>1. trieda kvality, bez konzervantov</t>
  </si>
  <si>
    <t>12 mes.</t>
  </si>
  <si>
    <t>Šošovica</t>
  </si>
  <si>
    <t>suchá, nemodifikovaná</t>
  </si>
  <si>
    <t>Sardinky v rastlinnom oleji</t>
  </si>
  <si>
    <t>125 g</t>
  </si>
  <si>
    <t>sardinky pitvané, slaný nálev, pitná voda, jedlá soľ, sójový olej 5%</t>
  </si>
  <si>
    <t>Treščia pečeň</t>
  </si>
  <si>
    <t>115 g</t>
  </si>
  <si>
    <t>Pečeň z tresky obyčajnej, jedlá soľ</t>
  </si>
  <si>
    <t>Tuniak drvený v rastlinnom oleji</t>
  </si>
  <si>
    <t>185 g</t>
  </si>
  <si>
    <t>sekané mäso z tuniaka pruhovaného, sójový olej, jedlá soľ.</t>
  </si>
  <si>
    <t>Džús ovocný 100% / rôzne príchute/.</t>
  </si>
  <si>
    <t>prírodné ovocné 100 % šťavy vyrobené lisovaním ovocia so 100 % podielom ovocia, pasterizované, bez konzervačných látok, pridaného cukru a iných sladidiel.</t>
  </si>
  <si>
    <t>l</t>
  </si>
  <si>
    <t>Prírodné ovocno-zeleninové  100 % šťavy</t>
  </si>
  <si>
    <t>1. l</t>
  </si>
  <si>
    <t>vyrobené lisovaním ovocia a zeleniny so 100 % podielom ovocia a zeleniny, rôzne príchute,  pasterizované, bez konzervačnýh látok, pridaného cukru a iných sladidiel.</t>
  </si>
  <si>
    <t>Med včelí kvetový</t>
  </si>
  <si>
    <t>250 g.</t>
  </si>
  <si>
    <t>pravý včelí med kvetový</t>
  </si>
  <si>
    <t>1.l</t>
  </si>
  <si>
    <t xml:space="preserve">Kompót ananásový kúsky </t>
  </si>
  <si>
    <t>580 gr.</t>
  </si>
  <si>
    <t>ananás, pitná voda, regulátor kyslosti</t>
  </si>
  <si>
    <t>850 gr.</t>
  </si>
  <si>
    <t>Kompót broskyňový</t>
  </si>
  <si>
    <t>820 g</t>
  </si>
  <si>
    <t>broskyne lúpané polené, pitná voda, cukor, glukózovo-fruktózový sirup, regulátor kyslosti.</t>
  </si>
  <si>
    <t>2 650 gr.</t>
  </si>
  <si>
    <t>Kompót čerešňový bez kôstky</t>
  </si>
  <si>
    <t>720 gr.</t>
  </si>
  <si>
    <t>čerešne, pitná voda, glukózovo-fruktózový sirup, bez kôstky.</t>
  </si>
  <si>
    <t>3500 gr.</t>
  </si>
  <si>
    <t>Kompót hruškový</t>
  </si>
  <si>
    <t>820 gr.</t>
  </si>
  <si>
    <t>lúpané hrušky - štvrtky, pitná voda, cukor, regulátor kyslosti, kyselina citrónová</t>
  </si>
  <si>
    <t>Kompót jablkový</t>
  </si>
  <si>
    <t>lúpané jablká - štvrtky, pitná voda, cukor, rergulátor kyslosti, kyselina citrónová</t>
  </si>
  <si>
    <t>3200 gr.</t>
  </si>
  <si>
    <t>Kompót jahodový</t>
  </si>
  <si>
    <t>425 gr.</t>
  </si>
  <si>
    <t>pitná voda, jahody, cukor, regulátor kyslosti, kyselina citrónová, antioxidant, kyselina askorbová, farbivo.</t>
  </si>
  <si>
    <t>3 000 gr.</t>
  </si>
  <si>
    <t>Kompót mandarínkový</t>
  </si>
  <si>
    <t>314 gr.</t>
  </si>
  <si>
    <t>mandarínky lúpané, pitná voda, cukor, regulátor kyslosti, kyselina citrónová</t>
  </si>
  <si>
    <t>Kompót marhuľový</t>
  </si>
  <si>
    <t>marhule polené, lúpané, pitná voda, cukor, regulátor kyslosti, kyselina citrónová</t>
  </si>
  <si>
    <t>2650 gr.</t>
  </si>
  <si>
    <t>Kompót miešaný</t>
  </si>
  <si>
    <t>850 gr</t>
  </si>
  <si>
    <t>v premenlivých hmotnostných podieloch kúsky ovocia, pitná voda, cukor, regulátor kyslosti, kyselina citrónová.</t>
  </si>
  <si>
    <t>Kompót slivkový bez kôstky</t>
  </si>
  <si>
    <t>700 gr.</t>
  </si>
  <si>
    <t>slivky polené, pitná voda, cukor, regulátor kyslosti, kyselina citrónová, stabilizátor, bez kôstky</t>
  </si>
  <si>
    <t>3 600 gr.</t>
  </si>
  <si>
    <t>Kompót višňový bez kôstok</t>
  </si>
  <si>
    <t>višne, pitná voda, cukor, glukózovo-fruktózový sirup, bez kôstky</t>
  </si>
  <si>
    <t xml:space="preserve"> 3500 gr.</t>
  </si>
  <si>
    <t>Hrozienka</t>
  </si>
  <si>
    <t>100 g</t>
  </si>
  <si>
    <t>spracované ovocie  jednodruhové</t>
  </si>
  <si>
    <t>Lekvár slivkový</t>
  </si>
  <si>
    <t>440 g</t>
  </si>
  <si>
    <t>slivky polené, pitná voda,cukor, regulátor kyslosti, kyselina citrónová, stabilizátor / kalcium chlorid/, kukuričný škrobový sirup, na 100 gr. bolo použitých 170 gr. sliviek, želírovacia látka, na 100 gr. obsah prírodných sladidiel 60 gr.</t>
  </si>
  <si>
    <t>Červená paprika - kápia</t>
  </si>
  <si>
    <t>340 gr</t>
  </si>
  <si>
    <t>paprikové rezy červené, pitná voda, ocot kvasný, cukor, jodidovaná jedla soľ, horčičné semeno</t>
  </si>
  <si>
    <t>Červená repa</t>
  </si>
  <si>
    <t>660 gr.</t>
  </si>
  <si>
    <t>červená repa, ocot, cukor, soľ</t>
  </si>
  <si>
    <t>3 500 gr.</t>
  </si>
  <si>
    <t>Detská výživa</t>
  </si>
  <si>
    <t>190 gr.</t>
  </si>
  <si>
    <t>jablkovo-ovocný pretlak 74 % hm., pitná voda, modifikovaný kukuričný škrob, regulátor kyslosti =kyselina citrónová, kyselina askorbová, cukor, vitamín C / 10 mg./100 gr./</t>
  </si>
  <si>
    <t>jablkovo-ovocný pretlak 94 % hm., cukor,  regulátor kyslosti =kyselina citrónová, kyselina askorbová, vitamín C / 10 mg./100 gr./</t>
  </si>
  <si>
    <t>Džem ovocný / čučoriedka, jahoda, malina, marhuľa/</t>
  </si>
  <si>
    <t>0,34 kg</t>
  </si>
  <si>
    <t>55 gr. ovocia na 100 gr. a cukor min. 60 g na 100 g., rôzne príchute, bez konzervantov, umelých sladidiel, syntetických farbív a syntetických aromatických látok</t>
  </si>
  <si>
    <t xml:space="preserve">Fazuľové struky  žlté </t>
  </si>
  <si>
    <t>660 g</t>
  </si>
  <si>
    <t>fazuľové struky žlté, cukor, jedlá soľ, bez konzervačných látok</t>
  </si>
  <si>
    <t>Chrén sterilizovaný</t>
  </si>
  <si>
    <t>160 gr.</t>
  </si>
  <si>
    <t xml:space="preserve">75 % hm. Chrenu, ocot kvasný, pitná voda, rastlinný olej, jodidovaná jedlá soľ, kukuričný škrob, koreniny, sladidlo sacharín, cukor, regulátor kyslosti - kyselina citrónová, konzervačna látka - dusičnan draselný </t>
  </si>
  <si>
    <t>Kukurica lahôdková</t>
  </si>
  <si>
    <t>425 g</t>
  </si>
  <si>
    <t>lahôdková kukurica v zrnách, pitná voda, jedlá soľ, neobsahuje konzervačné látky</t>
  </si>
  <si>
    <t>Kapusta kvasená</t>
  </si>
  <si>
    <t>640 gr.</t>
  </si>
  <si>
    <t>kvasená kapusta, voda, ocot, cukor, soľ, koreniny</t>
  </si>
  <si>
    <t>3 500 g.</t>
  </si>
  <si>
    <t>Lečo zeleninové</t>
  </si>
  <si>
    <t>330 g</t>
  </si>
  <si>
    <t>paprika, padajky, voda, soľ, cukor, neobsahuje konzervačné látky, cibuľa, koreniny</t>
  </si>
  <si>
    <t>670 g.</t>
  </si>
  <si>
    <t>Paradajkový pretlak</t>
  </si>
  <si>
    <t>70 g</t>
  </si>
  <si>
    <t>spracovaná sterilizovaná zelenina, pretlak jednodruhový, s obsahom 100 % paradajkového pyré bez pridania umelých sladidiel, farbív, konzervačných látok a zahusťovadiel</t>
  </si>
  <si>
    <t>210 g</t>
  </si>
  <si>
    <t>400 gr</t>
  </si>
  <si>
    <t>800 gr.</t>
  </si>
  <si>
    <t>Paradajky lúpané</t>
  </si>
  <si>
    <t>400 gr.</t>
  </si>
  <si>
    <t>s obsahom 100 % lúpaných paradajok vo vlastnej šťave, bez pridaných umelých sladidiel,farbív, konzervačných látok a zahusťovadiel</t>
  </si>
  <si>
    <t>Peperonáta</t>
  </si>
  <si>
    <t>krájaná farebná paprika v paradajkovom náleve, bez konzervantov, bez umelých farbív a bez leplku. paprika žltá 35%, paprika červená 35%, cibuľa 16%), paradajkové pyré 6,6%,</t>
  </si>
  <si>
    <t xml:space="preserve">Šampiňóny krájané  </t>
  </si>
  <si>
    <t>šampiňón dvojvýtrusový, pitná voda, jedlá soľ, regulátor kyslosti, antioxidant</t>
  </si>
  <si>
    <t>Uhorky</t>
  </si>
  <si>
    <t>680 g</t>
  </si>
  <si>
    <t>uhorka, voda, ocot, cukor, soľ, korenie</t>
  </si>
  <si>
    <t>3 500 g</t>
  </si>
  <si>
    <t>Zelený hrášok</t>
  </si>
  <si>
    <t>zelený hrášok - zrno, pitná voda, cukor, jodidovaná jedlá soľ</t>
  </si>
  <si>
    <t>690 g</t>
  </si>
  <si>
    <t>Fazuľa červená</t>
  </si>
  <si>
    <t>fazuľa červená, voda, morská soľ, produkt kontrolovaného ekologického hospodárstva</t>
  </si>
  <si>
    <t>Huby sušené</t>
  </si>
  <si>
    <t>100 gr</t>
  </si>
  <si>
    <t>sušená zelenina</t>
  </si>
  <si>
    <t>24. mesiacov</t>
  </si>
  <si>
    <t>Aivar</t>
  </si>
  <si>
    <t>310 g.</t>
  </si>
  <si>
    <t>spracovaná paprika</t>
  </si>
  <si>
    <t>Orechy vlašské</t>
  </si>
  <si>
    <t>500 gr</t>
  </si>
  <si>
    <t>vlašské jadrá, 1. trieda kvality</t>
  </si>
  <si>
    <t>Hrozienka sušené</t>
  </si>
  <si>
    <t>sušené hrozienka, antioxidant E220, 1. trieda kvality</t>
  </si>
  <si>
    <t>Sušené slivky</t>
  </si>
  <si>
    <t>100 gr.</t>
  </si>
  <si>
    <t>sušené ovocie jednodruhé</t>
  </si>
  <si>
    <t>Olej olivový</t>
  </si>
  <si>
    <t>1 liter</t>
  </si>
  <si>
    <t>olivový olej, lisovaný za studena</t>
  </si>
  <si>
    <t>1 rok</t>
  </si>
  <si>
    <t>Olej slnečnicový</t>
  </si>
  <si>
    <t>5 litrov</t>
  </si>
  <si>
    <t>100 % slnečnicový olej, rafinovaný. 1. trieda kvality</t>
  </si>
  <si>
    <t>6  mesiacov</t>
  </si>
  <si>
    <t>6 mesiacov</t>
  </si>
  <si>
    <t>Olej repkový</t>
  </si>
  <si>
    <t>100% repkový olej, rafinovaný, 1. trieda kvality</t>
  </si>
  <si>
    <t>100 % lúpané mierne pražené sezamové semienka, bez prídavných látok a konzervantov</t>
  </si>
  <si>
    <t>puding kakaový v prášku, zloženie: keksová múčka, pšeničná múka, kukuričný škrob, cukor, rastlinný tuk a olej, sušené žĺtka, sušené plnotučné mlieko, kypriace látky - hydrogénuhličitan sodný a amonny, vínan draselný, jedlá soľ, kukuričný škrob, kakaový prášok so zníženým množstvom tuku 11,5 %, 1. trieda kvality</t>
  </si>
  <si>
    <t>40 g</t>
  </si>
  <si>
    <t>zloženie: kukuričný škrob, aróma, farbivá / betakarotén, riboflavín/, 1 trieda kvality</t>
  </si>
  <si>
    <t>jemný kukuričný škrob, 1. trieda kvality</t>
  </si>
  <si>
    <t>Puding / rôzne príchute/</t>
  </si>
  <si>
    <t>37 gr.</t>
  </si>
  <si>
    <t>kukuričný škrob, vanilková alebo kakaová príchuť, / kakaový prášok so zníženým množstvom tuku, 1. trieda kvality</t>
  </si>
  <si>
    <t>45 g</t>
  </si>
  <si>
    <t>1 000 g</t>
  </si>
  <si>
    <t>jemný zemiakový škrob, 1. trieda kvality</t>
  </si>
  <si>
    <t>Pohánka</t>
  </si>
  <si>
    <t>500 g</t>
  </si>
  <si>
    <t>1. triedy kvalita, svetlá, mechanicky lúpaná, bezlepková</t>
  </si>
  <si>
    <t>7 mesiacov</t>
  </si>
  <si>
    <t>Detské piškóty</t>
  </si>
  <si>
    <t>120 g</t>
  </si>
  <si>
    <t>pšeničná múka 50 %, vajcia 39 %, cukor, cereálie, vitamín B12, 1. trieda kvality</t>
  </si>
  <si>
    <t>240 g</t>
  </si>
  <si>
    <t>Detské piškóty - dlhé</t>
  </si>
  <si>
    <t>Múka pšeničná 40 % Cukor Vajcia 26 % Škrob kukuričný Glukózovo-fruktózový sirup Kypriace látky ( Aróma </t>
  </si>
  <si>
    <t>Detská krupica</t>
  </si>
  <si>
    <t>100% jemná pšeničná krupica bez aditívnych látok, 1. trieda kvality</t>
  </si>
  <si>
    <t>Krúpy</t>
  </si>
  <si>
    <t>100 % jačmenné kúpy stredné, 1. trieda kvality</t>
  </si>
  <si>
    <t>Ryža lúpaná guľatozrnná</t>
  </si>
  <si>
    <t>1 kg</t>
  </si>
  <si>
    <t>ryža siata guľatozrnná, 1. trieda kvality</t>
  </si>
  <si>
    <t>Múka cícerová</t>
  </si>
  <si>
    <t>cícer 90 %, kukurica 10 %, 1. trieda kvality</t>
  </si>
  <si>
    <t>Múka hladká extra špeciál</t>
  </si>
  <si>
    <t>100 % potravinárska pšenica bez aditívnych látok, 1. trieda kvality</t>
  </si>
  <si>
    <t>Múka hrubá</t>
  </si>
  <si>
    <t>Múka polohrubá</t>
  </si>
  <si>
    <t>Múka špaldová</t>
  </si>
  <si>
    <t>Strúhanka</t>
  </si>
  <si>
    <t>pšeničná múka, soľ, droždie</t>
  </si>
  <si>
    <t>5 mesiacov</t>
  </si>
  <si>
    <t>Ovsené vločky</t>
  </si>
  <si>
    <t>100 % výberové ovsené vločky bez aditívnych látok, neochutené, 1. trieda kvality</t>
  </si>
  <si>
    <t>Obilninové cereálie do mlieka</t>
  </si>
  <si>
    <t>obylniny 64 %, /kukuričná krupica, pšeničná múka celozrná/ cukor, čokoláda 4,90 % / cukor, kakao, kakaové maslo/, glukózový sirup, kakao, rastlinný olej, sladový výťažok z jačmeňa, jedlá soľ, emulgátor, sójový lecitín, škorica, aróma: vanilím</t>
  </si>
  <si>
    <t>Múka</t>
  </si>
  <si>
    <t xml:space="preserve"> polotučná potravinárska strukovinová</t>
  </si>
  <si>
    <t>Cukor</t>
  </si>
  <si>
    <t>cukor biely, 1. trieda kvality</t>
  </si>
  <si>
    <t>cukor biely min. 97 % protihrudkujúca látka kukuričný škrob, 1. trieda kvality</t>
  </si>
  <si>
    <t>Cukor vanilkový</t>
  </si>
  <si>
    <t>20 g</t>
  </si>
  <si>
    <t>trstinový cukor, bourbon vanilka 1,5%.</t>
  </si>
  <si>
    <t>Cukor škoricový</t>
  </si>
  <si>
    <t>cukor biely, škorica mletá 11 %, 1. trieda kvality</t>
  </si>
  <si>
    <t>Cukor trstinový</t>
  </si>
  <si>
    <t>trstinový cukor 100 %, trstinová melasa</t>
  </si>
  <si>
    <t>Čaj ovocný</t>
  </si>
  <si>
    <t>40 gr.</t>
  </si>
  <si>
    <t>čaj ovocný porcovaný, zmes ovocia s príchuťami lesná zmes a záhradná zmes, aróma, kyselina citrónová, zo sušených plodov ovocia alebo zmesi sušených listov a plodov ovocia, ktoré tvoria najmenej 50% ovocnej zložky</t>
  </si>
  <si>
    <t>Čaj ovocný - gastro</t>
  </si>
  <si>
    <t>50 g</t>
  </si>
  <si>
    <t>Čaj čierny</t>
  </si>
  <si>
    <t>30 gr.</t>
  </si>
  <si>
    <t>bez kofeínu, tzv. čajovníkové čaje bez kofeínu alebo zmesi čajovníkových čajov, ktoré obsahujú listy čajovníka bez pridaných syntetických aromatických látok a farbív</t>
  </si>
  <si>
    <t>Čaj čierny - gastro</t>
  </si>
  <si>
    <t>Čokoláda várová</t>
  </si>
  <si>
    <t>cukor, kakaová hmota, rastlinný tuk, kakaový prášok so zniženým obsahom tuku, kakaové maslo, mliečny tuk, emulgátory,kakaová sušina min. 35 %, 1. trieda kvality</t>
  </si>
  <si>
    <t>Čokoladovo-orieškový krém</t>
  </si>
  <si>
    <t>cukor, rastlinné oleje, sušené odstredené mlieko, sušená srvátka 12 %, kakaový prášok 8%, pasta z lieskových orieškov 5%, emulgátor sójový lecitín, aroma vanilín - môže obsahovať stopy arašidov, lieskových orieškov a lepo, 1. trieda kvality</t>
  </si>
  <si>
    <t xml:space="preserve">Droždie </t>
  </si>
  <si>
    <t>42 gr.</t>
  </si>
  <si>
    <t>pekárenske droždie čerstvé</t>
  </si>
  <si>
    <t>1 mesiac</t>
  </si>
  <si>
    <t>Kakao</t>
  </si>
  <si>
    <t>kakao holandkého typu, zloženie: kakaový prášok, tuk 10 - 12 %, 1. trieda kvality</t>
  </si>
  <si>
    <t>Káva melta</t>
  </si>
  <si>
    <t>mletá pražená kávovinová zmes, zloženie: raž, koreň cukrovej repy, jačmeň, čakankový koreň, výrobok je vyrobený z obilnín obsahujúci lepok</t>
  </si>
  <si>
    <t>Prášok do pečiva</t>
  </si>
  <si>
    <t>12 g</t>
  </si>
  <si>
    <t>kypriace činidlá / difosforečnan disodný, hydrogénuhličitan sodný, kukuričný škrob/.</t>
  </si>
  <si>
    <t>Prášok do perníka</t>
  </si>
  <si>
    <t>12 gr</t>
  </si>
  <si>
    <t>kypriace látky, / difosforečnan disodný, hydrogénuhličitan sodný,/, perníkové korenie, jedlá soľ</t>
  </si>
  <si>
    <t>ABCD cestovina</t>
  </si>
  <si>
    <t>4 - vaječné - čerstvé vajcia, voda, 1. trieda kvality</t>
  </si>
  <si>
    <t>5 000 g</t>
  </si>
  <si>
    <t>ABCD cestovina semolina</t>
  </si>
  <si>
    <t>sušené bezvaječné cestoviny z múky z tvrdej pšenice, 1. trieda kvality</t>
  </si>
  <si>
    <t>5 000 g.</t>
  </si>
  <si>
    <t>Bulgur</t>
  </si>
  <si>
    <t>burgur pšeničný, 1. trieda kvality</t>
  </si>
  <si>
    <t xml:space="preserve">Fliačky </t>
  </si>
  <si>
    <t>Fliačky semolinové</t>
  </si>
  <si>
    <t>sušené bezvaječné fliačky z múky z tvrdej pšenice, 1. trieda kvality</t>
  </si>
  <si>
    <t>Kolienka</t>
  </si>
  <si>
    <t>Kolienka semolinové</t>
  </si>
  <si>
    <t>5. 000 g.</t>
  </si>
  <si>
    <t>Kukskus</t>
  </si>
  <si>
    <t>sušené bezvaječné celozrnné pšeničné cestoviny v 1. trieda kvality</t>
  </si>
  <si>
    <t>Lasagne</t>
  </si>
  <si>
    <t>4-vaječné - čerstvé vajcia, voda, 1. trieda kvality</t>
  </si>
  <si>
    <t>Mušle</t>
  </si>
  <si>
    <t>Mušle semolinové</t>
  </si>
  <si>
    <t>Penne semolinové</t>
  </si>
  <si>
    <t>Rezance niťovky</t>
  </si>
  <si>
    <t>Rezance široké semolinové</t>
  </si>
  <si>
    <t>Slovenská ryža</t>
  </si>
  <si>
    <t>Slovenská ryža semolinová</t>
  </si>
  <si>
    <t>Špagety</t>
  </si>
  <si>
    <t>Špagety semolinové</t>
  </si>
  <si>
    <t>Makaróny</t>
  </si>
  <si>
    <t>100% krupica z tvrdej pšenice</t>
  </si>
  <si>
    <t>22 dní</t>
  </si>
  <si>
    <t>Tarhoňa</t>
  </si>
  <si>
    <t>Tarhoňa semolinová</t>
  </si>
  <si>
    <t>Mak</t>
  </si>
  <si>
    <t>200 g.</t>
  </si>
  <si>
    <t>semeno maku modrého mletého, bez cukru, 1. trieda kvality</t>
  </si>
  <si>
    <t>Sezamové semienka</t>
  </si>
  <si>
    <t>30 g.</t>
  </si>
  <si>
    <t>sezem lúpaný, môže obsahovať stopové prvky arašidových orechov, sóje, lepku</t>
  </si>
  <si>
    <t>Bazalka drvená</t>
  </si>
  <si>
    <t>9 g</t>
  </si>
  <si>
    <t>Bobkový list  celý</t>
  </si>
  <si>
    <t>10 g.</t>
  </si>
  <si>
    <t>sušený bobkový list, môže obsahovať stopové množstvá zeleru, horčice, sezam, semienka a glutén</t>
  </si>
  <si>
    <t>Horčica</t>
  </si>
  <si>
    <t>horčica - zloženie: voda, horčičné semeno, ocot kvasný liehový, cukor, jedlá soľ a korenie, bez chemickej konzervácie</t>
  </si>
  <si>
    <t>Kečup detský</t>
  </si>
  <si>
    <t>300 gr.</t>
  </si>
  <si>
    <t>bez zahusťovadiel, umelých sladidiel a prípravných látok s podielom min. 60% rajčiakového pyré, so zníženým obsahom soli a cukru</t>
  </si>
  <si>
    <t>36 mesiacov</t>
  </si>
  <si>
    <t>Korenie čierne celé</t>
  </si>
  <si>
    <t>korenie čierne celé</t>
  </si>
  <si>
    <t>Korenie čierne mleté</t>
  </si>
  <si>
    <t>Zelené korenie</t>
  </si>
  <si>
    <t>zelené korenie celé</t>
  </si>
  <si>
    <t>Korenie biele mleté</t>
  </si>
  <si>
    <t>korenie biele mleté</t>
  </si>
  <si>
    <t>Koreninová zmes</t>
  </si>
  <si>
    <t>20 gr.</t>
  </si>
  <si>
    <t>koreninový prípravok, zloženie: oregáno, bazalka, rasca, korenie čierne, rozmarín, cibuľa, cesnak, bez pradaného glutamanu a soli</t>
  </si>
  <si>
    <t>Koreninová zmes na ryby</t>
  </si>
  <si>
    <t>čistá zmes korenia alebo korenia  a byliniek, bez pridaného glutamanu a obsahu soli</t>
  </si>
  <si>
    <t>Korenie nové celé</t>
  </si>
  <si>
    <t>15 g</t>
  </si>
  <si>
    <t>korenie nové celé</t>
  </si>
  <si>
    <t>Kôpor sušený</t>
  </si>
  <si>
    <t>kôpor sušený</t>
  </si>
  <si>
    <t>Majorán sušený</t>
  </si>
  <si>
    <t>5 g.</t>
  </si>
  <si>
    <t>sušené listy majoránu drvené</t>
  </si>
  <si>
    <t>Ocot</t>
  </si>
  <si>
    <t>kvasný liehový 8%</t>
  </si>
  <si>
    <t>Oregáno sušené</t>
  </si>
  <si>
    <t>7 gr.</t>
  </si>
  <si>
    <t>oregáno sušené drvené, môže obsahovať stopy lepku, vajec, sóje, zeleru, sezamu, mlieka a horčice</t>
  </si>
  <si>
    <t>Paprika červená mletá sladká</t>
  </si>
  <si>
    <t>kvalitná lahôdková paprika červená mletá sladká, môže obsahovať stopové množstvá zeleru, horčice, sezamové semienka a glutén</t>
  </si>
  <si>
    <t>Pažítka sušená</t>
  </si>
  <si>
    <t>pažítka sušená</t>
  </si>
  <si>
    <t>Petržlenová vňať sušená</t>
  </si>
  <si>
    <t>7 g.</t>
  </si>
  <si>
    <t>vňať petržlenová sušená</t>
  </si>
  <si>
    <t>Provensálska zmes</t>
  </si>
  <si>
    <t>Tymian, Saturejka, Bazalka, Rozmarín, Šalvia, Oregano, Fenikel, Aníz, Koriander, Majorán, bez soli</t>
  </si>
  <si>
    <t>Rasca  celá</t>
  </si>
  <si>
    <t>20 g.</t>
  </si>
  <si>
    <t>rasca celá</t>
  </si>
  <si>
    <t>Rasca  mletá</t>
  </si>
  <si>
    <t>rasca drvená</t>
  </si>
  <si>
    <t>Soľ</t>
  </si>
  <si>
    <t>varená jedlá soľ, jodičnan draselný v prepočte na KL 15 - 35 mg./kg, protihrudkujúca látka E535</t>
  </si>
  <si>
    <t>Soľ morská</t>
  </si>
  <si>
    <t>Jedlá morská soľ jódovaná (morská soľ, jodičnan draselný)</t>
  </si>
  <si>
    <t>Škorica mletá</t>
  </si>
  <si>
    <t>20g</t>
  </si>
  <si>
    <t>škorica mletá</t>
  </si>
  <si>
    <t>Polievkové korenie</t>
  </si>
  <si>
    <t>zmes korenín zo sušených koreninových polievkových bylín a koreňovej zeleniny, bez obsahu glutamanu, soli a pridanéh cukru.</t>
  </si>
  <si>
    <t>Granko</t>
  </si>
  <si>
    <t>cukor, kakao.prášok so zníž.obsahom tuku 20%</t>
  </si>
  <si>
    <t>Káva CARO</t>
  </si>
  <si>
    <t>0,20 kg</t>
  </si>
  <si>
    <t>rozpustná zmes kávovín.Obsakuje: slad z jačmeňa, čakan, raž.</t>
  </si>
  <si>
    <t>Muškatový orech mletý</t>
  </si>
  <si>
    <t xml:space="preserve">Kurkuma </t>
  </si>
  <si>
    <t>Rozmarín drvený</t>
  </si>
  <si>
    <t>15 gr.</t>
  </si>
  <si>
    <t>Tymián</t>
  </si>
  <si>
    <t>Korenie na pizzu</t>
  </si>
  <si>
    <t>oregano, bazalka, cesnak, korenie a cibuľa,</t>
  </si>
  <si>
    <t>Korenie na kurča</t>
  </si>
  <si>
    <t>50 gr.</t>
  </si>
  <si>
    <t> morská soľ  max. 20%, cesnak, tymian, paprika, rozmarín, kurkuma, oregano, biele korenie, rímska rasca, koriander.</t>
  </si>
  <si>
    <t>Zázvor mletý</t>
  </si>
  <si>
    <t>250 gr.</t>
  </si>
  <si>
    <t>6. mesiacov</t>
  </si>
  <si>
    <t>Bagetky bezlepkové</t>
  </si>
  <si>
    <t>Piškóty bezlepkové</t>
  </si>
  <si>
    <t>kukuričná múka, vajcia, cukor</t>
  </si>
  <si>
    <t>100 % múka z najemno pomletých celých kukuričných zŕn</t>
  </si>
  <si>
    <t>Detská krupica bezlepková</t>
  </si>
  <si>
    <t>kukuričný škrob, sušený vaječný bielok, prírodné farbivo kurkuma</t>
  </si>
  <si>
    <t>kukuričná múka, kukuričný škrob, sušený vaječný bielok, prírodné farbivo kurkuma</t>
  </si>
  <si>
    <t>Kečup jemný, bezlepkový</t>
  </si>
  <si>
    <t>320 g</t>
  </si>
  <si>
    <t>pitná voda, paradajkový pretlak, izoglukózový sirup, kvasný ocot, jedlá soľ, neprifarbený, nekonzervovaný.</t>
  </si>
  <si>
    <t>Puding vanilkový,  bezlepkový</t>
  </si>
  <si>
    <t>kukuričný škrob, mletá vanilka, vanilkový extrakt</t>
  </si>
  <si>
    <t>Puding čokoládový, bezlepkový</t>
  </si>
  <si>
    <t>kukuričný škrob, odtučnený kakaový prášok 20 %</t>
  </si>
  <si>
    <t>145 g</t>
  </si>
  <si>
    <t>mlieko, živé mliečne bielkoviny, jogurtová kultúra</t>
  </si>
  <si>
    <t>14 dní</t>
  </si>
  <si>
    <t>mlieko, živé mliečne bielkoviny, jogurtová kultúra, ochutená zložka 20 % hmotnosti , rôzne ovocné príchute (marhuľová, jahodová, malinová, čučoriedka, čokoláda, vanilka)</t>
  </si>
  <si>
    <t>sirup s minimálne  50 % podielom ovocia, pitná voda, regulátor kyslosti, kyselina citrónová, bez konzervantov, umelých farbív a náhradných sladisiel, rôzne príchute.</t>
  </si>
  <si>
    <t>1. časť:Základné potraviny, mrazené potraviny, vajcia, mlieko a mliečné výrobky</t>
  </si>
  <si>
    <t>Špecle vaječné</t>
  </si>
  <si>
    <t>Múka bezlepková hladká</t>
  </si>
  <si>
    <t>Cestoviny bezlepkové špagety</t>
  </si>
  <si>
    <t>Cestoviny bezlepkové fliačky</t>
  </si>
  <si>
    <t>Cestoviny bezlepkové kolienka</t>
  </si>
  <si>
    <t>Jogurt smotanový bezlepkový biely</t>
  </si>
  <si>
    <t>Jogurt smotanový bezlepkový ochutený</t>
  </si>
  <si>
    <t>Ponúkaná cena za jednkotku v EUR bez DPH</t>
  </si>
  <si>
    <t>P. č.</t>
  </si>
  <si>
    <t>Časť 1: 1/5 Rôzne potravinárske výrobky</t>
  </si>
  <si>
    <t xml:space="preserve">Časť 1: 2/5 Mlieko a mliečné výrobky </t>
  </si>
  <si>
    <t>Časť 1: 3/5 Hlboko mrazená zelenina</t>
  </si>
  <si>
    <t>Hlbokozmrazené morčacie prsia, trieda A, bez pridaných látok, neporušené, čisté bez viditeľných cudzích častíc, bez cudzieho zápachu, bez viditeľných krvavých škvŕn, bez výskytu pomliaždením, nesolené</t>
  </si>
  <si>
    <t>plnotučné pasterizované mlieko, Jedlá soľ, Regulátor kyslosti: kyselina citrónová, Tuk v sušine: 47 %, Sušina: min. 36 %</t>
  </si>
  <si>
    <t>pšeničná múka, pitná voda, vaječná melanž (20 %), jedlá soľ, muškátový oriešok, kurkuma.</t>
  </si>
  <si>
    <t>Zázvor sušený mletý</t>
  </si>
  <si>
    <t>Časť 1: 5/5 Mrazené ryby a králik</t>
  </si>
  <si>
    <t>Cena celkom s DPH 5% a 19%</t>
  </si>
  <si>
    <t>1/5 - 5/5</t>
  </si>
  <si>
    <t>1/5 Rôzne potravinárske výrobky:</t>
  </si>
  <si>
    <t>2/5 Mlieko a mliečné výrobky:</t>
  </si>
  <si>
    <t>3/5 Hlboko mrazená zelenina:</t>
  </si>
  <si>
    <t>4/5 Hlboko mrazené výrobky z hydiny:</t>
  </si>
  <si>
    <t>5/5 Mrazené ryby a králik:</t>
  </si>
  <si>
    <t>Filé z treskovitých rýb, min.95% podiel mäsa Aliašská treska, bez aditív (150g porcie) MRAZENÉ NA MORI (seafrozen) (potrebné preukázať etiketou príp. iným dokladom výrobku, ktorý bude potrebné predložiť pri dodaní)</t>
  </si>
  <si>
    <t>hlbokozmrazené filety  bez kože, kuchanská úprava, bez kosti a polyfosfátov, kvalita A glazúrované max. 5 % glazúrovacej hmoty.</t>
  </si>
  <si>
    <t>Cena s DPH 5% a 19%</t>
  </si>
  <si>
    <t>Sirup ovocný, rôzne príchute</t>
  </si>
  <si>
    <t>Džús ovocný 100%, rôzne príchute</t>
  </si>
  <si>
    <t>bazalka sušená drvená</t>
  </si>
  <si>
    <t>1. triedy kvalita, 100 % biely  cirok lúpaný</t>
  </si>
  <si>
    <t>Syr Tofu biely</t>
  </si>
  <si>
    <t>Hŕstka strukovín</t>
  </si>
  <si>
    <t>Chlieb bezlepkový tmavý</t>
  </si>
  <si>
    <t>Chlieb bezlepkový  svetlý</t>
  </si>
  <si>
    <t>hlbokomrazené mäso bez kože, bez vnútrosvalových kostí, ružovo - červenej farby, s veľmi malým množstvom tuku, bez rybieho zápachu.</t>
  </si>
  <si>
    <t>Sezamové maslo TAHINI</t>
  </si>
  <si>
    <t>Kukuričný škrob (napr. maizena)</t>
  </si>
  <si>
    <t>Krémový prášok (napr. zlatý klas).</t>
  </si>
  <si>
    <t xml:space="preserve">Puding Kakaový v prášku (napr. BB puding) </t>
  </si>
  <si>
    <t>Zemiakový škrob (napr.solamyl)</t>
  </si>
  <si>
    <t>Časť 1: 4/5. Hlboko mrazené výrobky z hydiny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</si>
</sst>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\ &quot;€&quot;"/>
    <numFmt numFmtId="165" formatCode="#,##0.000_ ;\-#,##0.000\ "/>
  </numFmts>
  <fonts count="24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2"/>
      <name val="Arial CE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8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</font>
    <font>
      <sz val="12"/>
      <color theme="1"/>
      <name val="Times New Roman"/>
      <family val="1"/>
      <charset val="238"/>
    </font>
    <font>
      <sz val="11"/>
      <color indexed="8"/>
      <name val="Calibri"/>
      <family val="2"/>
    </font>
    <font>
      <b/>
      <sz val="14"/>
      <color indexed="8"/>
      <name val="Calibri"/>
      <family val="2"/>
      <charset val="238"/>
    </font>
    <font>
      <sz val="11"/>
      <color theme="1"/>
      <name val="Arial"/>
      <family val="2"/>
      <charset val="238"/>
    </font>
    <font>
      <b/>
      <sz val="14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2"/>
      <color rgb="FF00B050"/>
      <name val="Times New Roman"/>
      <family val="1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41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41"/>
      </patternFill>
    </fill>
    <fill>
      <patternFill patternType="solid">
        <fgColor theme="4" tint="0.79998168889431442"/>
        <bgColor indexed="9"/>
      </patternFill>
    </fill>
    <fill>
      <patternFill patternType="solid">
        <fgColor theme="4" tint="0.79998168889431442"/>
        <bgColor indexed="64"/>
      </patternFill>
    </fill>
  </fills>
  <borders count="4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indexed="64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auto="1"/>
      </left>
      <right style="medium">
        <color indexed="64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</borders>
  <cellStyleXfs count="4">
    <xf numFmtId="0" fontId="0" fillId="0" borderId="0"/>
    <xf numFmtId="0" fontId="1" fillId="0" borderId="0"/>
    <xf numFmtId="43" fontId="9" fillId="0" borderId="0" applyFont="0" applyFill="0" applyBorder="0" applyAlignment="0" applyProtection="0"/>
    <xf numFmtId="0" fontId="12" fillId="0" borderId="0"/>
  </cellStyleXfs>
  <cellXfs count="184">
    <xf numFmtId="0" fontId="0" fillId="0" borderId="0" xfId="0"/>
    <xf numFmtId="0" fontId="2" fillId="0" borderId="0" xfId="1" applyFont="1"/>
    <xf numFmtId="0" fontId="4" fillId="2" borderId="1" xfId="1" applyFont="1" applyFill="1" applyBorder="1" applyAlignment="1">
      <alignment vertical="top" wrapText="1"/>
    </xf>
    <xf numFmtId="0" fontId="5" fillId="2" borderId="1" xfId="1" applyFont="1" applyFill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4" fillId="0" borderId="1" xfId="1" applyFont="1" applyBorder="1" applyAlignment="1">
      <alignment vertical="top" wrapText="1"/>
    </xf>
    <xf numFmtId="0" fontId="4" fillId="0" borderId="1" xfId="3" applyFont="1" applyBorder="1" applyAlignment="1">
      <alignment vertical="top" wrapText="1"/>
    </xf>
    <xf numFmtId="0" fontId="15" fillId="0" borderId="0" xfId="1" applyFont="1"/>
    <xf numFmtId="0" fontId="16" fillId="0" borderId="0" xfId="1" applyFont="1"/>
    <xf numFmtId="0" fontId="4" fillId="5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vertical="top" wrapText="1"/>
    </xf>
    <xf numFmtId="0" fontId="4" fillId="6" borderId="1" xfId="1" applyFont="1" applyFill="1" applyBorder="1" applyAlignment="1">
      <alignment horizontal="center" vertical="center" wrapText="1"/>
    </xf>
    <xf numFmtId="0" fontId="4" fillId="6" borderId="1" xfId="1" applyFont="1" applyFill="1" applyBorder="1" applyAlignment="1">
      <alignment horizontal="center" vertical="top" wrapText="1"/>
    </xf>
    <xf numFmtId="0" fontId="4" fillId="0" borderId="1" xfId="1" applyFont="1" applyBorder="1" applyAlignment="1">
      <alignment horizontal="left" vertical="top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top" wrapText="1"/>
    </xf>
    <xf numFmtId="9" fontId="4" fillId="0" borderId="1" xfId="1" applyNumberFormat="1" applyFont="1" applyBorder="1" applyAlignment="1">
      <alignment vertical="top" wrapText="1"/>
    </xf>
    <xf numFmtId="0" fontId="4" fillId="7" borderId="1" xfId="1" applyFont="1" applyFill="1" applyBorder="1" applyAlignment="1">
      <alignment vertical="top" wrapText="1"/>
    </xf>
    <xf numFmtId="0" fontId="4" fillId="7" borderId="1" xfId="0" applyFont="1" applyFill="1" applyBorder="1" applyAlignment="1">
      <alignment vertical="top" wrapText="1"/>
    </xf>
    <xf numFmtId="0" fontId="17" fillId="0" borderId="0" xfId="0" applyFont="1"/>
    <xf numFmtId="0" fontId="10" fillId="0" borderId="3" xfId="0" applyFont="1" applyBorder="1" applyAlignment="1">
      <alignment horizontal="center" vertical="center" wrapText="1"/>
    </xf>
    <xf numFmtId="9" fontId="10" fillId="3" borderId="3" xfId="0" applyNumberFormat="1" applyFont="1" applyFill="1" applyBorder="1" applyAlignment="1">
      <alignment horizontal="center" vertical="center" wrapText="1"/>
    </xf>
    <xf numFmtId="0" fontId="4" fillId="6" borderId="1" xfId="1" applyFont="1" applyFill="1" applyBorder="1" applyAlignment="1">
      <alignment vertical="top" wrapText="1"/>
    </xf>
    <xf numFmtId="0" fontId="3" fillId="0" borderId="13" xfId="0" applyFont="1" applyBorder="1" applyAlignment="1">
      <alignment horizontal="center" vertical="center" wrapText="1"/>
    </xf>
    <xf numFmtId="9" fontId="3" fillId="3" borderId="13" xfId="0" applyNumberFormat="1" applyFont="1" applyFill="1" applyBorder="1" applyAlignment="1">
      <alignment horizontal="center" vertical="center" wrapText="1"/>
    </xf>
    <xf numFmtId="0" fontId="4" fillId="0" borderId="1" xfId="1" applyFont="1" applyBorder="1" applyAlignment="1">
      <alignment vertical="center" wrapText="1"/>
    </xf>
    <xf numFmtId="0" fontId="4" fillId="0" borderId="1" xfId="1" applyFont="1" applyBorder="1" applyAlignment="1">
      <alignment wrapText="1"/>
    </xf>
    <xf numFmtId="0" fontId="8" fillId="0" borderId="13" xfId="0" applyFont="1" applyBorder="1" applyAlignment="1">
      <alignment horizontal="center" vertical="center" wrapText="1"/>
    </xf>
    <xf numFmtId="9" fontId="8" fillId="3" borderId="13" xfId="0" applyNumberFormat="1" applyFont="1" applyFill="1" applyBorder="1" applyAlignment="1">
      <alignment horizontal="center" vertical="center" wrapText="1"/>
    </xf>
    <xf numFmtId="164" fontId="4" fillId="0" borderId="14" xfId="0" applyNumberFormat="1" applyFont="1" applyBorder="1" applyAlignment="1">
      <alignment horizontal="right" wrapText="1"/>
    </xf>
    <xf numFmtId="164" fontId="4" fillId="0" borderId="15" xfId="0" applyNumberFormat="1" applyFont="1" applyBorder="1" applyAlignment="1">
      <alignment horizontal="right" wrapText="1"/>
    </xf>
    <xf numFmtId="164" fontId="14" fillId="0" borderId="14" xfId="0" applyNumberFormat="1" applyFont="1" applyBorder="1" applyAlignment="1">
      <alignment horizontal="right" wrapText="1"/>
    </xf>
    <xf numFmtId="164" fontId="14" fillId="0" borderId="15" xfId="0" applyNumberFormat="1" applyFont="1" applyBorder="1" applyAlignment="1">
      <alignment horizontal="right" wrapText="1"/>
    </xf>
    <xf numFmtId="0" fontId="8" fillId="0" borderId="16" xfId="0" applyFont="1" applyBorder="1" applyAlignment="1">
      <alignment horizontal="center" vertical="center" wrapText="1"/>
    </xf>
    <xf numFmtId="9" fontId="8" fillId="3" borderId="16" xfId="0" applyNumberFormat="1" applyFont="1" applyFill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26" xfId="3" applyFont="1" applyBorder="1" applyAlignment="1">
      <alignment vertical="top" wrapText="1"/>
    </xf>
    <xf numFmtId="0" fontId="4" fillId="0" borderId="22" xfId="3" applyFont="1" applyBorder="1" applyAlignment="1">
      <alignment horizontal="center" vertical="center" wrapText="1"/>
    </xf>
    <xf numFmtId="0" fontId="4" fillId="0" borderId="23" xfId="1" applyFont="1" applyBorder="1" applyAlignment="1">
      <alignment vertical="top" wrapText="1"/>
    </xf>
    <xf numFmtId="0" fontId="4" fillId="2" borderId="22" xfId="1" applyFont="1" applyFill="1" applyBorder="1" applyAlignment="1">
      <alignment horizontal="center" vertical="center" wrapText="1"/>
    </xf>
    <xf numFmtId="0" fontId="4" fillId="2" borderId="23" xfId="1" applyFont="1" applyFill="1" applyBorder="1" applyAlignment="1">
      <alignment vertical="top" wrapText="1"/>
    </xf>
    <xf numFmtId="0" fontId="5" fillId="2" borderId="23" xfId="1" applyFont="1" applyFill="1" applyBorder="1" applyAlignment="1">
      <alignment vertical="top" wrapText="1"/>
    </xf>
    <xf numFmtId="0" fontId="4" fillId="2" borderId="25" xfId="1" applyFont="1" applyFill="1" applyBorder="1" applyAlignment="1">
      <alignment horizontal="center" vertical="center" wrapText="1"/>
    </xf>
    <xf numFmtId="0" fontId="4" fillId="0" borderId="26" xfId="0" applyFont="1" applyBorder="1" applyAlignment="1">
      <alignment vertical="top" wrapText="1"/>
    </xf>
    <xf numFmtId="0" fontId="5" fillId="2" borderId="26" xfId="1" applyFont="1" applyFill="1" applyBorder="1" applyAlignment="1">
      <alignment vertical="top" wrapText="1"/>
    </xf>
    <xf numFmtId="0" fontId="4" fillId="0" borderId="4" xfId="3" applyFont="1" applyBorder="1" applyAlignment="1">
      <alignment horizontal="center" vertical="center" wrapText="1"/>
    </xf>
    <xf numFmtId="0" fontId="4" fillId="0" borderId="4" xfId="3" applyFont="1" applyBorder="1" applyAlignment="1">
      <alignment vertical="top" wrapText="1"/>
    </xf>
    <xf numFmtId="3" fontId="4" fillId="0" borderId="28" xfId="3" applyNumberFormat="1" applyFont="1" applyBorder="1" applyAlignment="1">
      <alignment vertical="top" wrapText="1"/>
    </xf>
    <xf numFmtId="4" fontId="4" fillId="0" borderId="4" xfId="3" applyNumberFormat="1" applyFont="1" applyBorder="1" applyAlignment="1">
      <alignment vertical="top" wrapText="1"/>
    </xf>
    <xf numFmtId="164" fontId="8" fillId="0" borderId="20" xfId="0" applyNumberFormat="1" applyFont="1" applyBorder="1" applyAlignment="1">
      <alignment horizontal="right"/>
    </xf>
    <xf numFmtId="164" fontId="8" fillId="0" borderId="21" xfId="0" applyNumberFormat="1" applyFont="1" applyBorder="1" applyAlignment="1">
      <alignment horizontal="right"/>
    </xf>
    <xf numFmtId="0" fontId="8" fillId="0" borderId="20" xfId="0" applyFont="1" applyBorder="1"/>
    <xf numFmtId="0" fontId="8" fillId="0" borderId="21" xfId="0" applyFont="1" applyBorder="1"/>
    <xf numFmtId="0" fontId="11" fillId="0" borderId="9" xfId="0" applyFont="1" applyBorder="1"/>
    <xf numFmtId="3" fontId="4" fillId="0" borderId="23" xfId="0" applyNumberFormat="1" applyFont="1" applyBorder="1" applyAlignment="1">
      <alignment vertical="top" wrapText="1"/>
    </xf>
    <xf numFmtId="3" fontId="4" fillId="0" borderId="1" xfId="0" applyNumberFormat="1" applyFont="1" applyBorder="1" applyAlignment="1">
      <alignment vertical="top" wrapText="1"/>
    </xf>
    <xf numFmtId="3" fontId="4" fillId="0" borderId="26" xfId="0" applyNumberFormat="1" applyFont="1" applyBorder="1" applyAlignment="1">
      <alignment vertical="top" wrapText="1"/>
    </xf>
    <xf numFmtId="0" fontId="14" fillId="0" borderId="23" xfId="0" applyFont="1" applyBorder="1" applyAlignment="1">
      <alignment vertical="top" wrapText="1"/>
    </xf>
    <xf numFmtId="0" fontId="14" fillId="0" borderId="1" xfId="0" applyFont="1" applyBorder="1" applyAlignment="1">
      <alignment vertical="top" wrapText="1"/>
    </xf>
    <xf numFmtId="0" fontId="14" fillId="0" borderId="26" xfId="0" applyFont="1" applyBorder="1" applyAlignment="1">
      <alignment vertical="top" wrapText="1"/>
    </xf>
    <xf numFmtId="0" fontId="5" fillId="0" borderId="23" xfId="1" applyFont="1" applyBorder="1" applyAlignment="1">
      <alignment vertical="top" wrapText="1"/>
    </xf>
    <xf numFmtId="0" fontId="5" fillId="0" borderId="1" xfId="1" applyFont="1" applyBorder="1" applyAlignment="1">
      <alignment vertical="top" wrapText="1"/>
    </xf>
    <xf numFmtId="0" fontId="14" fillId="0" borderId="4" xfId="0" applyFont="1" applyBorder="1" applyAlignment="1">
      <alignment vertical="top"/>
    </xf>
    <xf numFmtId="0" fontId="3" fillId="8" borderId="13" xfId="0" applyFont="1" applyFill="1" applyBorder="1" applyAlignment="1">
      <alignment vertical="top" wrapText="1"/>
    </xf>
    <xf numFmtId="0" fontId="3" fillId="8" borderId="16" xfId="3" applyFont="1" applyFill="1" applyBorder="1" applyAlignment="1">
      <alignment vertical="top" wrapText="1"/>
    </xf>
    <xf numFmtId="0" fontId="3" fillId="10" borderId="3" xfId="3" applyFont="1" applyFill="1" applyBorder="1" applyAlignment="1">
      <alignment vertical="top" wrapText="1"/>
    </xf>
    <xf numFmtId="0" fontId="4" fillId="2" borderId="33" xfId="1" applyFont="1" applyFill="1" applyBorder="1" applyAlignment="1">
      <alignment horizontal="center" vertical="center" wrapText="1"/>
    </xf>
    <xf numFmtId="0" fontId="4" fillId="5" borderId="33" xfId="0" applyFont="1" applyFill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33" xfId="3" applyFont="1" applyBorder="1" applyAlignment="1">
      <alignment horizontal="center" vertical="center" wrapText="1"/>
    </xf>
    <xf numFmtId="0" fontId="4" fillId="5" borderId="25" xfId="0" applyFont="1" applyFill="1" applyBorder="1" applyAlignment="1">
      <alignment horizontal="center" vertical="center" wrapText="1"/>
    </xf>
    <xf numFmtId="3" fontId="4" fillId="0" borderId="34" xfId="3" applyNumberFormat="1" applyFont="1" applyBorder="1" applyAlignment="1">
      <alignment vertical="top" wrapText="1"/>
    </xf>
    <xf numFmtId="4" fontId="4" fillId="0" borderId="35" xfId="3" applyNumberFormat="1" applyFont="1" applyBorder="1" applyAlignment="1">
      <alignment vertical="top" wrapText="1"/>
    </xf>
    <xf numFmtId="0" fontId="14" fillId="0" borderId="35" xfId="0" applyFont="1" applyBorder="1" applyAlignment="1">
      <alignment vertical="top"/>
    </xf>
    <xf numFmtId="0" fontId="14" fillId="0" borderId="35" xfId="0" applyFont="1" applyBorder="1" applyAlignment="1">
      <alignment vertical="top" wrapText="1"/>
    </xf>
    <xf numFmtId="3" fontId="4" fillId="0" borderId="37" xfId="3" applyNumberFormat="1" applyFont="1" applyBorder="1" applyAlignment="1">
      <alignment vertical="top" wrapText="1"/>
    </xf>
    <xf numFmtId="4" fontId="4" fillId="0" borderId="38" xfId="3" applyNumberFormat="1" applyFont="1" applyBorder="1" applyAlignment="1">
      <alignment vertical="top" wrapText="1"/>
    </xf>
    <xf numFmtId="0" fontId="14" fillId="0" borderId="38" xfId="0" applyFont="1" applyBorder="1" applyAlignment="1">
      <alignment vertical="top" wrapText="1"/>
    </xf>
    <xf numFmtId="0" fontId="14" fillId="0" borderId="38" xfId="0" applyFont="1" applyBorder="1" applyAlignment="1">
      <alignment vertical="top"/>
    </xf>
    <xf numFmtId="0" fontId="4" fillId="0" borderId="28" xfId="3" applyFont="1" applyBorder="1" applyAlignment="1">
      <alignment horizontal="center" vertical="center" wrapText="1"/>
    </xf>
    <xf numFmtId="0" fontId="4" fillId="0" borderId="34" xfId="3" applyFont="1" applyBorder="1" applyAlignment="1">
      <alignment horizontal="center" vertical="center" wrapText="1"/>
    </xf>
    <xf numFmtId="0" fontId="4" fillId="0" borderId="35" xfId="3" applyFont="1" applyBorder="1" applyAlignment="1">
      <alignment horizontal="center" vertical="center" wrapText="1"/>
    </xf>
    <xf numFmtId="0" fontId="4" fillId="0" borderId="35" xfId="3" applyFont="1" applyBorder="1" applyAlignment="1">
      <alignment vertical="top" wrapText="1"/>
    </xf>
    <xf numFmtId="0" fontId="4" fillId="0" borderId="37" xfId="3" applyFont="1" applyBorder="1" applyAlignment="1">
      <alignment horizontal="center" vertical="center" wrapText="1"/>
    </xf>
    <xf numFmtId="0" fontId="4" fillId="0" borderId="38" xfId="3" applyFont="1" applyBorder="1" applyAlignment="1">
      <alignment horizontal="center" vertical="center" wrapText="1"/>
    </xf>
    <xf numFmtId="0" fontId="4" fillId="0" borderId="38" xfId="3" applyFont="1" applyBorder="1" applyAlignment="1">
      <alignment vertical="top" wrapText="1"/>
    </xf>
    <xf numFmtId="165" fontId="4" fillId="3" borderId="1" xfId="2" applyNumberFormat="1" applyFont="1" applyFill="1" applyBorder="1" applyAlignment="1">
      <alignment wrapText="1"/>
    </xf>
    <xf numFmtId="165" fontId="4" fillId="3" borderId="26" xfId="2" applyNumberFormat="1" applyFont="1" applyFill="1" applyBorder="1" applyAlignment="1">
      <alignment wrapText="1"/>
    </xf>
    <xf numFmtId="165" fontId="14" fillId="3" borderId="23" xfId="2" applyNumberFormat="1" applyFont="1" applyFill="1" applyBorder="1" applyAlignment="1">
      <alignment wrapText="1"/>
    </xf>
    <xf numFmtId="165" fontId="14" fillId="3" borderId="1" xfId="2" applyNumberFormat="1" applyFont="1" applyFill="1" applyBorder="1" applyAlignment="1">
      <alignment wrapText="1"/>
    </xf>
    <xf numFmtId="165" fontId="14" fillId="3" borderId="26" xfId="2" applyNumberFormat="1" applyFont="1" applyFill="1" applyBorder="1" applyAlignment="1">
      <alignment wrapText="1"/>
    </xf>
    <xf numFmtId="165" fontId="14" fillId="3" borderId="4" xfId="2" applyNumberFormat="1" applyFont="1" applyFill="1" applyBorder="1"/>
    <xf numFmtId="165" fontId="14" fillId="3" borderId="35" xfId="2" applyNumberFormat="1" applyFont="1" applyFill="1" applyBorder="1"/>
    <xf numFmtId="165" fontId="14" fillId="3" borderId="38" xfId="2" applyNumberFormat="1" applyFont="1" applyFill="1" applyBorder="1"/>
    <xf numFmtId="4" fontId="8" fillId="3" borderId="5" xfId="0" applyNumberFormat="1" applyFont="1" applyFill="1" applyBorder="1"/>
    <xf numFmtId="4" fontId="8" fillId="3" borderId="8" xfId="0" applyNumberFormat="1" applyFont="1" applyFill="1" applyBorder="1"/>
    <xf numFmtId="4" fontId="8" fillId="3" borderId="12" xfId="0" applyNumberFormat="1" applyFont="1" applyFill="1" applyBorder="1"/>
    <xf numFmtId="4" fontId="8" fillId="3" borderId="9" xfId="0" applyNumberFormat="1" applyFont="1" applyFill="1" applyBorder="1"/>
    <xf numFmtId="4" fontId="14" fillId="0" borderId="38" xfId="0" applyNumberFormat="1" applyFont="1" applyBorder="1" applyAlignment="1">
      <alignment wrapText="1"/>
    </xf>
    <xf numFmtId="4" fontId="14" fillId="0" borderId="4" xfId="0" applyNumberFormat="1" applyFont="1" applyBorder="1" applyAlignment="1">
      <alignment wrapText="1"/>
    </xf>
    <xf numFmtId="4" fontId="14" fillId="0" borderId="35" xfId="0" applyNumberFormat="1" applyFont="1" applyBorder="1" applyAlignment="1">
      <alignment wrapText="1"/>
    </xf>
    <xf numFmtId="4" fontId="14" fillId="0" borderId="5" xfId="0" applyNumberFormat="1" applyFont="1" applyBorder="1" applyAlignment="1">
      <alignment horizontal="right"/>
    </xf>
    <xf numFmtId="4" fontId="14" fillId="0" borderId="36" xfId="0" applyNumberFormat="1" applyFont="1" applyBorder="1" applyAlignment="1">
      <alignment horizontal="right"/>
    </xf>
    <xf numFmtId="4" fontId="14" fillId="0" borderId="39" xfId="0" applyNumberFormat="1" applyFont="1" applyBorder="1" applyAlignment="1">
      <alignment horizontal="right"/>
    </xf>
    <xf numFmtId="4" fontId="8" fillId="3" borderId="16" xfId="0" applyNumberFormat="1" applyFont="1" applyFill="1" applyBorder="1"/>
    <xf numFmtId="4" fontId="8" fillId="3" borderId="16" xfId="0" applyNumberFormat="1" applyFont="1" applyFill="1" applyBorder="1" applyAlignment="1">
      <alignment wrapText="1"/>
    </xf>
    <xf numFmtId="4" fontId="14" fillId="0" borderId="24" xfId="0" applyNumberFormat="1" applyFont="1" applyBorder="1" applyAlignment="1">
      <alignment horizontal="right" wrapText="1"/>
    </xf>
    <xf numFmtId="4" fontId="14" fillId="0" borderId="32" xfId="0" applyNumberFormat="1" applyFont="1" applyBorder="1" applyAlignment="1">
      <alignment horizontal="right" wrapText="1"/>
    </xf>
    <xf numFmtId="4" fontId="14" fillId="0" borderId="1" xfId="0" applyNumberFormat="1" applyFont="1" applyBorder="1" applyAlignment="1">
      <alignment wrapText="1"/>
    </xf>
    <xf numFmtId="4" fontId="8" fillId="3" borderId="13" xfId="0" applyNumberFormat="1" applyFont="1" applyFill="1" applyBorder="1" applyAlignment="1">
      <alignment wrapText="1"/>
    </xf>
    <xf numFmtId="4" fontId="14" fillId="0" borderId="40" xfId="0" applyNumberFormat="1" applyFont="1" applyBorder="1" applyAlignment="1">
      <alignment horizontal="right" wrapText="1"/>
    </xf>
    <xf numFmtId="4" fontId="14" fillId="0" borderId="1" xfId="0" applyNumberFormat="1" applyFont="1" applyBorder="1" applyAlignment="1">
      <alignment horizontal="right" wrapText="1"/>
    </xf>
    <xf numFmtId="4" fontId="3" fillId="3" borderId="13" xfId="0" applyNumberFormat="1" applyFont="1" applyFill="1" applyBorder="1" applyAlignment="1">
      <alignment wrapText="1"/>
    </xf>
    <xf numFmtId="4" fontId="4" fillId="0" borderId="41" xfId="0" applyNumberFormat="1" applyFont="1" applyBorder="1" applyAlignment="1">
      <alignment horizontal="right" wrapText="1"/>
    </xf>
    <xf numFmtId="4" fontId="4" fillId="0" borderId="32" xfId="0" applyNumberFormat="1" applyFont="1" applyBorder="1" applyAlignment="1">
      <alignment horizontal="right" wrapText="1"/>
    </xf>
    <xf numFmtId="4" fontId="4" fillId="0" borderId="1" xfId="0" applyNumberFormat="1" applyFont="1" applyBorder="1" applyAlignment="1">
      <alignment horizontal="right" wrapText="1"/>
    </xf>
    <xf numFmtId="4" fontId="20" fillId="3" borderId="9" xfId="0" applyNumberFormat="1" applyFont="1" applyFill="1" applyBorder="1"/>
    <xf numFmtId="4" fontId="14" fillId="0" borderId="35" xfId="0" applyNumberFormat="1" applyFont="1" applyBorder="1" applyAlignment="1">
      <alignment horizontal="right"/>
    </xf>
    <xf numFmtId="4" fontId="14" fillId="0" borderId="4" xfId="0" applyNumberFormat="1" applyFont="1" applyBorder="1" applyAlignment="1">
      <alignment horizontal="right"/>
    </xf>
    <xf numFmtId="4" fontId="14" fillId="0" borderId="38" xfId="0" applyNumberFormat="1" applyFont="1" applyBorder="1" applyAlignment="1">
      <alignment horizontal="right"/>
    </xf>
    <xf numFmtId="4" fontId="14" fillId="0" borderId="23" xfId="0" applyNumberFormat="1" applyFont="1" applyBorder="1" applyAlignment="1">
      <alignment horizontal="right" wrapText="1"/>
    </xf>
    <xf numFmtId="4" fontId="14" fillId="0" borderId="1" xfId="0" applyNumberFormat="1" applyFont="1" applyBorder="1" applyAlignment="1">
      <alignment vertical="top" wrapText="1"/>
    </xf>
    <xf numFmtId="4" fontId="14" fillId="0" borderId="26" xfId="0" applyNumberFormat="1" applyFont="1" applyBorder="1" applyAlignment="1">
      <alignment horizontal="right" wrapText="1"/>
    </xf>
    <xf numFmtId="4" fontId="4" fillId="0" borderId="23" xfId="0" applyNumberFormat="1" applyFont="1" applyBorder="1" applyAlignment="1">
      <alignment horizontal="right" wrapText="1"/>
    </xf>
    <xf numFmtId="4" fontId="4" fillId="0" borderId="26" xfId="0" applyNumberFormat="1" applyFont="1" applyBorder="1" applyAlignment="1">
      <alignment horizontal="right" wrapText="1"/>
    </xf>
    <xf numFmtId="4" fontId="4" fillId="0" borderId="27" xfId="0" applyNumberFormat="1" applyFont="1" applyBorder="1" applyAlignment="1">
      <alignment horizontal="right" wrapText="1"/>
    </xf>
    <xf numFmtId="0" fontId="3" fillId="3" borderId="13" xfId="0" applyFont="1" applyFill="1" applyBorder="1" applyAlignment="1">
      <alignment horizontal="right" vertical="center" wrapText="1"/>
    </xf>
    <xf numFmtId="0" fontId="3" fillId="3" borderId="13" xfId="0" applyFont="1" applyFill="1" applyBorder="1" applyAlignment="1">
      <alignment horizontal="right" vertical="top" wrapText="1"/>
    </xf>
    <xf numFmtId="0" fontId="18" fillId="10" borderId="29" xfId="1" applyFont="1" applyFill="1" applyBorder="1"/>
    <xf numFmtId="0" fontId="19" fillId="10" borderId="30" xfId="0" applyFont="1" applyFill="1" applyBorder="1"/>
    <xf numFmtId="0" fontId="19" fillId="10" borderId="31" xfId="0" applyFont="1" applyFill="1" applyBorder="1"/>
    <xf numFmtId="0" fontId="3" fillId="8" borderId="13" xfId="0" applyFont="1" applyFill="1" applyBorder="1" applyAlignment="1">
      <alignment vertical="top" wrapText="1"/>
    </xf>
    <xf numFmtId="0" fontId="3" fillId="9" borderId="13" xfId="0" applyFont="1" applyFill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center" wrapText="1"/>
    </xf>
    <xf numFmtId="4" fontId="3" fillId="0" borderId="13" xfId="0" applyNumberFormat="1" applyFont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right" vertical="center" wrapText="1"/>
    </xf>
    <xf numFmtId="0" fontId="8" fillId="3" borderId="13" xfId="0" applyFont="1" applyFill="1" applyBorder="1" applyAlignment="1">
      <alignment horizontal="right" vertical="top" wrapText="1"/>
    </xf>
    <xf numFmtId="0" fontId="18" fillId="10" borderId="29" xfId="1" applyFont="1" applyFill="1" applyBorder="1" applyAlignment="1">
      <alignment horizontal="left"/>
    </xf>
    <xf numFmtId="0" fontId="18" fillId="10" borderId="30" xfId="1" applyFont="1" applyFill="1" applyBorder="1" applyAlignment="1">
      <alignment horizontal="left"/>
    </xf>
    <xf numFmtId="0" fontId="18" fillId="10" borderId="31" xfId="1" applyFont="1" applyFill="1" applyBorder="1" applyAlignment="1">
      <alignment horizontal="left"/>
    </xf>
    <xf numFmtId="0" fontId="8" fillId="0" borderId="13" xfId="0" applyFont="1" applyBorder="1" applyAlignment="1">
      <alignment horizontal="center" vertical="center" wrapText="1"/>
    </xf>
    <xf numFmtId="4" fontId="8" fillId="0" borderId="13" xfId="0" applyNumberFormat="1" applyFont="1" applyBorder="1" applyAlignment="1">
      <alignment horizontal="center" vertical="center" wrapText="1"/>
    </xf>
    <xf numFmtId="0" fontId="20" fillId="10" borderId="29" xfId="0" applyFont="1" applyFill="1" applyBorder="1" applyAlignment="1">
      <alignment horizontal="left"/>
    </xf>
    <xf numFmtId="0" fontId="20" fillId="10" borderId="30" xfId="0" applyFont="1" applyFill="1" applyBorder="1" applyAlignment="1">
      <alignment horizontal="left"/>
    </xf>
    <xf numFmtId="0" fontId="20" fillId="10" borderId="31" xfId="0" applyFont="1" applyFill="1" applyBorder="1" applyAlignment="1">
      <alignment horizontal="left"/>
    </xf>
    <xf numFmtId="0" fontId="3" fillId="9" borderId="13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right" vertical="top" wrapText="1"/>
    </xf>
    <xf numFmtId="0" fontId="8" fillId="3" borderId="29" xfId="0" applyFont="1" applyFill="1" applyBorder="1" applyAlignment="1">
      <alignment horizontal="right"/>
    </xf>
    <xf numFmtId="0" fontId="8" fillId="3" borderId="30" xfId="0" applyFont="1" applyFill="1" applyBorder="1" applyAlignment="1">
      <alignment horizontal="right"/>
    </xf>
    <xf numFmtId="0" fontId="18" fillId="10" borderId="17" xfId="1" applyFont="1" applyFill="1" applyBorder="1" applyAlignment="1">
      <alignment horizontal="left"/>
    </xf>
    <xf numFmtId="0" fontId="20" fillId="10" borderId="18" xfId="0" applyFont="1" applyFill="1" applyBorder="1" applyAlignment="1">
      <alignment horizontal="left"/>
    </xf>
    <xf numFmtId="0" fontId="20" fillId="10" borderId="19" xfId="0" applyFont="1" applyFill="1" applyBorder="1" applyAlignment="1">
      <alignment horizontal="left"/>
    </xf>
    <xf numFmtId="4" fontId="3" fillId="4" borderId="0" xfId="3" applyNumberFormat="1" applyFont="1" applyFill="1" applyAlignment="1">
      <alignment vertical="top" wrapText="1"/>
    </xf>
    <xf numFmtId="4" fontId="13" fillId="4" borderId="0" xfId="3" applyNumberFormat="1" applyFont="1" applyFill="1" applyAlignment="1">
      <alignment vertical="top" wrapText="1"/>
    </xf>
    <xf numFmtId="0" fontId="3" fillId="8" borderId="16" xfId="3" applyFont="1" applyFill="1" applyBorder="1" applyAlignment="1">
      <alignment vertical="top" wrapText="1"/>
    </xf>
    <xf numFmtId="0" fontId="3" fillId="9" borderId="16" xfId="3" applyFont="1" applyFill="1" applyBorder="1" applyAlignment="1">
      <alignment horizontal="center" vertical="top" wrapText="1"/>
    </xf>
    <xf numFmtId="0" fontId="8" fillId="0" borderId="16" xfId="0" applyFont="1" applyBorder="1" applyAlignment="1">
      <alignment horizontal="center" vertical="center" wrapText="1"/>
    </xf>
    <xf numFmtId="4" fontId="8" fillId="0" borderId="16" xfId="0" applyNumberFormat="1" applyFont="1" applyBorder="1" applyAlignment="1">
      <alignment horizontal="center" vertical="center" wrapText="1"/>
    </xf>
    <xf numFmtId="0" fontId="8" fillId="3" borderId="9" xfId="0" applyFont="1" applyFill="1" applyBorder="1" applyAlignment="1">
      <alignment horizontal="right" vertical="center" wrapText="1"/>
    </xf>
    <xf numFmtId="0" fontId="8" fillId="3" borderId="9" xfId="0" applyFont="1" applyFill="1" applyBorder="1" applyAlignment="1">
      <alignment horizontal="right" vertical="top" wrapText="1"/>
    </xf>
    <xf numFmtId="0" fontId="3" fillId="10" borderId="29" xfId="1" applyFont="1" applyFill="1" applyBorder="1"/>
    <xf numFmtId="0" fontId="22" fillId="10" borderId="30" xfId="0" applyFont="1" applyFill="1" applyBorder="1"/>
    <xf numFmtId="0" fontId="22" fillId="10" borderId="31" xfId="0" applyFont="1" applyFill="1" applyBorder="1"/>
    <xf numFmtId="0" fontId="3" fillId="10" borderId="3" xfId="3" applyFont="1" applyFill="1" applyBorder="1" applyAlignment="1">
      <alignment vertical="top" wrapText="1"/>
    </xf>
    <xf numFmtId="0" fontId="6" fillId="10" borderId="3" xfId="3" applyFont="1" applyFill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center" wrapText="1"/>
    </xf>
    <xf numFmtId="4" fontId="10" fillId="0" borderId="3" xfId="0" applyNumberFormat="1" applyFont="1" applyBorder="1" applyAlignment="1">
      <alignment horizontal="center" vertical="center" wrapText="1"/>
    </xf>
    <xf numFmtId="0" fontId="8" fillId="0" borderId="10" xfId="0" applyFont="1" applyBorder="1"/>
    <xf numFmtId="0" fontId="8" fillId="0" borderId="11" xfId="0" applyFont="1" applyBorder="1"/>
    <xf numFmtId="0" fontId="20" fillId="3" borderId="9" xfId="0" applyFont="1" applyFill="1" applyBorder="1"/>
    <xf numFmtId="0" fontId="20" fillId="10" borderId="29" xfId="0" applyFont="1" applyFill="1" applyBorder="1"/>
    <xf numFmtId="0" fontId="20" fillId="10" borderId="30" xfId="0" applyFont="1" applyFill="1" applyBorder="1"/>
    <xf numFmtId="0" fontId="20" fillId="10" borderId="31" xfId="0" applyFont="1" applyFill="1" applyBorder="1"/>
    <xf numFmtId="0" fontId="11" fillId="0" borderId="9" xfId="0" applyFont="1" applyBorder="1"/>
    <xf numFmtId="0" fontId="21" fillId="0" borderId="9" xfId="0" applyFont="1" applyBorder="1"/>
    <xf numFmtId="0" fontId="8" fillId="0" borderId="2" xfId="0" applyFont="1" applyBorder="1"/>
    <xf numFmtId="0" fontId="8" fillId="0" borderId="4" xfId="0" applyFont="1" applyBorder="1"/>
    <xf numFmtId="0" fontId="8" fillId="0" borderId="6" xfId="0" applyFont="1" applyBorder="1"/>
    <xf numFmtId="0" fontId="8" fillId="0" borderId="7" xfId="0" applyFont="1" applyBorder="1"/>
    <xf numFmtId="3" fontId="23" fillId="0" borderId="1" xfId="0" applyNumberFormat="1" applyFont="1" applyBorder="1" applyAlignment="1">
      <alignment vertical="top" wrapText="1"/>
    </xf>
    <xf numFmtId="0" fontId="23" fillId="0" borderId="1" xfId="1" applyFont="1" applyBorder="1" applyAlignment="1">
      <alignment vertical="top" wrapText="1"/>
    </xf>
  </cellXfs>
  <cellStyles count="4">
    <cellStyle name="Čiarka" xfId="2" builtinId="3"/>
    <cellStyle name="Excel Built-in Normal" xfId="1" xr:uid="{00000000-0005-0000-0000-000000000000}"/>
    <cellStyle name="Normálna" xfId="0" builtinId="0"/>
    <cellStyle name="normálne_Hárok1" xfId="3" xr:uid="{E9B35103-4DA9-4AAA-B7F1-F7D54F91619B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6E6FC3-7D01-4114-82C4-6E8CE32AE914}">
  <dimension ref="B1:L218"/>
  <sheetViews>
    <sheetView tabSelected="1" workbookViewId="0">
      <pane ySplit="5" topLeftCell="A9" activePane="bottomLeft" state="frozen"/>
      <selection pane="bottomLeft" activeCell="H12" sqref="H12"/>
    </sheetView>
  </sheetViews>
  <sheetFormatPr defaultRowHeight="15" x14ac:dyDescent="0.25"/>
  <cols>
    <col min="1" max="1" width="3.28515625" customWidth="1"/>
    <col min="2" max="2" width="4.5703125" customWidth="1"/>
    <col min="3" max="3" width="10.5703125" customWidth="1"/>
    <col min="5" max="5" width="29.140625" customWidth="1"/>
    <col min="7" max="7" width="8.28515625" customWidth="1"/>
    <col min="8" max="8" width="10.42578125" customWidth="1"/>
    <col min="9" max="9" width="11.140625" customWidth="1"/>
    <col min="10" max="10" width="14" customWidth="1"/>
    <col min="11" max="11" width="10.5703125" customWidth="1"/>
    <col min="12" max="12" width="10.42578125" customWidth="1"/>
  </cols>
  <sheetData>
    <row r="1" spans="2:12" ht="15.75" thickBot="1" x14ac:dyDescent="0.3"/>
    <row r="2" spans="2:12" ht="19.5" thickBot="1" x14ac:dyDescent="0.35">
      <c r="B2" s="131" t="s">
        <v>558</v>
      </c>
      <c r="C2" s="132"/>
      <c r="D2" s="132"/>
      <c r="E2" s="132"/>
      <c r="F2" s="132"/>
      <c r="G2" s="132"/>
      <c r="H2" s="132"/>
      <c r="I2" s="132"/>
      <c r="J2" s="132"/>
      <c r="K2" s="132"/>
      <c r="L2" s="133"/>
    </row>
    <row r="3" spans="2:12" ht="19.5" thickBot="1" x14ac:dyDescent="0.35">
      <c r="B3" s="7"/>
      <c r="C3" s="8"/>
      <c r="D3" s="7"/>
      <c r="E3" s="7"/>
      <c r="F3" s="7"/>
      <c r="G3" s="7"/>
    </row>
    <row r="4" spans="2:12" ht="63.75" thickBot="1" x14ac:dyDescent="0.3">
      <c r="B4" s="134" t="s">
        <v>0</v>
      </c>
      <c r="C4" s="134" t="s">
        <v>1</v>
      </c>
      <c r="D4" s="134" t="s">
        <v>52</v>
      </c>
      <c r="E4" s="134" t="s">
        <v>2</v>
      </c>
      <c r="F4" s="65" t="s">
        <v>3</v>
      </c>
      <c r="G4" s="65" t="s">
        <v>4</v>
      </c>
      <c r="H4" s="135" t="s">
        <v>54</v>
      </c>
      <c r="I4" s="136" t="s">
        <v>556</v>
      </c>
      <c r="J4" s="137" t="s">
        <v>47</v>
      </c>
      <c r="K4" s="23" t="s">
        <v>48</v>
      </c>
      <c r="L4" s="23" t="s">
        <v>48</v>
      </c>
    </row>
    <row r="5" spans="2:12" ht="32.25" thickBot="1" x14ac:dyDescent="0.3">
      <c r="B5" s="134"/>
      <c r="C5" s="134"/>
      <c r="D5" s="134"/>
      <c r="E5" s="134"/>
      <c r="F5" s="65" t="s">
        <v>5</v>
      </c>
      <c r="G5" s="65" t="s">
        <v>6</v>
      </c>
      <c r="H5" s="135"/>
      <c r="I5" s="136"/>
      <c r="J5" s="137"/>
      <c r="K5" s="24">
        <v>0.05</v>
      </c>
      <c r="L5" s="24">
        <v>0.19</v>
      </c>
    </row>
    <row r="6" spans="2:12" ht="66" customHeight="1" x14ac:dyDescent="0.25">
      <c r="B6" s="35">
        <v>1</v>
      </c>
      <c r="C6" s="36" t="s">
        <v>167</v>
      </c>
      <c r="D6" s="36" t="s">
        <v>58</v>
      </c>
      <c r="E6" s="36" t="s">
        <v>168</v>
      </c>
      <c r="F6" s="36" t="s">
        <v>137</v>
      </c>
      <c r="G6" s="36" t="s">
        <v>14</v>
      </c>
      <c r="H6" s="56">
        <v>98060</v>
      </c>
      <c r="I6" s="89">
        <v>0</v>
      </c>
      <c r="J6" s="111">
        <f t="shared" ref="J6:J69" si="0">ROUND(H6*I6,2)</f>
        <v>0</v>
      </c>
      <c r="K6" s="126"/>
      <c r="L6" s="116">
        <f>ROUND(J6*0.19,2)</f>
        <v>0</v>
      </c>
    </row>
    <row r="7" spans="2:12" ht="30.95" customHeight="1" x14ac:dyDescent="0.25">
      <c r="B7" s="69">
        <v>2</v>
      </c>
      <c r="C7" s="9" t="s">
        <v>169</v>
      </c>
      <c r="D7" s="9" t="s">
        <v>170</v>
      </c>
      <c r="E7" s="9" t="s">
        <v>171</v>
      </c>
      <c r="F7" s="9" t="s">
        <v>172</v>
      </c>
      <c r="G7" s="4" t="s">
        <v>55</v>
      </c>
      <c r="H7" s="182">
        <v>342</v>
      </c>
      <c r="I7" s="89">
        <v>0</v>
      </c>
      <c r="J7" s="111">
        <f t="shared" si="0"/>
        <v>0</v>
      </c>
      <c r="K7" s="118"/>
      <c r="L7" s="117">
        <f>ROUND(J7*0.19,2)</f>
        <v>0</v>
      </c>
    </row>
    <row r="8" spans="2:12" ht="30.95" customHeight="1" x14ac:dyDescent="0.25">
      <c r="B8" s="69">
        <v>3</v>
      </c>
      <c r="C8" s="9" t="s">
        <v>173</v>
      </c>
      <c r="D8" s="9" t="s">
        <v>174</v>
      </c>
      <c r="E8" s="9" t="s">
        <v>175</v>
      </c>
      <c r="F8" s="9" t="s">
        <v>172</v>
      </c>
      <c r="G8" s="4" t="s">
        <v>10</v>
      </c>
      <c r="H8" s="57">
        <v>876</v>
      </c>
      <c r="I8" s="89">
        <v>0</v>
      </c>
      <c r="J8" s="111">
        <f t="shared" si="0"/>
        <v>0</v>
      </c>
      <c r="K8" s="118"/>
      <c r="L8" s="117">
        <f t="shared" ref="L8:L19" si="1">ROUND(J8*0.19,2)</f>
        <v>0</v>
      </c>
    </row>
    <row r="9" spans="2:12" ht="30.95" customHeight="1" x14ac:dyDescent="0.25">
      <c r="B9" s="70">
        <v>4</v>
      </c>
      <c r="C9" s="9" t="s">
        <v>173</v>
      </c>
      <c r="D9" s="9" t="s">
        <v>174</v>
      </c>
      <c r="E9" s="9" t="s">
        <v>176</v>
      </c>
      <c r="F9" s="9" t="s">
        <v>172</v>
      </c>
      <c r="G9" s="4" t="s">
        <v>10</v>
      </c>
      <c r="H9" s="57">
        <v>582</v>
      </c>
      <c r="I9" s="89">
        <v>0</v>
      </c>
      <c r="J9" s="111">
        <f t="shared" si="0"/>
        <v>0</v>
      </c>
      <c r="K9" s="118"/>
      <c r="L9" s="117">
        <f t="shared" si="1"/>
        <v>0</v>
      </c>
    </row>
    <row r="10" spans="2:12" ht="30.95" customHeight="1" x14ac:dyDescent="0.25">
      <c r="B10" s="69">
        <v>5</v>
      </c>
      <c r="C10" s="9" t="s">
        <v>177</v>
      </c>
      <c r="D10" s="9" t="s">
        <v>174</v>
      </c>
      <c r="E10" s="9" t="s">
        <v>178</v>
      </c>
      <c r="F10" s="9" t="s">
        <v>172</v>
      </c>
      <c r="G10" s="4" t="s">
        <v>10</v>
      </c>
      <c r="H10" s="57">
        <v>852</v>
      </c>
      <c r="I10" s="89">
        <v>0</v>
      </c>
      <c r="J10" s="111">
        <f t="shared" si="0"/>
        <v>0</v>
      </c>
      <c r="K10" s="118"/>
      <c r="L10" s="117">
        <f t="shared" si="1"/>
        <v>0</v>
      </c>
    </row>
    <row r="11" spans="2:12" ht="95.25" customHeight="1" x14ac:dyDescent="0.25">
      <c r="B11" s="69">
        <v>6</v>
      </c>
      <c r="C11" s="9" t="s">
        <v>581</v>
      </c>
      <c r="D11" s="9" t="s">
        <v>174</v>
      </c>
      <c r="E11" s="9" t="s">
        <v>179</v>
      </c>
      <c r="F11" s="10" t="s">
        <v>172</v>
      </c>
      <c r="G11" s="4" t="s">
        <v>55</v>
      </c>
      <c r="H11" s="57">
        <v>316.5</v>
      </c>
      <c r="I11" s="89">
        <v>0</v>
      </c>
      <c r="J11" s="111">
        <f t="shared" si="0"/>
        <v>0</v>
      </c>
      <c r="K11" s="118"/>
      <c r="L11" s="117">
        <f t="shared" si="1"/>
        <v>0</v>
      </c>
    </row>
    <row r="12" spans="2:12" ht="30.75" customHeight="1" x14ac:dyDescent="0.25">
      <c r="B12" s="70">
        <v>7</v>
      </c>
      <c r="C12" s="9" t="s">
        <v>180</v>
      </c>
      <c r="D12" s="9" t="s">
        <v>170</v>
      </c>
      <c r="E12" s="9" t="s">
        <v>181</v>
      </c>
      <c r="F12" s="10" t="s">
        <v>172</v>
      </c>
      <c r="G12" s="4" t="s">
        <v>10</v>
      </c>
      <c r="H12" s="182">
        <v>135</v>
      </c>
      <c r="I12" s="89">
        <v>0</v>
      </c>
      <c r="J12" s="111">
        <f t="shared" si="0"/>
        <v>0</v>
      </c>
      <c r="K12" s="118"/>
      <c r="L12" s="117">
        <f t="shared" si="1"/>
        <v>0</v>
      </c>
    </row>
    <row r="13" spans="2:12" ht="30.75" customHeight="1" x14ac:dyDescent="0.25">
      <c r="B13" s="69">
        <v>8</v>
      </c>
      <c r="C13" s="9" t="s">
        <v>182</v>
      </c>
      <c r="D13" s="9" t="s">
        <v>183</v>
      </c>
      <c r="E13" s="9" t="s">
        <v>579</v>
      </c>
      <c r="F13" s="10" t="s">
        <v>172</v>
      </c>
      <c r="G13" s="4" t="s">
        <v>10</v>
      </c>
      <c r="H13" s="57">
        <v>181</v>
      </c>
      <c r="I13" s="89">
        <v>0</v>
      </c>
      <c r="J13" s="111">
        <f t="shared" si="0"/>
        <v>0</v>
      </c>
      <c r="K13" s="118"/>
      <c r="L13" s="117">
        <f t="shared" si="1"/>
        <v>0</v>
      </c>
    </row>
    <row r="14" spans="2:12" ht="30.75" customHeight="1" x14ac:dyDescent="0.25">
      <c r="B14" s="69">
        <v>9</v>
      </c>
      <c r="C14" s="9" t="s">
        <v>184</v>
      </c>
      <c r="D14" s="9" t="s">
        <v>174</v>
      </c>
      <c r="E14" s="9" t="s">
        <v>185</v>
      </c>
      <c r="F14" s="10" t="s">
        <v>172</v>
      </c>
      <c r="G14" s="4" t="s">
        <v>10</v>
      </c>
      <c r="H14" s="57">
        <v>263</v>
      </c>
      <c r="I14" s="89">
        <v>0</v>
      </c>
      <c r="J14" s="111">
        <f t="shared" si="0"/>
        <v>0</v>
      </c>
      <c r="K14" s="118"/>
      <c r="L14" s="117">
        <f t="shared" si="1"/>
        <v>0</v>
      </c>
    </row>
    <row r="15" spans="2:12" ht="30.75" customHeight="1" x14ac:dyDescent="0.25">
      <c r="B15" s="70">
        <v>10</v>
      </c>
      <c r="C15" s="9" t="s">
        <v>186</v>
      </c>
      <c r="D15" s="9" t="s">
        <v>174</v>
      </c>
      <c r="E15" s="9" t="s">
        <v>187</v>
      </c>
      <c r="F15" s="10" t="s">
        <v>188</v>
      </c>
      <c r="G15" s="4" t="s">
        <v>10</v>
      </c>
      <c r="H15" s="57">
        <v>534</v>
      </c>
      <c r="I15" s="89">
        <v>0</v>
      </c>
      <c r="J15" s="111">
        <f t="shared" si="0"/>
        <v>0</v>
      </c>
      <c r="K15" s="118"/>
      <c r="L15" s="117">
        <f t="shared" si="1"/>
        <v>0</v>
      </c>
    </row>
    <row r="16" spans="2:12" ht="24" customHeight="1" x14ac:dyDescent="0.25">
      <c r="B16" s="69">
        <v>11</v>
      </c>
      <c r="C16" s="9" t="s">
        <v>189</v>
      </c>
      <c r="D16" s="9" t="s">
        <v>174</v>
      </c>
      <c r="E16" s="9" t="s">
        <v>190</v>
      </c>
      <c r="F16" s="10" t="s">
        <v>172</v>
      </c>
      <c r="G16" s="4" t="s">
        <v>10</v>
      </c>
      <c r="H16" s="57">
        <v>1294</v>
      </c>
      <c r="I16" s="89">
        <v>0</v>
      </c>
      <c r="J16" s="111">
        <f t="shared" si="0"/>
        <v>0</v>
      </c>
      <c r="K16" s="118"/>
      <c r="L16" s="117">
        <f t="shared" si="1"/>
        <v>0</v>
      </c>
    </row>
    <row r="17" spans="2:12" ht="48" customHeight="1" x14ac:dyDescent="0.25">
      <c r="B17" s="69">
        <v>12</v>
      </c>
      <c r="C17" s="11" t="s">
        <v>191</v>
      </c>
      <c r="D17" s="11" t="s">
        <v>192</v>
      </c>
      <c r="E17" s="12" t="s">
        <v>193</v>
      </c>
      <c r="F17" s="22" t="s">
        <v>60</v>
      </c>
      <c r="G17" s="15" t="s">
        <v>14</v>
      </c>
      <c r="H17" s="57">
        <v>1919</v>
      </c>
      <c r="I17" s="89">
        <v>0</v>
      </c>
      <c r="J17" s="111">
        <f t="shared" si="0"/>
        <v>0</v>
      </c>
      <c r="K17" s="118"/>
      <c r="L17" s="117">
        <f t="shared" si="1"/>
        <v>0</v>
      </c>
    </row>
    <row r="18" spans="2:12" ht="36.75" customHeight="1" x14ac:dyDescent="0.25">
      <c r="B18" s="70">
        <v>13</v>
      </c>
      <c r="C18" s="14" t="s">
        <v>194</v>
      </c>
      <c r="D18" s="14" t="s">
        <v>195</v>
      </c>
      <c r="E18" s="15" t="s">
        <v>196</v>
      </c>
      <c r="F18" s="5" t="s">
        <v>60</v>
      </c>
      <c r="G18" s="15" t="s">
        <v>14</v>
      </c>
      <c r="H18" s="57">
        <v>1320</v>
      </c>
      <c r="I18" s="89">
        <v>0</v>
      </c>
      <c r="J18" s="111">
        <f t="shared" si="0"/>
        <v>0</v>
      </c>
      <c r="K18" s="118"/>
      <c r="L18" s="117">
        <f t="shared" si="1"/>
        <v>0</v>
      </c>
    </row>
    <row r="19" spans="2:12" ht="63.75" customHeight="1" x14ac:dyDescent="0.25">
      <c r="B19" s="69">
        <v>14</v>
      </c>
      <c r="C19" s="25" t="s">
        <v>197</v>
      </c>
      <c r="D19" s="25" t="s">
        <v>198</v>
      </c>
      <c r="E19" s="25" t="s">
        <v>199</v>
      </c>
      <c r="F19" s="5" t="s">
        <v>60</v>
      </c>
      <c r="G19" s="15" t="s">
        <v>14</v>
      </c>
      <c r="H19" s="57">
        <v>2305</v>
      </c>
      <c r="I19" s="89">
        <v>0</v>
      </c>
      <c r="J19" s="111">
        <f t="shared" si="0"/>
        <v>0</v>
      </c>
      <c r="K19" s="118"/>
      <c r="L19" s="117">
        <f t="shared" si="1"/>
        <v>0</v>
      </c>
    </row>
    <row r="20" spans="2:12" ht="99.75" customHeight="1" x14ac:dyDescent="0.25">
      <c r="B20" s="69">
        <v>15</v>
      </c>
      <c r="C20" s="5" t="s">
        <v>577</v>
      </c>
      <c r="D20" s="14" t="s">
        <v>110</v>
      </c>
      <c r="E20" s="5" t="s">
        <v>201</v>
      </c>
      <c r="F20" s="5" t="s">
        <v>9</v>
      </c>
      <c r="G20" s="5" t="s">
        <v>202</v>
      </c>
      <c r="H20" s="57">
        <v>43317</v>
      </c>
      <c r="I20" s="89">
        <v>0</v>
      </c>
      <c r="J20" s="111">
        <f t="shared" si="0"/>
        <v>0</v>
      </c>
      <c r="K20" s="118">
        <f>ROUND(J20*0.05,2)</f>
        <v>0</v>
      </c>
      <c r="L20" s="117"/>
    </row>
    <row r="21" spans="2:12" ht="97.5" customHeight="1" x14ac:dyDescent="0.25">
      <c r="B21" s="70">
        <v>16</v>
      </c>
      <c r="C21" s="5" t="s">
        <v>203</v>
      </c>
      <c r="D21" s="14" t="s">
        <v>204</v>
      </c>
      <c r="E21" s="5" t="s">
        <v>205</v>
      </c>
      <c r="F21" s="5" t="s">
        <v>9</v>
      </c>
      <c r="G21" s="5" t="s">
        <v>202</v>
      </c>
      <c r="H21" s="57">
        <v>7020</v>
      </c>
      <c r="I21" s="89">
        <v>0</v>
      </c>
      <c r="J21" s="111">
        <f t="shared" si="0"/>
        <v>0</v>
      </c>
      <c r="K21" s="118">
        <f>ROUND(J21*0.05,2)</f>
        <v>0</v>
      </c>
      <c r="L21" s="117"/>
    </row>
    <row r="22" spans="2:12" ht="97.5" customHeight="1" x14ac:dyDescent="0.25">
      <c r="B22" s="69">
        <v>17</v>
      </c>
      <c r="C22" s="5" t="s">
        <v>200</v>
      </c>
      <c r="D22" s="14" t="s">
        <v>204</v>
      </c>
      <c r="E22" s="5" t="s">
        <v>201</v>
      </c>
      <c r="F22" s="5" t="s">
        <v>9</v>
      </c>
      <c r="G22" s="5" t="s">
        <v>202</v>
      </c>
      <c r="H22" s="57">
        <v>6615</v>
      </c>
      <c r="I22" s="89">
        <v>0</v>
      </c>
      <c r="J22" s="111">
        <f t="shared" si="0"/>
        <v>0</v>
      </c>
      <c r="K22" s="118">
        <f>ROUND(J22*0.05,2)</f>
        <v>0</v>
      </c>
      <c r="L22" s="117"/>
    </row>
    <row r="23" spans="2:12" ht="96" customHeight="1" x14ac:dyDescent="0.25">
      <c r="B23" s="69">
        <v>18</v>
      </c>
      <c r="C23" s="5" t="s">
        <v>203</v>
      </c>
      <c r="D23" s="14" t="s">
        <v>110</v>
      </c>
      <c r="E23" s="5" t="s">
        <v>205</v>
      </c>
      <c r="F23" s="5" t="s">
        <v>9</v>
      </c>
      <c r="G23" s="5" t="s">
        <v>202</v>
      </c>
      <c r="H23" s="57">
        <v>17840</v>
      </c>
      <c r="I23" s="89">
        <v>0</v>
      </c>
      <c r="J23" s="111">
        <f t="shared" si="0"/>
        <v>0</v>
      </c>
      <c r="K23" s="118">
        <f>ROUND(J23*0.05,2)</f>
        <v>0</v>
      </c>
      <c r="L23" s="117"/>
    </row>
    <row r="24" spans="2:12" ht="31.5" x14ac:dyDescent="0.25">
      <c r="B24" s="70">
        <v>19</v>
      </c>
      <c r="C24" s="5" t="s">
        <v>206</v>
      </c>
      <c r="D24" s="5" t="s">
        <v>207</v>
      </c>
      <c r="E24" s="5" t="s">
        <v>208</v>
      </c>
      <c r="F24" s="5" t="s">
        <v>60</v>
      </c>
      <c r="G24" s="5" t="s">
        <v>14</v>
      </c>
      <c r="H24" s="57">
        <v>3373</v>
      </c>
      <c r="I24" s="89">
        <v>0</v>
      </c>
      <c r="J24" s="111">
        <f t="shared" si="0"/>
        <v>0</v>
      </c>
      <c r="K24" s="118">
        <f t="shared" ref="K24:K25" si="2">ROUND(J24*0.05,2)</f>
        <v>0</v>
      </c>
      <c r="L24" s="117"/>
    </row>
    <row r="25" spans="2:12" ht="31.5" x14ac:dyDescent="0.25">
      <c r="B25" s="69">
        <v>20</v>
      </c>
      <c r="C25" s="5" t="s">
        <v>206</v>
      </c>
      <c r="D25" s="5" t="s">
        <v>174</v>
      </c>
      <c r="E25" s="5" t="s">
        <v>208</v>
      </c>
      <c r="F25" s="5" t="s">
        <v>60</v>
      </c>
      <c r="G25" s="5" t="s">
        <v>14</v>
      </c>
      <c r="H25" s="57">
        <v>2268</v>
      </c>
      <c r="I25" s="89">
        <v>0</v>
      </c>
      <c r="J25" s="111">
        <f t="shared" si="0"/>
        <v>0</v>
      </c>
      <c r="K25" s="118">
        <f t="shared" si="2"/>
        <v>0</v>
      </c>
      <c r="L25" s="117"/>
    </row>
    <row r="26" spans="2:12" ht="104.25" customHeight="1" x14ac:dyDescent="0.25">
      <c r="B26" s="69">
        <v>21</v>
      </c>
      <c r="C26" s="25" t="s">
        <v>576</v>
      </c>
      <c r="D26" s="14" t="s">
        <v>209</v>
      </c>
      <c r="E26" s="5" t="s">
        <v>547</v>
      </c>
      <c r="F26" s="5" t="s">
        <v>9</v>
      </c>
      <c r="G26" s="5" t="s">
        <v>14</v>
      </c>
      <c r="H26" s="57">
        <v>732</v>
      </c>
      <c r="I26" s="89">
        <v>0</v>
      </c>
      <c r="J26" s="111">
        <f t="shared" si="0"/>
        <v>0</v>
      </c>
      <c r="K26" s="118"/>
      <c r="L26" s="117">
        <f t="shared" ref="L26:L89" si="3">ROUND(J26*0.19,2)</f>
        <v>0</v>
      </c>
    </row>
    <row r="27" spans="2:12" ht="66" customHeight="1" x14ac:dyDescent="0.25">
      <c r="B27" s="70">
        <v>22</v>
      </c>
      <c r="C27" s="25" t="s">
        <v>210</v>
      </c>
      <c r="D27" s="14" t="s">
        <v>211</v>
      </c>
      <c r="E27" s="5" t="s">
        <v>212</v>
      </c>
      <c r="F27" s="5" t="s">
        <v>9</v>
      </c>
      <c r="G27" s="5" t="s">
        <v>14</v>
      </c>
      <c r="H27" s="57">
        <v>1326</v>
      </c>
      <c r="I27" s="89">
        <v>0</v>
      </c>
      <c r="J27" s="111">
        <f t="shared" si="0"/>
        <v>0</v>
      </c>
      <c r="K27" s="118"/>
      <c r="L27" s="117">
        <f t="shared" si="3"/>
        <v>0</v>
      </c>
    </row>
    <row r="28" spans="2:12" ht="49.5" customHeight="1" x14ac:dyDescent="0.25">
      <c r="B28" s="69">
        <v>23</v>
      </c>
      <c r="C28" s="25" t="s">
        <v>210</v>
      </c>
      <c r="D28" s="14" t="s">
        <v>213</v>
      </c>
      <c r="E28" s="5" t="s">
        <v>212</v>
      </c>
      <c r="F28" s="5" t="s">
        <v>9</v>
      </c>
      <c r="G28" s="5" t="s">
        <v>14</v>
      </c>
      <c r="H28" s="57">
        <v>1120</v>
      </c>
      <c r="I28" s="89">
        <v>0</v>
      </c>
      <c r="J28" s="111">
        <f t="shared" si="0"/>
        <v>0</v>
      </c>
      <c r="K28" s="118"/>
      <c r="L28" s="117">
        <f t="shared" si="3"/>
        <v>0</v>
      </c>
    </row>
    <row r="29" spans="2:12" ht="45.75" customHeight="1" x14ac:dyDescent="0.25">
      <c r="B29" s="69">
        <v>24</v>
      </c>
      <c r="C29" s="25" t="s">
        <v>214</v>
      </c>
      <c r="D29" s="14" t="s">
        <v>215</v>
      </c>
      <c r="E29" s="5" t="s">
        <v>216</v>
      </c>
      <c r="F29" s="5" t="s">
        <v>9</v>
      </c>
      <c r="G29" s="5" t="s">
        <v>14</v>
      </c>
      <c r="H29" s="57">
        <v>2535</v>
      </c>
      <c r="I29" s="89">
        <v>0</v>
      </c>
      <c r="J29" s="111">
        <f t="shared" si="0"/>
        <v>0</v>
      </c>
      <c r="K29" s="118"/>
      <c r="L29" s="117">
        <f t="shared" si="3"/>
        <v>0</v>
      </c>
    </row>
    <row r="30" spans="2:12" ht="65.25" customHeight="1" x14ac:dyDescent="0.25">
      <c r="B30" s="70">
        <v>25</v>
      </c>
      <c r="C30" s="25" t="s">
        <v>214</v>
      </c>
      <c r="D30" s="14" t="s">
        <v>217</v>
      </c>
      <c r="E30" s="5" t="s">
        <v>216</v>
      </c>
      <c r="F30" s="5" t="s">
        <v>9</v>
      </c>
      <c r="G30" s="5" t="s">
        <v>14</v>
      </c>
      <c r="H30" s="57">
        <v>310</v>
      </c>
      <c r="I30" s="89">
        <v>0</v>
      </c>
      <c r="J30" s="111">
        <f t="shared" si="0"/>
        <v>0</v>
      </c>
      <c r="K30" s="118"/>
      <c r="L30" s="117">
        <f t="shared" si="3"/>
        <v>0</v>
      </c>
    </row>
    <row r="31" spans="2:12" ht="51.75" customHeight="1" x14ac:dyDescent="0.25">
      <c r="B31" s="69">
        <v>26</v>
      </c>
      <c r="C31" s="25" t="s">
        <v>218</v>
      </c>
      <c r="D31" s="14" t="s">
        <v>219</v>
      </c>
      <c r="E31" s="5" t="s">
        <v>220</v>
      </c>
      <c r="F31" s="5" t="s">
        <v>9</v>
      </c>
      <c r="G31" s="5" t="s">
        <v>14</v>
      </c>
      <c r="H31" s="57">
        <v>1637</v>
      </c>
      <c r="I31" s="89">
        <v>0</v>
      </c>
      <c r="J31" s="111">
        <f t="shared" si="0"/>
        <v>0</v>
      </c>
      <c r="K31" s="118"/>
      <c r="L31" s="117">
        <f t="shared" si="3"/>
        <v>0</v>
      </c>
    </row>
    <row r="32" spans="2:12" ht="56.25" customHeight="1" x14ac:dyDescent="0.25">
      <c r="B32" s="69">
        <v>27</v>
      </c>
      <c r="C32" s="25" t="s">
        <v>218</v>
      </c>
      <c r="D32" s="14" t="s">
        <v>221</v>
      </c>
      <c r="E32" s="5" t="s">
        <v>220</v>
      </c>
      <c r="F32" s="5" t="s">
        <v>9</v>
      </c>
      <c r="G32" s="5" t="s">
        <v>14</v>
      </c>
      <c r="H32" s="57">
        <v>212</v>
      </c>
      <c r="I32" s="89">
        <v>0</v>
      </c>
      <c r="J32" s="111">
        <f t="shared" si="0"/>
        <v>0</v>
      </c>
      <c r="K32" s="118"/>
      <c r="L32" s="117">
        <f t="shared" si="3"/>
        <v>0</v>
      </c>
    </row>
    <row r="33" spans="2:12" ht="51" customHeight="1" x14ac:dyDescent="0.25">
      <c r="B33" s="70">
        <v>28</v>
      </c>
      <c r="C33" s="25" t="s">
        <v>222</v>
      </c>
      <c r="D33" s="14" t="s">
        <v>223</v>
      </c>
      <c r="E33" s="5" t="s">
        <v>224</v>
      </c>
      <c r="F33" s="5" t="s">
        <v>9</v>
      </c>
      <c r="G33" s="5" t="s">
        <v>14</v>
      </c>
      <c r="H33" s="57">
        <v>1132</v>
      </c>
      <c r="I33" s="89">
        <v>0</v>
      </c>
      <c r="J33" s="111">
        <f t="shared" si="0"/>
        <v>0</v>
      </c>
      <c r="K33" s="118"/>
      <c r="L33" s="117">
        <f t="shared" si="3"/>
        <v>0</v>
      </c>
    </row>
    <row r="34" spans="2:12" ht="48" customHeight="1" x14ac:dyDescent="0.25">
      <c r="B34" s="69">
        <v>29</v>
      </c>
      <c r="C34" s="25" t="s">
        <v>225</v>
      </c>
      <c r="D34" s="14" t="s">
        <v>219</v>
      </c>
      <c r="E34" s="5" t="s">
        <v>226</v>
      </c>
      <c r="F34" s="5" t="s">
        <v>9</v>
      </c>
      <c r="G34" s="5" t="s">
        <v>14</v>
      </c>
      <c r="H34" s="57">
        <v>1309</v>
      </c>
      <c r="I34" s="89">
        <v>0</v>
      </c>
      <c r="J34" s="111">
        <f t="shared" si="0"/>
        <v>0</v>
      </c>
      <c r="K34" s="118"/>
      <c r="L34" s="117">
        <f t="shared" si="3"/>
        <v>0</v>
      </c>
    </row>
    <row r="35" spans="2:12" ht="47.25" customHeight="1" x14ac:dyDescent="0.25">
      <c r="B35" s="69">
        <v>30</v>
      </c>
      <c r="C35" s="25" t="s">
        <v>225</v>
      </c>
      <c r="D35" s="14" t="s">
        <v>227</v>
      </c>
      <c r="E35" s="5" t="s">
        <v>226</v>
      </c>
      <c r="F35" s="5" t="s">
        <v>9</v>
      </c>
      <c r="G35" s="5" t="s">
        <v>14</v>
      </c>
      <c r="H35" s="57">
        <v>241</v>
      </c>
      <c r="I35" s="89">
        <v>0</v>
      </c>
      <c r="J35" s="111">
        <f t="shared" si="0"/>
        <v>0</v>
      </c>
      <c r="K35" s="118"/>
      <c r="L35" s="117">
        <f t="shared" si="3"/>
        <v>0</v>
      </c>
    </row>
    <row r="36" spans="2:12" ht="67.5" customHeight="1" x14ac:dyDescent="0.25">
      <c r="B36" s="70">
        <v>31</v>
      </c>
      <c r="C36" s="25" t="s">
        <v>228</v>
      </c>
      <c r="D36" s="14" t="s">
        <v>229</v>
      </c>
      <c r="E36" s="5" t="s">
        <v>230</v>
      </c>
      <c r="F36" s="5" t="s">
        <v>9</v>
      </c>
      <c r="G36" s="5" t="s">
        <v>14</v>
      </c>
      <c r="H36" s="57">
        <v>1935</v>
      </c>
      <c r="I36" s="89">
        <v>0</v>
      </c>
      <c r="J36" s="111">
        <f t="shared" si="0"/>
        <v>0</v>
      </c>
      <c r="K36" s="118"/>
      <c r="L36" s="117">
        <f t="shared" si="3"/>
        <v>0</v>
      </c>
    </row>
    <row r="37" spans="2:12" ht="66.75" customHeight="1" x14ac:dyDescent="0.25">
      <c r="B37" s="69">
        <v>32</v>
      </c>
      <c r="C37" s="25" t="s">
        <v>228</v>
      </c>
      <c r="D37" s="14" t="s">
        <v>213</v>
      </c>
      <c r="E37" s="5" t="s">
        <v>230</v>
      </c>
      <c r="F37" s="5" t="s">
        <v>9</v>
      </c>
      <c r="G37" s="5" t="s">
        <v>14</v>
      </c>
      <c r="H37" s="57">
        <v>1159</v>
      </c>
      <c r="I37" s="89">
        <v>0</v>
      </c>
      <c r="J37" s="111">
        <f t="shared" si="0"/>
        <v>0</v>
      </c>
      <c r="K37" s="118"/>
      <c r="L37" s="117">
        <f t="shared" si="3"/>
        <v>0</v>
      </c>
    </row>
    <row r="38" spans="2:12" ht="66.75" customHeight="1" x14ac:dyDescent="0.25">
      <c r="B38" s="69">
        <v>33</v>
      </c>
      <c r="C38" s="25" t="s">
        <v>228</v>
      </c>
      <c r="D38" s="14" t="s">
        <v>231</v>
      </c>
      <c r="E38" s="5" t="s">
        <v>230</v>
      </c>
      <c r="F38" s="5" t="s">
        <v>9</v>
      </c>
      <c r="G38" s="5" t="s">
        <v>14</v>
      </c>
      <c r="H38" s="57">
        <v>111</v>
      </c>
      <c r="I38" s="89">
        <v>0</v>
      </c>
      <c r="J38" s="111">
        <f t="shared" si="0"/>
        <v>0</v>
      </c>
      <c r="K38" s="118"/>
      <c r="L38" s="117">
        <f t="shared" si="3"/>
        <v>0</v>
      </c>
    </row>
    <row r="39" spans="2:12" ht="51" customHeight="1" x14ac:dyDescent="0.25">
      <c r="B39" s="70">
        <v>34</v>
      </c>
      <c r="C39" s="25" t="s">
        <v>232</v>
      </c>
      <c r="D39" s="14" t="s">
        <v>233</v>
      </c>
      <c r="E39" s="5" t="s">
        <v>234</v>
      </c>
      <c r="F39" s="5" t="s">
        <v>9</v>
      </c>
      <c r="G39" s="5" t="s">
        <v>14</v>
      </c>
      <c r="H39" s="57">
        <v>1934</v>
      </c>
      <c r="I39" s="89">
        <v>0</v>
      </c>
      <c r="J39" s="111">
        <f t="shared" si="0"/>
        <v>0</v>
      </c>
      <c r="K39" s="118"/>
      <c r="L39" s="117">
        <f t="shared" si="3"/>
        <v>0</v>
      </c>
    </row>
    <row r="40" spans="2:12" ht="51.75" customHeight="1" x14ac:dyDescent="0.25">
      <c r="B40" s="69">
        <v>35</v>
      </c>
      <c r="C40" s="25" t="s">
        <v>232</v>
      </c>
      <c r="D40" s="14" t="s">
        <v>213</v>
      </c>
      <c r="E40" s="5" t="s">
        <v>234</v>
      </c>
      <c r="F40" s="5" t="s">
        <v>9</v>
      </c>
      <c r="G40" s="5" t="s">
        <v>14</v>
      </c>
      <c r="H40" s="57">
        <v>1162</v>
      </c>
      <c r="I40" s="89">
        <v>0</v>
      </c>
      <c r="J40" s="111">
        <f t="shared" si="0"/>
        <v>0</v>
      </c>
      <c r="K40" s="118"/>
      <c r="L40" s="117">
        <f t="shared" si="3"/>
        <v>0</v>
      </c>
    </row>
    <row r="41" spans="2:12" ht="48" customHeight="1" x14ac:dyDescent="0.25">
      <c r="B41" s="69">
        <v>36</v>
      </c>
      <c r="C41" s="25" t="s">
        <v>235</v>
      </c>
      <c r="D41" s="14" t="s">
        <v>213</v>
      </c>
      <c r="E41" s="5" t="s">
        <v>236</v>
      </c>
      <c r="F41" s="5" t="s">
        <v>9</v>
      </c>
      <c r="G41" s="5" t="s">
        <v>14</v>
      </c>
      <c r="H41" s="57">
        <v>1410</v>
      </c>
      <c r="I41" s="89">
        <v>0</v>
      </c>
      <c r="J41" s="111">
        <f t="shared" si="0"/>
        <v>0</v>
      </c>
      <c r="K41" s="118"/>
      <c r="L41" s="117">
        <f t="shared" si="3"/>
        <v>0</v>
      </c>
    </row>
    <row r="42" spans="2:12" ht="54" customHeight="1" x14ac:dyDescent="0.25">
      <c r="B42" s="70">
        <v>37</v>
      </c>
      <c r="C42" s="25" t="s">
        <v>235</v>
      </c>
      <c r="D42" s="14" t="s">
        <v>237</v>
      </c>
      <c r="E42" s="5" t="s">
        <v>236</v>
      </c>
      <c r="F42" s="5" t="s">
        <v>9</v>
      </c>
      <c r="G42" s="5" t="s">
        <v>14</v>
      </c>
      <c r="H42" s="57">
        <v>186</v>
      </c>
      <c r="I42" s="89">
        <v>0</v>
      </c>
      <c r="J42" s="111">
        <f t="shared" si="0"/>
        <v>0</v>
      </c>
      <c r="K42" s="118"/>
      <c r="L42" s="117">
        <f t="shared" si="3"/>
        <v>0</v>
      </c>
    </row>
    <row r="43" spans="2:12" ht="68.25" customHeight="1" x14ac:dyDescent="0.25">
      <c r="B43" s="69">
        <v>38</v>
      </c>
      <c r="C43" s="25" t="s">
        <v>238</v>
      </c>
      <c r="D43" s="14" t="s">
        <v>239</v>
      </c>
      <c r="E43" s="5" t="s">
        <v>240</v>
      </c>
      <c r="F43" s="5" t="s">
        <v>9</v>
      </c>
      <c r="G43" s="5" t="s">
        <v>14</v>
      </c>
      <c r="H43" s="57">
        <v>1535</v>
      </c>
      <c r="I43" s="89">
        <v>0</v>
      </c>
      <c r="J43" s="111">
        <f t="shared" si="0"/>
        <v>0</v>
      </c>
      <c r="K43" s="118"/>
      <c r="L43" s="117">
        <f t="shared" si="3"/>
        <v>0</v>
      </c>
    </row>
    <row r="44" spans="2:12" ht="66" customHeight="1" x14ac:dyDescent="0.25">
      <c r="B44" s="69">
        <v>39</v>
      </c>
      <c r="C44" s="25" t="s">
        <v>241</v>
      </c>
      <c r="D44" s="14" t="s">
        <v>242</v>
      </c>
      <c r="E44" s="5" t="s">
        <v>243</v>
      </c>
      <c r="F44" s="5" t="s">
        <v>9</v>
      </c>
      <c r="G44" s="5" t="s">
        <v>14</v>
      </c>
      <c r="H44" s="57">
        <v>1237</v>
      </c>
      <c r="I44" s="89">
        <v>0</v>
      </c>
      <c r="J44" s="111">
        <f t="shared" si="0"/>
        <v>0</v>
      </c>
      <c r="K44" s="118"/>
      <c r="L44" s="117">
        <f t="shared" si="3"/>
        <v>0</v>
      </c>
    </row>
    <row r="45" spans="2:12" ht="67.5" customHeight="1" x14ac:dyDescent="0.25">
      <c r="B45" s="70">
        <v>40</v>
      </c>
      <c r="C45" s="25" t="s">
        <v>241</v>
      </c>
      <c r="D45" s="14" t="s">
        <v>244</v>
      </c>
      <c r="E45" s="5" t="s">
        <v>243</v>
      </c>
      <c r="F45" s="5" t="s">
        <v>9</v>
      </c>
      <c r="G45" s="5" t="s">
        <v>14</v>
      </c>
      <c r="H45" s="57">
        <v>188</v>
      </c>
      <c r="I45" s="89">
        <v>0</v>
      </c>
      <c r="J45" s="111">
        <f t="shared" si="0"/>
        <v>0</v>
      </c>
      <c r="K45" s="118"/>
      <c r="L45" s="117">
        <f t="shared" si="3"/>
        <v>0</v>
      </c>
    </row>
    <row r="46" spans="2:12" ht="55.5" customHeight="1" x14ac:dyDescent="0.25">
      <c r="B46" s="69">
        <v>41</v>
      </c>
      <c r="C46" s="25" t="s">
        <v>245</v>
      </c>
      <c r="D46" s="14" t="s">
        <v>242</v>
      </c>
      <c r="E46" s="5" t="s">
        <v>246</v>
      </c>
      <c r="F46" s="5" t="s">
        <v>9</v>
      </c>
      <c r="G46" s="5" t="s">
        <v>14</v>
      </c>
      <c r="H46" s="57">
        <v>1225</v>
      </c>
      <c r="I46" s="89">
        <v>0</v>
      </c>
      <c r="J46" s="111">
        <f t="shared" si="0"/>
        <v>0</v>
      </c>
      <c r="K46" s="118"/>
      <c r="L46" s="117">
        <f t="shared" si="3"/>
        <v>0</v>
      </c>
    </row>
    <row r="47" spans="2:12" ht="53.25" customHeight="1" x14ac:dyDescent="0.25">
      <c r="B47" s="69">
        <v>42</v>
      </c>
      <c r="C47" s="25" t="s">
        <v>245</v>
      </c>
      <c r="D47" s="14" t="s">
        <v>247</v>
      </c>
      <c r="E47" s="5" t="s">
        <v>246</v>
      </c>
      <c r="F47" s="5" t="s">
        <v>9</v>
      </c>
      <c r="G47" s="5" t="s">
        <v>14</v>
      </c>
      <c r="H47" s="57">
        <v>228</v>
      </c>
      <c r="I47" s="89">
        <v>0</v>
      </c>
      <c r="J47" s="111">
        <f t="shared" si="0"/>
        <v>0</v>
      </c>
      <c r="K47" s="118"/>
      <c r="L47" s="117">
        <f t="shared" si="3"/>
        <v>0</v>
      </c>
    </row>
    <row r="48" spans="2:12" ht="38.25" customHeight="1" x14ac:dyDescent="0.25">
      <c r="B48" s="70">
        <v>43</v>
      </c>
      <c r="C48" s="25" t="s">
        <v>248</v>
      </c>
      <c r="D48" s="15" t="s">
        <v>249</v>
      </c>
      <c r="E48" s="5" t="s">
        <v>250</v>
      </c>
      <c r="F48" s="5" t="s">
        <v>9</v>
      </c>
      <c r="G48" s="5" t="s">
        <v>14</v>
      </c>
      <c r="H48" s="57">
        <v>725</v>
      </c>
      <c r="I48" s="89">
        <v>0</v>
      </c>
      <c r="J48" s="111">
        <f t="shared" si="0"/>
        <v>0</v>
      </c>
      <c r="K48" s="118"/>
      <c r="L48" s="117">
        <f t="shared" si="3"/>
        <v>0</v>
      </c>
    </row>
    <row r="49" spans="2:12" ht="95.1" customHeight="1" x14ac:dyDescent="0.25">
      <c r="B49" s="69">
        <v>44</v>
      </c>
      <c r="C49" s="25" t="s">
        <v>251</v>
      </c>
      <c r="D49" s="15" t="s">
        <v>252</v>
      </c>
      <c r="E49" s="5" t="s">
        <v>253</v>
      </c>
      <c r="F49" s="5" t="s">
        <v>9</v>
      </c>
      <c r="G49" s="5" t="s">
        <v>14</v>
      </c>
      <c r="H49" s="57">
        <v>1867</v>
      </c>
      <c r="I49" s="89">
        <v>0</v>
      </c>
      <c r="J49" s="111">
        <f t="shared" si="0"/>
        <v>0</v>
      </c>
      <c r="K49" s="118"/>
      <c r="L49" s="117">
        <f t="shared" si="3"/>
        <v>0</v>
      </c>
    </row>
    <row r="50" spans="2:12" ht="69" customHeight="1" x14ac:dyDescent="0.25">
      <c r="B50" s="69">
        <v>45</v>
      </c>
      <c r="C50" s="25" t="s">
        <v>254</v>
      </c>
      <c r="D50" s="15" t="s">
        <v>255</v>
      </c>
      <c r="E50" s="5" t="s">
        <v>256</v>
      </c>
      <c r="F50" s="5" t="s">
        <v>9</v>
      </c>
      <c r="G50" s="5" t="s">
        <v>14</v>
      </c>
      <c r="H50" s="57">
        <v>716</v>
      </c>
      <c r="I50" s="89">
        <v>0</v>
      </c>
      <c r="J50" s="111">
        <f t="shared" si="0"/>
        <v>0</v>
      </c>
      <c r="K50" s="118"/>
      <c r="L50" s="117">
        <f t="shared" si="3"/>
        <v>0</v>
      </c>
    </row>
    <row r="51" spans="2:12" ht="45.75" customHeight="1" x14ac:dyDescent="0.25">
      <c r="B51" s="70">
        <v>46</v>
      </c>
      <c r="C51" s="25" t="s">
        <v>257</v>
      </c>
      <c r="D51" s="15" t="s">
        <v>258</v>
      </c>
      <c r="E51" s="5" t="s">
        <v>259</v>
      </c>
      <c r="F51" s="5" t="s">
        <v>9</v>
      </c>
      <c r="G51" s="5" t="s">
        <v>14</v>
      </c>
      <c r="H51" s="57">
        <v>1838</v>
      </c>
      <c r="I51" s="89">
        <v>0</v>
      </c>
      <c r="J51" s="111">
        <f t="shared" si="0"/>
        <v>0</v>
      </c>
      <c r="K51" s="118"/>
      <c r="L51" s="117">
        <f t="shared" si="3"/>
        <v>0</v>
      </c>
    </row>
    <row r="52" spans="2:12" ht="41.25" customHeight="1" x14ac:dyDescent="0.25">
      <c r="B52" s="69">
        <v>47</v>
      </c>
      <c r="C52" s="25" t="s">
        <v>257</v>
      </c>
      <c r="D52" s="15" t="s">
        <v>260</v>
      </c>
      <c r="E52" s="5" t="s">
        <v>259</v>
      </c>
      <c r="F52" s="5" t="s">
        <v>9</v>
      </c>
      <c r="G52" s="5" t="s">
        <v>14</v>
      </c>
      <c r="H52" s="57">
        <v>187</v>
      </c>
      <c r="I52" s="89">
        <v>0</v>
      </c>
      <c r="J52" s="111">
        <f t="shared" si="0"/>
        <v>0</v>
      </c>
      <c r="K52" s="118"/>
      <c r="L52" s="117">
        <f t="shared" si="3"/>
        <v>0</v>
      </c>
    </row>
    <row r="53" spans="2:12" ht="98.25" customHeight="1" x14ac:dyDescent="0.25">
      <c r="B53" s="69">
        <v>48</v>
      </c>
      <c r="C53" s="4" t="s">
        <v>261</v>
      </c>
      <c r="D53" s="4" t="s">
        <v>262</v>
      </c>
      <c r="E53" s="4" t="s">
        <v>263</v>
      </c>
      <c r="F53" s="4" t="s">
        <v>9</v>
      </c>
      <c r="G53" s="4" t="s">
        <v>14</v>
      </c>
      <c r="H53" s="57">
        <v>48660</v>
      </c>
      <c r="I53" s="89">
        <v>0</v>
      </c>
      <c r="J53" s="111">
        <f t="shared" si="0"/>
        <v>0</v>
      </c>
      <c r="K53" s="118"/>
      <c r="L53" s="117">
        <f t="shared" si="3"/>
        <v>0</v>
      </c>
    </row>
    <row r="54" spans="2:12" ht="85.5" customHeight="1" x14ac:dyDescent="0.25">
      <c r="B54" s="70">
        <v>49</v>
      </c>
      <c r="C54" s="4" t="s">
        <v>261</v>
      </c>
      <c r="D54" s="4" t="s">
        <v>242</v>
      </c>
      <c r="E54" s="4" t="s">
        <v>264</v>
      </c>
      <c r="F54" s="4" t="s">
        <v>9</v>
      </c>
      <c r="G54" s="4" t="s">
        <v>14</v>
      </c>
      <c r="H54" s="57">
        <v>5930</v>
      </c>
      <c r="I54" s="89">
        <v>0</v>
      </c>
      <c r="J54" s="111">
        <f t="shared" si="0"/>
        <v>0</v>
      </c>
      <c r="K54" s="118"/>
      <c r="L54" s="117">
        <f t="shared" si="3"/>
        <v>0</v>
      </c>
    </row>
    <row r="55" spans="2:12" ht="95.1" customHeight="1" x14ac:dyDescent="0.25">
      <c r="B55" s="69">
        <v>50</v>
      </c>
      <c r="C55" s="4" t="s">
        <v>265</v>
      </c>
      <c r="D55" s="4" t="s">
        <v>266</v>
      </c>
      <c r="E55" s="4" t="s">
        <v>267</v>
      </c>
      <c r="F55" s="4" t="s">
        <v>60</v>
      </c>
      <c r="G55" s="4" t="s">
        <v>14</v>
      </c>
      <c r="H55" s="57">
        <v>2263</v>
      </c>
      <c r="I55" s="89">
        <v>0</v>
      </c>
      <c r="J55" s="111">
        <f t="shared" si="0"/>
        <v>0</v>
      </c>
      <c r="K55" s="118"/>
      <c r="L55" s="117">
        <f t="shared" si="3"/>
        <v>0</v>
      </c>
    </row>
    <row r="56" spans="2:12" ht="38.25" customHeight="1" x14ac:dyDescent="0.25">
      <c r="B56" s="69">
        <v>51</v>
      </c>
      <c r="C56" s="5" t="s">
        <v>268</v>
      </c>
      <c r="D56" s="15" t="s">
        <v>269</v>
      </c>
      <c r="E56" s="5" t="s">
        <v>270</v>
      </c>
      <c r="F56" s="5" t="s">
        <v>9</v>
      </c>
      <c r="G56" s="5" t="s">
        <v>14</v>
      </c>
      <c r="H56" s="57">
        <v>1297</v>
      </c>
      <c r="I56" s="89">
        <v>0</v>
      </c>
      <c r="J56" s="111">
        <f t="shared" si="0"/>
        <v>0</v>
      </c>
      <c r="K56" s="118"/>
      <c r="L56" s="117">
        <f t="shared" si="3"/>
        <v>0</v>
      </c>
    </row>
    <row r="57" spans="2:12" ht="37.5" customHeight="1" x14ac:dyDescent="0.25">
      <c r="B57" s="70">
        <v>52</v>
      </c>
      <c r="C57" s="5" t="s">
        <v>268</v>
      </c>
      <c r="D57" s="15" t="s">
        <v>221</v>
      </c>
      <c r="E57" s="5" t="s">
        <v>270</v>
      </c>
      <c r="F57" s="5" t="s">
        <v>9</v>
      </c>
      <c r="G57" s="5" t="s">
        <v>14</v>
      </c>
      <c r="H57" s="57">
        <v>128</v>
      </c>
      <c r="I57" s="89">
        <v>0</v>
      </c>
      <c r="J57" s="111">
        <f t="shared" si="0"/>
        <v>0</v>
      </c>
      <c r="K57" s="118"/>
      <c r="L57" s="117">
        <f t="shared" si="3"/>
        <v>0</v>
      </c>
    </row>
    <row r="58" spans="2:12" ht="111.75" customHeight="1" x14ac:dyDescent="0.25">
      <c r="B58" s="69">
        <v>53</v>
      </c>
      <c r="C58" s="25" t="s">
        <v>271</v>
      </c>
      <c r="D58" s="15" t="s">
        <v>272</v>
      </c>
      <c r="E58" s="5" t="s">
        <v>273</v>
      </c>
      <c r="F58" s="5" t="s">
        <v>9</v>
      </c>
      <c r="G58" s="5" t="s">
        <v>14</v>
      </c>
      <c r="H58" s="57">
        <v>420</v>
      </c>
      <c r="I58" s="89">
        <v>0</v>
      </c>
      <c r="J58" s="111">
        <f t="shared" si="0"/>
        <v>0</v>
      </c>
      <c r="K58" s="118"/>
      <c r="L58" s="117">
        <f t="shared" si="3"/>
        <v>0</v>
      </c>
    </row>
    <row r="59" spans="2:12" ht="52.5" customHeight="1" x14ac:dyDescent="0.25">
      <c r="B59" s="69">
        <v>54</v>
      </c>
      <c r="C59" s="5" t="s">
        <v>274</v>
      </c>
      <c r="D59" s="15" t="s">
        <v>275</v>
      </c>
      <c r="E59" s="5" t="s">
        <v>276</v>
      </c>
      <c r="F59" s="5" t="s">
        <v>9</v>
      </c>
      <c r="G59" s="5" t="s">
        <v>14</v>
      </c>
      <c r="H59" s="57">
        <v>2993</v>
      </c>
      <c r="I59" s="89">
        <v>0</v>
      </c>
      <c r="J59" s="111">
        <f t="shared" si="0"/>
        <v>0</v>
      </c>
      <c r="K59" s="118"/>
      <c r="L59" s="117">
        <f t="shared" si="3"/>
        <v>0</v>
      </c>
    </row>
    <row r="60" spans="2:12" ht="36" customHeight="1" x14ac:dyDescent="0.25">
      <c r="B60" s="70">
        <v>55</v>
      </c>
      <c r="C60" s="5" t="s">
        <v>277</v>
      </c>
      <c r="D60" s="15" t="s">
        <v>278</v>
      </c>
      <c r="E60" s="5" t="s">
        <v>279</v>
      </c>
      <c r="F60" s="5" t="s">
        <v>9</v>
      </c>
      <c r="G60" s="5" t="s">
        <v>14</v>
      </c>
      <c r="H60" s="57">
        <v>678</v>
      </c>
      <c r="I60" s="89">
        <v>0</v>
      </c>
      <c r="J60" s="111">
        <f t="shared" si="0"/>
        <v>0</v>
      </c>
      <c r="K60" s="118"/>
      <c r="L60" s="117">
        <f t="shared" si="3"/>
        <v>0</v>
      </c>
    </row>
    <row r="61" spans="2:12" ht="31.5" x14ac:dyDescent="0.25">
      <c r="B61" s="69">
        <v>56</v>
      </c>
      <c r="C61" s="5" t="s">
        <v>277</v>
      </c>
      <c r="D61" s="15" t="s">
        <v>280</v>
      </c>
      <c r="E61" s="5" t="s">
        <v>279</v>
      </c>
      <c r="F61" s="5" t="s">
        <v>9</v>
      </c>
      <c r="G61" s="5" t="s">
        <v>14</v>
      </c>
      <c r="H61" s="57">
        <v>143</v>
      </c>
      <c r="I61" s="89">
        <v>0</v>
      </c>
      <c r="J61" s="111">
        <f t="shared" si="0"/>
        <v>0</v>
      </c>
      <c r="K61" s="118"/>
      <c r="L61" s="117">
        <f t="shared" si="3"/>
        <v>0</v>
      </c>
    </row>
    <row r="62" spans="2:12" ht="48.75" customHeight="1" x14ac:dyDescent="0.25">
      <c r="B62" s="69">
        <v>57</v>
      </c>
      <c r="C62" s="4" t="s">
        <v>281</v>
      </c>
      <c r="D62" s="4" t="s">
        <v>282</v>
      </c>
      <c r="E62" s="4" t="s">
        <v>283</v>
      </c>
      <c r="F62" s="4" t="s">
        <v>60</v>
      </c>
      <c r="G62" s="4" t="s">
        <v>14</v>
      </c>
      <c r="H62" s="57">
        <v>833</v>
      </c>
      <c r="I62" s="89">
        <v>0</v>
      </c>
      <c r="J62" s="111">
        <f t="shared" si="0"/>
        <v>0</v>
      </c>
      <c r="K62" s="118"/>
      <c r="L62" s="117">
        <f t="shared" si="3"/>
        <v>0</v>
      </c>
    </row>
    <row r="63" spans="2:12" ht="51.75" customHeight="1" x14ac:dyDescent="0.25">
      <c r="B63" s="70">
        <v>58</v>
      </c>
      <c r="C63" s="4" t="s">
        <v>281</v>
      </c>
      <c r="D63" s="4" t="s">
        <v>284</v>
      </c>
      <c r="E63" s="4" t="s">
        <v>283</v>
      </c>
      <c r="F63" s="4" t="s">
        <v>60</v>
      </c>
      <c r="G63" s="4" t="s">
        <v>14</v>
      </c>
      <c r="H63" s="57">
        <v>1062</v>
      </c>
      <c r="I63" s="89">
        <v>0</v>
      </c>
      <c r="J63" s="111">
        <f t="shared" si="0"/>
        <v>0</v>
      </c>
      <c r="K63" s="118"/>
      <c r="L63" s="117">
        <f t="shared" si="3"/>
        <v>0</v>
      </c>
    </row>
    <row r="64" spans="2:12" ht="96" customHeight="1" x14ac:dyDescent="0.25">
      <c r="B64" s="69">
        <v>59</v>
      </c>
      <c r="C64" s="4" t="s">
        <v>285</v>
      </c>
      <c r="D64" s="4" t="s">
        <v>286</v>
      </c>
      <c r="E64" s="4" t="s">
        <v>287</v>
      </c>
      <c r="F64" s="4" t="s">
        <v>60</v>
      </c>
      <c r="G64" s="4" t="s">
        <v>14</v>
      </c>
      <c r="H64" s="57">
        <v>1630</v>
      </c>
      <c r="I64" s="89">
        <v>0</v>
      </c>
      <c r="J64" s="111">
        <f t="shared" si="0"/>
        <v>0</v>
      </c>
      <c r="K64" s="118"/>
      <c r="L64" s="117">
        <f t="shared" si="3"/>
        <v>0</v>
      </c>
    </row>
    <row r="65" spans="2:12" ht="95.25" customHeight="1" x14ac:dyDescent="0.25">
      <c r="B65" s="69">
        <v>60</v>
      </c>
      <c r="C65" s="4" t="s">
        <v>285</v>
      </c>
      <c r="D65" s="4" t="s">
        <v>288</v>
      </c>
      <c r="E65" s="4" t="s">
        <v>287</v>
      </c>
      <c r="F65" s="4" t="s">
        <v>60</v>
      </c>
      <c r="G65" s="4" t="s">
        <v>14</v>
      </c>
      <c r="H65" s="57">
        <v>2322</v>
      </c>
      <c r="I65" s="89">
        <v>0</v>
      </c>
      <c r="J65" s="111">
        <f t="shared" si="0"/>
        <v>0</v>
      </c>
      <c r="K65" s="118"/>
      <c r="L65" s="117">
        <f t="shared" si="3"/>
        <v>0</v>
      </c>
    </row>
    <row r="66" spans="2:12" ht="96" customHeight="1" x14ac:dyDescent="0.25">
      <c r="B66" s="70">
        <v>61</v>
      </c>
      <c r="C66" s="4" t="s">
        <v>285</v>
      </c>
      <c r="D66" s="4" t="s">
        <v>289</v>
      </c>
      <c r="E66" s="4" t="s">
        <v>287</v>
      </c>
      <c r="F66" s="4" t="s">
        <v>60</v>
      </c>
      <c r="G66" s="4" t="s">
        <v>14</v>
      </c>
      <c r="H66" s="57">
        <v>2480</v>
      </c>
      <c r="I66" s="89">
        <v>0</v>
      </c>
      <c r="J66" s="111">
        <f t="shared" si="0"/>
        <v>0</v>
      </c>
      <c r="K66" s="118"/>
      <c r="L66" s="117">
        <f t="shared" si="3"/>
        <v>0</v>
      </c>
    </row>
    <row r="67" spans="2:12" ht="96" customHeight="1" x14ac:dyDescent="0.25">
      <c r="B67" s="69">
        <v>62</v>
      </c>
      <c r="C67" s="4" t="s">
        <v>285</v>
      </c>
      <c r="D67" s="4" t="s">
        <v>242</v>
      </c>
      <c r="E67" s="4" t="s">
        <v>287</v>
      </c>
      <c r="F67" s="4" t="s">
        <v>60</v>
      </c>
      <c r="G67" s="4" t="s">
        <v>14</v>
      </c>
      <c r="H67" s="57">
        <v>1255</v>
      </c>
      <c r="I67" s="89">
        <v>0</v>
      </c>
      <c r="J67" s="111">
        <f t="shared" si="0"/>
        <v>0</v>
      </c>
      <c r="K67" s="118"/>
      <c r="L67" s="117">
        <f t="shared" si="3"/>
        <v>0</v>
      </c>
    </row>
    <row r="68" spans="2:12" ht="96" customHeight="1" x14ac:dyDescent="0.25">
      <c r="B68" s="69">
        <v>63</v>
      </c>
      <c r="C68" s="4" t="s">
        <v>285</v>
      </c>
      <c r="D68" s="4" t="s">
        <v>290</v>
      </c>
      <c r="E68" s="4" t="s">
        <v>287</v>
      </c>
      <c r="F68" s="4" t="s">
        <v>60</v>
      </c>
      <c r="G68" s="4" t="s">
        <v>14</v>
      </c>
      <c r="H68" s="57">
        <v>1014</v>
      </c>
      <c r="I68" s="89">
        <v>0</v>
      </c>
      <c r="J68" s="111">
        <f t="shared" si="0"/>
        <v>0</v>
      </c>
      <c r="K68" s="118"/>
      <c r="L68" s="117">
        <f t="shared" si="3"/>
        <v>0</v>
      </c>
    </row>
    <row r="69" spans="2:12" ht="81.75" customHeight="1" x14ac:dyDescent="0.25">
      <c r="B69" s="70">
        <v>64</v>
      </c>
      <c r="C69" s="5" t="s">
        <v>291</v>
      </c>
      <c r="D69" s="15" t="s">
        <v>292</v>
      </c>
      <c r="E69" s="5" t="s">
        <v>293</v>
      </c>
      <c r="F69" s="5" t="s">
        <v>9</v>
      </c>
      <c r="G69" s="5" t="s">
        <v>14</v>
      </c>
      <c r="H69" s="57">
        <v>1972</v>
      </c>
      <c r="I69" s="89"/>
      <c r="J69" s="111">
        <f t="shared" si="0"/>
        <v>0</v>
      </c>
      <c r="K69" s="118"/>
      <c r="L69" s="117">
        <f t="shared" si="3"/>
        <v>0</v>
      </c>
    </row>
    <row r="70" spans="2:12" ht="98.25" customHeight="1" x14ac:dyDescent="0.25">
      <c r="B70" s="69">
        <v>65</v>
      </c>
      <c r="C70" s="5" t="s">
        <v>294</v>
      </c>
      <c r="D70" s="15" t="s">
        <v>40</v>
      </c>
      <c r="E70" s="5" t="s">
        <v>295</v>
      </c>
      <c r="F70" s="5" t="s">
        <v>9</v>
      </c>
      <c r="G70" s="5" t="s">
        <v>14</v>
      </c>
      <c r="H70" s="57">
        <v>218</v>
      </c>
      <c r="I70" s="89">
        <v>0</v>
      </c>
      <c r="J70" s="111">
        <f t="shared" ref="J70:J133" si="4">ROUND(H70*I70,2)</f>
        <v>0</v>
      </c>
      <c r="K70" s="118"/>
      <c r="L70" s="117">
        <f t="shared" si="3"/>
        <v>0</v>
      </c>
    </row>
    <row r="71" spans="2:12" ht="51.75" customHeight="1" x14ac:dyDescent="0.25">
      <c r="B71" s="69">
        <v>66</v>
      </c>
      <c r="C71" s="13" t="s">
        <v>296</v>
      </c>
      <c r="D71" s="15" t="s">
        <v>275</v>
      </c>
      <c r="E71" s="5" t="s">
        <v>297</v>
      </c>
      <c r="F71" s="5" t="s">
        <v>9</v>
      </c>
      <c r="G71" s="5" t="s">
        <v>14</v>
      </c>
      <c r="H71" s="57">
        <v>1140</v>
      </c>
      <c r="I71" s="89">
        <v>0</v>
      </c>
      <c r="J71" s="111">
        <f t="shared" si="4"/>
        <v>0</v>
      </c>
      <c r="K71" s="118"/>
      <c r="L71" s="117">
        <f t="shared" si="3"/>
        <v>0</v>
      </c>
    </row>
    <row r="72" spans="2:12" ht="33.75" customHeight="1" x14ac:dyDescent="0.25">
      <c r="B72" s="70">
        <v>67</v>
      </c>
      <c r="C72" s="13" t="s">
        <v>298</v>
      </c>
      <c r="D72" s="15" t="s">
        <v>299</v>
      </c>
      <c r="E72" s="5" t="s">
        <v>300</v>
      </c>
      <c r="F72" s="5" t="s">
        <v>9</v>
      </c>
      <c r="G72" s="5" t="s">
        <v>14</v>
      </c>
      <c r="H72" s="57">
        <v>3810</v>
      </c>
      <c r="I72" s="89"/>
      <c r="J72" s="111">
        <f t="shared" si="4"/>
        <v>0</v>
      </c>
      <c r="K72" s="118"/>
      <c r="L72" s="117">
        <f t="shared" si="3"/>
        <v>0</v>
      </c>
    </row>
    <row r="73" spans="2:12" ht="35.25" customHeight="1" x14ac:dyDescent="0.25">
      <c r="B73" s="69">
        <v>68</v>
      </c>
      <c r="C73" s="13" t="s">
        <v>298</v>
      </c>
      <c r="D73" s="15" t="s">
        <v>301</v>
      </c>
      <c r="E73" s="5" t="s">
        <v>300</v>
      </c>
      <c r="F73" s="5" t="s">
        <v>9</v>
      </c>
      <c r="G73" s="5" t="s">
        <v>14</v>
      </c>
      <c r="H73" s="57">
        <v>414</v>
      </c>
      <c r="I73" s="89">
        <v>0</v>
      </c>
      <c r="J73" s="111">
        <f t="shared" si="4"/>
        <v>0</v>
      </c>
      <c r="K73" s="118"/>
      <c r="L73" s="117">
        <f t="shared" si="3"/>
        <v>0</v>
      </c>
    </row>
    <row r="74" spans="2:12" ht="37.5" customHeight="1" x14ac:dyDescent="0.25">
      <c r="B74" s="69">
        <v>69</v>
      </c>
      <c r="C74" s="5" t="s">
        <v>302</v>
      </c>
      <c r="D74" s="15" t="s">
        <v>289</v>
      </c>
      <c r="E74" s="5" t="s">
        <v>303</v>
      </c>
      <c r="F74" s="5" t="s">
        <v>9</v>
      </c>
      <c r="G74" s="5" t="s">
        <v>14</v>
      </c>
      <c r="H74" s="57">
        <v>1901</v>
      </c>
      <c r="I74" s="89">
        <v>0</v>
      </c>
      <c r="J74" s="111">
        <f t="shared" si="4"/>
        <v>0</v>
      </c>
      <c r="K74" s="118"/>
      <c r="L74" s="117">
        <f t="shared" si="3"/>
        <v>0</v>
      </c>
    </row>
    <row r="75" spans="2:12" ht="34.5" customHeight="1" x14ac:dyDescent="0.25">
      <c r="B75" s="70">
        <v>70</v>
      </c>
      <c r="C75" s="5" t="s">
        <v>302</v>
      </c>
      <c r="D75" s="15" t="s">
        <v>304</v>
      </c>
      <c r="E75" s="5" t="s">
        <v>303</v>
      </c>
      <c r="F75" s="5" t="s">
        <v>9</v>
      </c>
      <c r="G75" s="5" t="s">
        <v>14</v>
      </c>
      <c r="H75" s="57">
        <v>910</v>
      </c>
      <c r="I75" s="89">
        <v>0</v>
      </c>
      <c r="J75" s="111">
        <f t="shared" si="4"/>
        <v>0</v>
      </c>
      <c r="K75" s="118"/>
      <c r="L75" s="117">
        <f t="shared" si="3"/>
        <v>0</v>
      </c>
    </row>
    <row r="76" spans="2:12" ht="39" customHeight="1" x14ac:dyDescent="0.25">
      <c r="B76" s="69">
        <v>71</v>
      </c>
      <c r="C76" s="5" t="s">
        <v>302</v>
      </c>
      <c r="D76" s="15" t="s">
        <v>221</v>
      </c>
      <c r="E76" s="5" t="s">
        <v>303</v>
      </c>
      <c r="F76" s="5" t="s">
        <v>9</v>
      </c>
      <c r="G76" s="5" t="s">
        <v>14</v>
      </c>
      <c r="H76" s="57">
        <v>69</v>
      </c>
      <c r="I76" s="89">
        <v>0</v>
      </c>
      <c r="J76" s="111">
        <f t="shared" si="4"/>
        <v>0</v>
      </c>
      <c r="K76" s="118"/>
      <c r="L76" s="117">
        <f t="shared" si="3"/>
        <v>0</v>
      </c>
    </row>
    <row r="77" spans="2:12" ht="51" customHeight="1" x14ac:dyDescent="0.25">
      <c r="B77" s="69">
        <v>72</v>
      </c>
      <c r="C77" s="5" t="s">
        <v>305</v>
      </c>
      <c r="D77" s="15" t="s">
        <v>38</v>
      </c>
      <c r="E77" s="13" t="s">
        <v>306</v>
      </c>
      <c r="F77" s="5" t="s">
        <v>9</v>
      </c>
      <c r="G77" s="5" t="s">
        <v>14</v>
      </c>
      <c r="H77" s="57">
        <v>150</v>
      </c>
      <c r="I77" s="89">
        <v>0</v>
      </c>
      <c r="J77" s="111">
        <f t="shared" si="4"/>
        <v>0</v>
      </c>
      <c r="K77" s="118"/>
      <c r="L77" s="117">
        <f t="shared" si="3"/>
        <v>0</v>
      </c>
    </row>
    <row r="78" spans="2:12" ht="33.75" customHeight="1" x14ac:dyDescent="0.25">
      <c r="B78" s="70">
        <v>73</v>
      </c>
      <c r="C78" s="5" t="s">
        <v>307</v>
      </c>
      <c r="D78" s="15" t="s">
        <v>308</v>
      </c>
      <c r="E78" s="5" t="s">
        <v>309</v>
      </c>
      <c r="F78" s="5" t="s">
        <v>310</v>
      </c>
      <c r="G78" s="5" t="s">
        <v>14</v>
      </c>
      <c r="H78" s="57">
        <v>233</v>
      </c>
      <c r="I78" s="89">
        <v>0</v>
      </c>
      <c r="J78" s="111">
        <f t="shared" si="4"/>
        <v>0</v>
      </c>
      <c r="K78" s="118"/>
      <c r="L78" s="117">
        <f t="shared" si="3"/>
        <v>0</v>
      </c>
    </row>
    <row r="79" spans="2:12" ht="35.25" customHeight="1" x14ac:dyDescent="0.25">
      <c r="B79" s="69">
        <v>74</v>
      </c>
      <c r="C79" s="4" t="s">
        <v>311</v>
      </c>
      <c r="D79" s="4" t="s">
        <v>312</v>
      </c>
      <c r="E79" s="4" t="s">
        <v>313</v>
      </c>
      <c r="F79" s="4" t="s">
        <v>9</v>
      </c>
      <c r="G79" s="4" t="s">
        <v>14</v>
      </c>
      <c r="H79" s="57">
        <v>349</v>
      </c>
      <c r="I79" s="89">
        <v>0</v>
      </c>
      <c r="J79" s="111">
        <f t="shared" si="4"/>
        <v>0</v>
      </c>
      <c r="K79" s="118"/>
      <c r="L79" s="117">
        <f t="shared" si="3"/>
        <v>0</v>
      </c>
    </row>
    <row r="80" spans="2:12" ht="33.75" customHeight="1" x14ac:dyDescent="0.25">
      <c r="B80" s="69">
        <v>75</v>
      </c>
      <c r="C80" s="5" t="s">
        <v>314</v>
      </c>
      <c r="D80" s="15" t="s">
        <v>315</v>
      </c>
      <c r="E80" s="5" t="s">
        <v>316</v>
      </c>
      <c r="F80" s="5" t="s">
        <v>310</v>
      </c>
      <c r="G80" s="5" t="s">
        <v>10</v>
      </c>
      <c r="H80" s="57">
        <v>216</v>
      </c>
      <c r="I80" s="89">
        <v>0</v>
      </c>
      <c r="J80" s="111">
        <f t="shared" si="4"/>
        <v>0</v>
      </c>
      <c r="K80" s="118"/>
      <c r="L80" s="117">
        <f t="shared" si="3"/>
        <v>0</v>
      </c>
    </row>
    <row r="81" spans="2:12" ht="36.75" customHeight="1" x14ac:dyDescent="0.25">
      <c r="B81" s="70">
        <v>76</v>
      </c>
      <c r="C81" s="5" t="s">
        <v>317</v>
      </c>
      <c r="D81" s="15" t="s">
        <v>249</v>
      </c>
      <c r="E81" s="5" t="s">
        <v>318</v>
      </c>
      <c r="F81" s="5" t="s">
        <v>9</v>
      </c>
      <c r="G81" s="5" t="s">
        <v>14</v>
      </c>
      <c r="H81" s="57">
        <v>622</v>
      </c>
      <c r="I81" s="89">
        <v>0</v>
      </c>
      <c r="J81" s="111">
        <f t="shared" si="4"/>
        <v>0</v>
      </c>
      <c r="K81" s="118"/>
      <c r="L81" s="117">
        <f t="shared" si="3"/>
        <v>0</v>
      </c>
    </row>
    <row r="82" spans="2:12" ht="33.75" customHeight="1" x14ac:dyDescent="0.25">
      <c r="B82" s="69">
        <v>77</v>
      </c>
      <c r="C82" s="4" t="s">
        <v>319</v>
      </c>
      <c r="D82" s="4" t="s">
        <v>320</v>
      </c>
      <c r="E82" s="4" t="s">
        <v>321</v>
      </c>
      <c r="F82" s="4" t="s">
        <v>60</v>
      </c>
      <c r="G82" s="4" t="s">
        <v>14</v>
      </c>
      <c r="H82" s="57">
        <v>710</v>
      </c>
      <c r="I82" s="89">
        <v>0</v>
      </c>
      <c r="J82" s="111">
        <f t="shared" si="4"/>
        <v>0</v>
      </c>
      <c r="K82" s="118"/>
      <c r="L82" s="117">
        <f t="shared" si="3"/>
        <v>0</v>
      </c>
    </row>
    <row r="83" spans="2:12" ht="23.25" customHeight="1" x14ac:dyDescent="0.25">
      <c r="B83" s="69">
        <v>78</v>
      </c>
      <c r="C83" s="4" t="s">
        <v>322</v>
      </c>
      <c r="D83" s="4" t="s">
        <v>323</v>
      </c>
      <c r="E83" s="4" t="s">
        <v>324</v>
      </c>
      <c r="F83" s="4" t="s">
        <v>325</v>
      </c>
      <c r="G83" s="4" t="s">
        <v>90</v>
      </c>
      <c r="H83" s="57">
        <v>475</v>
      </c>
      <c r="I83" s="89">
        <v>0</v>
      </c>
      <c r="J83" s="111">
        <f t="shared" si="4"/>
        <v>0</v>
      </c>
      <c r="K83" s="118"/>
      <c r="L83" s="117">
        <f t="shared" si="3"/>
        <v>0</v>
      </c>
    </row>
    <row r="84" spans="2:12" ht="31.5" customHeight="1" x14ac:dyDescent="0.25">
      <c r="B84" s="70">
        <v>79</v>
      </c>
      <c r="C84" s="4" t="s">
        <v>326</v>
      </c>
      <c r="D84" s="4" t="s">
        <v>327</v>
      </c>
      <c r="E84" s="4" t="s">
        <v>328</v>
      </c>
      <c r="F84" s="4" t="s">
        <v>329</v>
      </c>
      <c r="G84" s="4" t="s">
        <v>90</v>
      </c>
      <c r="H84" s="182">
        <v>145</v>
      </c>
      <c r="I84" s="89">
        <v>0</v>
      </c>
      <c r="J84" s="111">
        <f t="shared" si="4"/>
        <v>0</v>
      </c>
      <c r="K84" s="118"/>
      <c r="L84" s="117">
        <f t="shared" si="3"/>
        <v>0</v>
      </c>
    </row>
    <row r="85" spans="2:12" ht="35.25" customHeight="1" x14ac:dyDescent="0.25">
      <c r="B85" s="69">
        <v>80</v>
      </c>
      <c r="C85" s="4" t="s">
        <v>326</v>
      </c>
      <c r="D85" s="4" t="s">
        <v>323</v>
      </c>
      <c r="E85" s="4" t="s">
        <v>328</v>
      </c>
      <c r="F85" s="4" t="s">
        <v>330</v>
      </c>
      <c r="G85" s="4" t="s">
        <v>90</v>
      </c>
      <c r="H85" s="57">
        <v>4000</v>
      </c>
      <c r="I85" s="89">
        <v>0</v>
      </c>
      <c r="J85" s="111">
        <f t="shared" si="4"/>
        <v>0</v>
      </c>
      <c r="K85" s="118"/>
      <c r="L85" s="117">
        <f t="shared" si="3"/>
        <v>0</v>
      </c>
    </row>
    <row r="86" spans="2:12" ht="37.5" customHeight="1" x14ac:dyDescent="0.25">
      <c r="B86" s="69">
        <v>81</v>
      </c>
      <c r="C86" s="4" t="s">
        <v>331</v>
      </c>
      <c r="D86" s="4" t="s">
        <v>327</v>
      </c>
      <c r="E86" s="16" t="s">
        <v>332</v>
      </c>
      <c r="F86" s="4" t="s">
        <v>330</v>
      </c>
      <c r="G86" s="4" t="s">
        <v>90</v>
      </c>
      <c r="H86" s="182">
        <v>115</v>
      </c>
      <c r="I86" s="89">
        <v>0</v>
      </c>
      <c r="J86" s="111">
        <f t="shared" si="4"/>
        <v>0</v>
      </c>
      <c r="K86" s="118"/>
      <c r="L86" s="117">
        <f t="shared" si="3"/>
        <v>0</v>
      </c>
    </row>
    <row r="87" spans="2:12" ht="39" customHeight="1" x14ac:dyDescent="0.25">
      <c r="B87" s="70">
        <v>82</v>
      </c>
      <c r="C87" s="5" t="s">
        <v>331</v>
      </c>
      <c r="D87" s="5" t="s">
        <v>323</v>
      </c>
      <c r="E87" s="16" t="s">
        <v>332</v>
      </c>
      <c r="F87" s="5" t="s">
        <v>330</v>
      </c>
      <c r="G87" s="5" t="s">
        <v>90</v>
      </c>
      <c r="H87" s="57">
        <v>2423</v>
      </c>
      <c r="I87" s="89">
        <v>0</v>
      </c>
      <c r="J87" s="111">
        <f t="shared" si="4"/>
        <v>0</v>
      </c>
      <c r="K87" s="118"/>
      <c r="L87" s="117">
        <f t="shared" si="3"/>
        <v>0</v>
      </c>
    </row>
    <row r="88" spans="2:12" ht="51.75" customHeight="1" x14ac:dyDescent="0.25">
      <c r="B88" s="69">
        <v>83</v>
      </c>
      <c r="C88" s="5" t="s">
        <v>585</v>
      </c>
      <c r="D88" s="5" t="s">
        <v>121</v>
      </c>
      <c r="E88" s="16" t="s">
        <v>333</v>
      </c>
      <c r="F88" s="5"/>
      <c r="G88" s="5" t="s">
        <v>14</v>
      </c>
      <c r="H88" s="57">
        <v>354</v>
      </c>
      <c r="I88" s="89">
        <v>0</v>
      </c>
      <c r="J88" s="111">
        <f t="shared" si="4"/>
        <v>0</v>
      </c>
      <c r="K88" s="118"/>
      <c r="L88" s="117">
        <f t="shared" si="3"/>
        <v>0</v>
      </c>
    </row>
    <row r="89" spans="2:12" ht="159.75" customHeight="1" x14ac:dyDescent="0.25">
      <c r="B89" s="69">
        <v>84</v>
      </c>
      <c r="C89" s="5" t="s">
        <v>588</v>
      </c>
      <c r="D89" s="5" t="s">
        <v>118</v>
      </c>
      <c r="E89" s="5" t="s">
        <v>334</v>
      </c>
      <c r="F89" s="5" t="s">
        <v>330</v>
      </c>
      <c r="G89" s="5" t="s">
        <v>14</v>
      </c>
      <c r="H89" s="57">
        <v>1564</v>
      </c>
      <c r="I89" s="89">
        <v>0</v>
      </c>
      <c r="J89" s="111">
        <f t="shared" si="4"/>
        <v>0</v>
      </c>
      <c r="K89" s="118"/>
      <c r="L89" s="117">
        <f t="shared" si="3"/>
        <v>0</v>
      </c>
    </row>
    <row r="90" spans="2:12" ht="64.5" customHeight="1" x14ac:dyDescent="0.25">
      <c r="B90" s="70">
        <v>85</v>
      </c>
      <c r="C90" s="5" t="s">
        <v>587</v>
      </c>
      <c r="D90" s="5" t="s">
        <v>335</v>
      </c>
      <c r="E90" s="5" t="s">
        <v>336</v>
      </c>
      <c r="F90" s="5" t="s">
        <v>330</v>
      </c>
      <c r="G90" s="5" t="s">
        <v>14</v>
      </c>
      <c r="H90" s="57">
        <v>5435</v>
      </c>
      <c r="I90" s="89">
        <v>0</v>
      </c>
      <c r="J90" s="111">
        <f t="shared" si="4"/>
        <v>0</v>
      </c>
      <c r="K90" s="118"/>
      <c r="L90" s="117">
        <f t="shared" ref="L90:L153" si="5">ROUND(J90*0.19,2)</f>
        <v>0</v>
      </c>
    </row>
    <row r="91" spans="2:12" ht="48" customHeight="1" x14ac:dyDescent="0.25">
      <c r="B91" s="69">
        <v>86</v>
      </c>
      <c r="C91" s="5" t="s">
        <v>586</v>
      </c>
      <c r="D91" s="183" t="s">
        <v>447</v>
      </c>
      <c r="E91" s="5" t="s">
        <v>337</v>
      </c>
      <c r="F91" s="5" t="s">
        <v>330</v>
      </c>
      <c r="G91" s="5" t="s">
        <v>14</v>
      </c>
      <c r="H91" s="182">
        <v>207</v>
      </c>
      <c r="I91" s="89">
        <v>0</v>
      </c>
      <c r="J91" s="111">
        <f t="shared" si="4"/>
        <v>0</v>
      </c>
      <c r="K91" s="118"/>
      <c r="L91" s="117">
        <f t="shared" si="5"/>
        <v>0</v>
      </c>
    </row>
    <row r="92" spans="2:12" ht="66" customHeight="1" x14ac:dyDescent="0.25">
      <c r="B92" s="69">
        <v>87</v>
      </c>
      <c r="C92" s="5" t="s">
        <v>338</v>
      </c>
      <c r="D92" s="5" t="s">
        <v>339</v>
      </c>
      <c r="E92" s="5" t="s">
        <v>340</v>
      </c>
      <c r="F92" s="5" t="s">
        <v>330</v>
      </c>
      <c r="G92" s="5" t="s">
        <v>14</v>
      </c>
      <c r="H92" s="57">
        <v>5310</v>
      </c>
      <c r="I92" s="89">
        <v>0</v>
      </c>
      <c r="J92" s="111">
        <f t="shared" si="4"/>
        <v>0</v>
      </c>
      <c r="K92" s="118"/>
      <c r="L92" s="117">
        <f t="shared" si="5"/>
        <v>0</v>
      </c>
    </row>
    <row r="93" spans="2:12" ht="66" customHeight="1" x14ac:dyDescent="0.25">
      <c r="B93" s="70">
        <v>88</v>
      </c>
      <c r="C93" s="5" t="s">
        <v>338</v>
      </c>
      <c r="D93" s="5" t="s">
        <v>341</v>
      </c>
      <c r="E93" s="5" t="s">
        <v>340</v>
      </c>
      <c r="F93" s="5" t="s">
        <v>330</v>
      </c>
      <c r="G93" s="5" t="s">
        <v>14</v>
      </c>
      <c r="H93" s="57">
        <v>4120</v>
      </c>
      <c r="I93" s="89">
        <v>0</v>
      </c>
      <c r="J93" s="111">
        <f t="shared" si="4"/>
        <v>0</v>
      </c>
      <c r="K93" s="118"/>
      <c r="L93" s="117">
        <f t="shared" si="5"/>
        <v>0</v>
      </c>
    </row>
    <row r="94" spans="2:12" ht="69.95" customHeight="1" x14ac:dyDescent="0.25">
      <c r="B94" s="69">
        <v>89</v>
      </c>
      <c r="C94" s="5" t="s">
        <v>338</v>
      </c>
      <c r="D94" s="5" t="s">
        <v>342</v>
      </c>
      <c r="E94" s="5" t="s">
        <v>340</v>
      </c>
      <c r="F94" s="5" t="s">
        <v>330</v>
      </c>
      <c r="G94" s="5" t="s">
        <v>14</v>
      </c>
      <c r="H94" s="57">
        <v>713</v>
      </c>
      <c r="I94" s="89">
        <v>0</v>
      </c>
      <c r="J94" s="111">
        <f t="shared" si="4"/>
        <v>0</v>
      </c>
      <c r="K94" s="118"/>
      <c r="L94" s="117">
        <f t="shared" si="5"/>
        <v>0</v>
      </c>
    </row>
    <row r="95" spans="2:12" ht="68.25" customHeight="1" x14ac:dyDescent="0.25">
      <c r="B95" s="69">
        <v>90</v>
      </c>
      <c r="C95" s="5" t="s">
        <v>589</v>
      </c>
      <c r="D95" s="183" t="s">
        <v>447</v>
      </c>
      <c r="E95" s="5" t="s">
        <v>343</v>
      </c>
      <c r="F95" s="5" t="s">
        <v>330</v>
      </c>
      <c r="G95" s="5" t="s">
        <v>14</v>
      </c>
      <c r="H95" s="182">
        <v>112</v>
      </c>
      <c r="I95" s="89">
        <v>0</v>
      </c>
      <c r="J95" s="111">
        <f t="shared" si="4"/>
        <v>0</v>
      </c>
      <c r="K95" s="118"/>
      <c r="L95" s="117">
        <f t="shared" si="5"/>
        <v>0</v>
      </c>
    </row>
    <row r="96" spans="2:12" ht="34.5" customHeight="1" x14ac:dyDescent="0.25">
      <c r="B96" s="70">
        <v>91</v>
      </c>
      <c r="C96" s="17" t="s">
        <v>344</v>
      </c>
      <c r="D96" s="5" t="s">
        <v>345</v>
      </c>
      <c r="E96" s="9" t="s">
        <v>346</v>
      </c>
      <c r="F96" s="5" t="s">
        <v>347</v>
      </c>
      <c r="G96" s="5" t="s">
        <v>10</v>
      </c>
      <c r="H96" s="57">
        <v>199</v>
      </c>
      <c r="I96" s="89">
        <v>0</v>
      </c>
      <c r="J96" s="111">
        <f t="shared" si="4"/>
        <v>0</v>
      </c>
      <c r="K96" s="118"/>
      <c r="L96" s="117">
        <f t="shared" si="5"/>
        <v>0</v>
      </c>
    </row>
    <row r="97" spans="2:12" ht="49.5" customHeight="1" x14ac:dyDescent="0.25">
      <c r="B97" s="69">
        <v>92</v>
      </c>
      <c r="C97" s="17" t="s">
        <v>348</v>
      </c>
      <c r="D97" s="5" t="s">
        <v>349</v>
      </c>
      <c r="E97" s="5" t="s">
        <v>350</v>
      </c>
      <c r="F97" s="5" t="s">
        <v>330</v>
      </c>
      <c r="G97" s="5" t="s">
        <v>14</v>
      </c>
      <c r="H97" s="57">
        <v>4550</v>
      </c>
      <c r="I97" s="89">
        <v>0</v>
      </c>
      <c r="J97" s="111">
        <f t="shared" si="4"/>
        <v>0</v>
      </c>
      <c r="K97" s="118"/>
      <c r="L97" s="117">
        <f t="shared" si="5"/>
        <v>0</v>
      </c>
    </row>
    <row r="98" spans="2:12" ht="47.25" x14ac:dyDescent="0.25">
      <c r="B98" s="69">
        <v>93</v>
      </c>
      <c r="C98" s="17" t="s">
        <v>348</v>
      </c>
      <c r="D98" s="5" t="s">
        <v>351</v>
      </c>
      <c r="E98" s="5" t="s">
        <v>350</v>
      </c>
      <c r="F98" s="5" t="s">
        <v>330</v>
      </c>
      <c r="G98" s="5" t="s">
        <v>14</v>
      </c>
      <c r="H98" s="57">
        <v>2200</v>
      </c>
      <c r="I98" s="89">
        <v>0</v>
      </c>
      <c r="J98" s="111">
        <f t="shared" si="4"/>
        <v>0</v>
      </c>
      <c r="K98" s="118"/>
      <c r="L98" s="117">
        <f t="shared" si="5"/>
        <v>0</v>
      </c>
    </row>
    <row r="99" spans="2:12" ht="69" customHeight="1" x14ac:dyDescent="0.25">
      <c r="B99" s="70">
        <v>94</v>
      </c>
      <c r="C99" s="17" t="s">
        <v>352</v>
      </c>
      <c r="D99" s="5" t="s">
        <v>249</v>
      </c>
      <c r="E99" s="4" t="s">
        <v>353</v>
      </c>
      <c r="F99" s="5" t="s">
        <v>330</v>
      </c>
      <c r="G99" s="5" t="s">
        <v>14</v>
      </c>
      <c r="H99" s="57">
        <v>2520</v>
      </c>
      <c r="I99" s="89">
        <v>0</v>
      </c>
      <c r="J99" s="111">
        <f t="shared" si="4"/>
        <v>0</v>
      </c>
      <c r="K99" s="118"/>
      <c r="L99" s="117">
        <f t="shared" si="5"/>
        <v>0</v>
      </c>
    </row>
    <row r="100" spans="2:12" ht="48.75" customHeight="1" x14ac:dyDescent="0.25">
      <c r="B100" s="69">
        <v>95</v>
      </c>
      <c r="C100" s="18" t="s">
        <v>354</v>
      </c>
      <c r="D100" s="4" t="s">
        <v>345</v>
      </c>
      <c r="E100" s="4" t="s">
        <v>355</v>
      </c>
      <c r="F100" s="4" t="s">
        <v>330</v>
      </c>
      <c r="G100" s="4" t="s">
        <v>10</v>
      </c>
      <c r="H100" s="57">
        <v>1215</v>
      </c>
      <c r="I100" s="89">
        <v>0</v>
      </c>
      <c r="J100" s="111">
        <f t="shared" si="4"/>
        <v>0</v>
      </c>
      <c r="K100" s="118">
        <f t="shared" ref="K100" si="6">ROUND(J100*0.05,2)</f>
        <v>0</v>
      </c>
      <c r="L100" s="117"/>
    </row>
    <row r="101" spans="2:12" ht="37.5" customHeight="1" x14ac:dyDescent="0.25">
      <c r="B101" s="69">
        <v>96</v>
      </c>
      <c r="C101" s="5" t="s">
        <v>356</v>
      </c>
      <c r="D101" s="5" t="s">
        <v>345</v>
      </c>
      <c r="E101" s="5" t="s">
        <v>357</v>
      </c>
      <c r="F101" s="5" t="s">
        <v>330</v>
      </c>
      <c r="G101" s="5" t="s">
        <v>10</v>
      </c>
      <c r="H101" s="57">
        <v>356</v>
      </c>
      <c r="I101" s="89">
        <v>0</v>
      </c>
      <c r="J101" s="111">
        <f t="shared" si="4"/>
        <v>0</v>
      </c>
      <c r="K101" s="118"/>
      <c r="L101" s="117">
        <f t="shared" si="5"/>
        <v>0</v>
      </c>
    </row>
    <row r="102" spans="2:12" ht="62.25" customHeight="1" x14ac:dyDescent="0.25">
      <c r="B102" s="70">
        <v>97</v>
      </c>
      <c r="C102" s="18" t="s">
        <v>358</v>
      </c>
      <c r="D102" s="4" t="s">
        <v>359</v>
      </c>
      <c r="E102" s="4" t="s">
        <v>360</v>
      </c>
      <c r="F102" s="4" t="s">
        <v>330</v>
      </c>
      <c r="G102" s="4" t="s">
        <v>10</v>
      </c>
      <c r="H102" s="57">
        <v>7575</v>
      </c>
      <c r="I102" s="89">
        <v>0</v>
      </c>
      <c r="J102" s="111">
        <f t="shared" si="4"/>
        <v>0</v>
      </c>
      <c r="K102" s="118"/>
      <c r="L102" s="117">
        <f t="shared" si="5"/>
        <v>0</v>
      </c>
    </row>
    <row r="103" spans="2:12" ht="37.5" customHeight="1" x14ac:dyDescent="0.25">
      <c r="B103" s="69">
        <v>98</v>
      </c>
      <c r="C103" s="18" t="s">
        <v>361</v>
      </c>
      <c r="D103" s="4" t="s">
        <v>359</v>
      </c>
      <c r="E103" s="4" t="s">
        <v>362</v>
      </c>
      <c r="F103" s="4" t="s">
        <v>330</v>
      </c>
      <c r="G103" s="4" t="s">
        <v>10</v>
      </c>
      <c r="H103" s="57">
        <v>179</v>
      </c>
      <c r="I103" s="89">
        <v>0</v>
      </c>
      <c r="J103" s="111">
        <f t="shared" si="4"/>
        <v>0</v>
      </c>
      <c r="K103" s="118">
        <f t="shared" ref="K103" si="7">ROUND(J103*0.05,2)</f>
        <v>0</v>
      </c>
      <c r="L103" s="117"/>
    </row>
    <row r="104" spans="2:12" ht="51.75" customHeight="1" x14ac:dyDescent="0.25">
      <c r="B104" s="69">
        <v>99</v>
      </c>
      <c r="C104" s="18" t="s">
        <v>363</v>
      </c>
      <c r="D104" s="4" t="s">
        <v>359</v>
      </c>
      <c r="E104" s="4" t="s">
        <v>364</v>
      </c>
      <c r="F104" s="4" t="s">
        <v>330</v>
      </c>
      <c r="G104" s="4" t="s">
        <v>10</v>
      </c>
      <c r="H104" s="57">
        <v>4115</v>
      </c>
      <c r="I104" s="89">
        <v>0</v>
      </c>
      <c r="J104" s="111">
        <f t="shared" si="4"/>
        <v>0</v>
      </c>
      <c r="K104" s="118"/>
      <c r="L104" s="117">
        <f t="shared" si="5"/>
        <v>0</v>
      </c>
    </row>
    <row r="105" spans="2:12" ht="51" customHeight="1" x14ac:dyDescent="0.25">
      <c r="B105" s="70">
        <v>100</v>
      </c>
      <c r="C105" s="18" t="s">
        <v>365</v>
      </c>
      <c r="D105" s="4" t="s">
        <v>359</v>
      </c>
      <c r="E105" s="4" t="s">
        <v>364</v>
      </c>
      <c r="F105" s="4" t="s">
        <v>330</v>
      </c>
      <c r="G105" s="4" t="s">
        <v>10</v>
      </c>
      <c r="H105" s="57">
        <v>1770</v>
      </c>
      <c r="I105" s="89">
        <v>0</v>
      </c>
      <c r="J105" s="111">
        <f t="shared" si="4"/>
        <v>0</v>
      </c>
      <c r="K105" s="118"/>
      <c r="L105" s="117">
        <f t="shared" si="5"/>
        <v>0</v>
      </c>
    </row>
    <row r="106" spans="2:12" ht="51" customHeight="1" x14ac:dyDescent="0.25">
      <c r="B106" s="69">
        <v>101</v>
      </c>
      <c r="C106" s="18" t="s">
        <v>366</v>
      </c>
      <c r="D106" s="4" t="s">
        <v>359</v>
      </c>
      <c r="E106" s="4" t="s">
        <v>364</v>
      </c>
      <c r="F106" s="4" t="s">
        <v>330</v>
      </c>
      <c r="G106" s="4" t="s">
        <v>10</v>
      </c>
      <c r="H106" s="57">
        <v>6100</v>
      </c>
      <c r="I106" s="89">
        <v>0</v>
      </c>
      <c r="J106" s="111">
        <f t="shared" si="4"/>
        <v>0</v>
      </c>
      <c r="K106" s="118"/>
      <c r="L106" s="117">
        <f t="shared" si="5"/>
        <v>0</v>
      </c>
    </row>
    <row r="107" spans="2:12" ht="31.5" x14ac:dyDescent="0.25">
      <c r="B107" s="69">
        <v>102</v>
      </c>
      <c r="C107" s="18" t="s">
        <v>367</v>
      </c>
      <c r="D107" s="4" t="s">
        <v>359</v>
      </c>
      <c r="E107" s="4"/>
      <c r="F107" s="4" t="s">
        <v>330</v>
      </c>
      <c r="G107" s="4" t="s">
        <v>10</v>
      </c>
      <c r="H107" s="57">
        <v>565</v>
      </c>
      <c r="I107" s="89">
        <v>0</v>
      </c>
      <c r="J107" s="111">
        <f t="shared" si="4"/>
        <v>0</v>
      </c>
      <c r="K107" s="118"/>
      <c r="L107" s="117">
        <f t="shared" si="5"/>
        <v>0</v>
      </c>
    </row>
    <row r="108" spans="2:12" ht="32.25" customHeight="1" x14ac:dyDescent="0.25">
      <c r="B108" s="70">
        <v>103</v>
      </c>
      <c r="C108" s="18" t="s">
        <v>368</v>
      </c>
      <c r="D108" s="4" t="s">
        <v>35</v>
      </c>
      <c r="E108" s="4" t="s">
        <v>369</v>
      </c>
      <c r="F108" s="4" t="s">
        <v>370</v>
      </c>
      <c r="G108" s="4" t="s">
        <v>10</v>
      </c>
      <c r="H108" s="57">
        <v>1086</v>
      </c>
      <c r="I108" s="89">
        <v>0</v>
      </c>
      <c r="J108" s="111">
        <f t="shared" si="4"/>
        <v>0</v>
      </c>
      <c r="K108" s="118"/>
      <c r="L108" s="117">
        <f t="shared" si="5"/>
        <v>0</v>
      </c>
    </row>
    <row r="109" spans="2:12" ht="51" customHeight="1" x14ac:dyDescent="0.25">
      <c r="B109" s="69">
        <v>104</v>
      </c>
      <c r="C109" s="18" t="s">
        <v>371</v>
      </c>
      <c r="D109" s="4" t="s">
        <v>289</v>
      </c>
      <c r="E109" s="4" t="s">
        <v>372</v>
      </c>
      <c r="F109" s="4" t="s">
        <v>330</v>
      </c>
      <c r="G109" s="4" t="s">
        <v>10</v>
      </c>
      <c r="H109" s="57">
        <v>834</v>
      </c>
      <c r="I109" s="89">
        <v>0</v>
      </c>
      <c r="J109" s="111">
        <f t="shared" si="4"/>
        <v>0</v>
      </c>
      <c r="K109" s="118"/>
      <c r="L109" s="117">
        <f t="shared" si="5"/>
        <v>0</v>
      </c>
    </row>
    <row r="110" spans="2:12" ht="126" customHeight="1" x14ac:dyDescent="0.25">
      <c r="B110" s="69">
        <v>105</v>
      </c>
      <c r="C110" s="17" t="s">
        <v>373</v>
      </c>
      <c r="D110" s="5" t="s">
        <v>315</v>
      </c>
      <c r="E110" s="5" t="s">
        <v>374</v>
      </c>
      <c r="F110" s="5" t="s">
        <v>330</v>
      </c>
      <c r="G110" s="5" t="s">
        <v>14</v>
      </c>
      <c r="H110" s="57">
        <v>2347</v>
      </c>
      <c r="I110" s="89">
        <v>0</v>
      </c>
      <c r="J110" s="111">
        <f t="shared" si="4"/>
        <v>0</v>
      </c>
      <c r="K110" s="118"/>
      <c r="L110" s="117">
        <f t="shared" si="5"/>
        <v>0</v>
      </c>
    </row>
    <row r="111" spans="2:12" ht="36" customHeight="1" x14ac:dyDescent="0.25">
      <c r="B111" s="70">
        <v>106</v>
      </c>
      <c r="C111" s="17" t="s">
        <v>375</v>
      </c>
      <c r="D111" s="5" t="s">
        <v>359</v>
      </c>
      <c r="E111" s="5" t="s">
        <v>376</v>
      </c>
      <c r="F111" s="5" t="s">
        <v>330</v>
      </c>
      <c r="G111" s="5" t="s">
        <v>10</v>
      </c>
      <c r="H111" s="57">
        <v>184</v>
      </c>
      <c r="I111" s="89">
        <v>0</v>
      </c>
      <c r="J111" s="111">
        <f t="shared" si="4"/>
        <v>0</v>
      </c>
      <c r="K111" s="118">
        <f t="shared" ref="K111" si="8">ROUND(J111*0.05,2)</f>
        <v>0</v>
      </c>
      <c r="L111" s="117"/>
    </row>
    <row r="112" spans="2:12" ht="30.75" customHeight="1" x14ac:dyDescent="0.25">
      <c r="B112" s="69">
        <v>107</v>
      </c>
      <c r="C112" s="4" t="s">
        <v>377</v>
      </c>
      <c r="D112" s="4" t="s">
        <v>359</v>
      </c>
      <c r="E112" s="4" t="s">
        <v>378</v>
      </c>
      <c r="F112" s="4" t="s">
        <v>60</v>
      </c>
      <c r="G112" s="4" t="s">
        <v>10</v>
      </c>
      <c r="H112" s="57">
        <v>5825</v>
      </c>
      <c r="I112" s="89">
        <v>0</v>
      </c>
      <c r="J112" s="111">
        <f t="shared" si="4"/>
        <v>0</v>
      </c>
      <c r="K112" s="118"/>
      <c r="L112" s="117">
        <f t="shared" si="5"/>
        <v>0</v>
      </c>
    </row>
    <row r="113" spans="2:12" ht="49.5" customHeight="1" x14ac:dyDescent="0.25">
      <c r="B113" s="69">
        <v>108</v>
      </c>
      <c r="C113" s="4" t="s">
        <v>377</v>
      </c>
      <c r="D113" s="4" t="s">
        <v>359</v>
      </c>
      <c r="E113" s="4" t="s">
        <v>379</v>
      </c>
      <c r="F113" s="4" t="s">
        <v>60</v>
      </c>
      <c r="G113" s="4" t="s">
        <v>10</v>
      </c>
      <c r="H113" s="57">
        <v>1586</v>
      </c>
      <c r="I113" s="89">
        <v>0</v>
      </c>
      <c r="J113" s="111">
        <f t="shared" si="4"/>
        <v>0</v>
      </c>
      <c r="K113" s="118"/>
      <c r="L113" s="117">
        <f t="shared" si="5"/>
        <v>0</v>
      </c>
    </row>
    <row r="114" spans="2:12" ht="33.75" customHeight="1" x14ac:dyDescent="0.25">
      <c r="B114" s="70">
        <v>109</v>
      </c>
      <c r="C114" s="5" t="s">
        <v>380</v>
      </c>
      <c r="D114" s="5" t="s">
        <v>381</v>
      </c>
      <c r="E114" s="4" t="s">
        <v>382</v>
      </c>
      <c r="F114" s="5" t="s">
        <v>60</v>
      </c>
      <c r="G114" s="5" t="s">
        <v>14</v>
      </c>
      <c r="H114" s="57">
        <v>6954</v>
      </c>
      <c r="I114" s="89">
        <v>0</v>
      </c>
      <c r="J114" s="111">
        <f t="shared" si="4"/>
        <v>0</v>
      </c>
      <c r="K114" s="118"/>
      <c r="L114" s="117">
        <f t="shared" si="5"/>
        <v>0</v>
      </c>
    </row>
    <row r="115" spans="2:12" ht="36" customHeight="1" x14ac:dyDescent="0.25">
      <c r="B115" s="69">
        <v>110</v>
      </c>
      <c r="C115" s="5" t="s">
        <v>383</v>
      </c>
      <c r="D115" s="5" t="s">
        <v>381</v>
      </c>
      <c r="E115" s="5" t="s">
        <v>384</v>
      </c>
      <c r="F115" s="5" t="s">
        <v>60</v>
      </c>
      <c r="G115" s="5" t="s">
        <v>14</v>
      </c>
      <c r="H115" s="57">
        <v>1670</v>
      </c>
      <c r="I115" s="89">
        <v>0</v>
      </c>
      <c r="J115" s="111">
        <f t="shared" si="4"/>
        <v>0</v>
      </c>
      <c r="K115" s="118"/>
      <c r="L115" s="117">
        <f t="shared" si="5"/>
        <v>0</v>
      </c>
    </row>
    <row r="116" spans="2:12" ht="33.75" customHeight="1" x14ac:dyDescent="0.25">
      <c r="B116" s="69">
        <v>111</v>
      </c>
      <c r="C116" s="5" t="s">
        <v>385</v>
      </c>
      <c r="D116" s="5" t="s">
        <v>359</v>
      </c>
      <c r="E116" s="5" t="s">
        <v>386</v>
      </c>
      <c r="F116" s="5" t="s">
        <v>60</v>
      </c>
      <c r="G116" s="5" t="s">
        <v>10</v>
      </c>
      <c r="H116" s="57">
        <v>140</v>
      </c>
      <c r="I116" s="89">
        <v>0</v>
      </c>
      <c r="J116" s="111">
        <f t="shared" si="4"/>
        <v>0</v>
      </c>
      <c r="K116" s="118"/>
      <c r="L116" s="117">
        <f t="shared" si="5"/>
        <v>0</v>
      </c>
    </row>
    <row r="117" spans="2:12" ht="123.75" customHeight="1" x14ac:dyDescent="0.25">
      <c r="B117" s="70">
        <v>112</v>
      </c>
      <c r="C117" s="5" t="s">
        <v>387</v>
      </c>
      <c r="D117" s="15" t="s">
        <v>388</v>
      </c>
      <c r="E117" s="26" t="s">
        <v>389</v>
      </c>
      <c r="F117" s="5" t="s">
        <v>60</v>
      </c>
      <c r="G117" s="5" t="s">
        <v>14</v>
      </c>
      <c r="H117" s="57">
        <v>6340</v>
      </c>
      <c r="I117" s="89">
        <v>0</v>
      </c>
      <c r="J117" s="111">
        <f t="shared" si="4"/>
        <v>0</v>
      </c>
      <c r="K117" s="118"/>
      <c r="L117" s="117">
        <f t="shared" si="5"/>
        <v>0</v>
      </c>
    </row>
    <row r="118" spans="2:12" ht="126" customHeight="1" x14ac:dyDescent="0.25">
      <c r="B118" s="69">
        <v>113</v>
      </c>
      <c r="C118" s="5" t="s">
        <v>390</v>
      </c>
      <c r="D118" s="15" t="s">
        <v>391</v>
      </c>
      <c r="E118" s="26" t="s">
        <v>389</v>
      </c>
      <c r="F118" s="5" t="s">
        <v>60</v>
      </c>
      <c r="G118" s="5" t="s">
        <v>14</v>
      </c>
      <c r="H118" s="57">
        <v>4315</v>
      </c>
      <c r="I118" s="89">
        <v>0</v>
      </c>
      <c r="J118" s="111">
        <f t="shared" si="4"/>
        <v>0</v>
      </c>
      <c r="K118" s="118"/>
      <c r="L118" s="117">
        <f t="shared" si="5"/>
        <v>0</v>
      </c>
    </row>
    <row r="119" spans="2:12" ht="92.25" customHeight="1" x14ac:dyDescent="0.25">
      <c r="B119" s="69">
        <v>114</v>
      </c>
      <c r="C119" s="5" t="s">
        <v>392</v>
      </c>
      <c r="D119" s="15" t="s">
        <v>393</v>
      </c>
      <c r="E119" s="5" t="s">
        <v>394</v>
      </c>
      <c r="F119" s="5" t="s">
        <v>60</v>
      </c>
      <c r="G119" s="5" t="s">
        <v>14</v>
      </c>
      <c r="H119" s="57">
        <v>2278.5</v>
      </c>
      <c r="I119" s="89">
        <v>0</v>
      </c>
      <c r="J119" s="111">
        <f t="shared" si="4"/>
        <v>0</v>
      </c>
      <c r="K119" s="118"/>
      <c r="L119" s="117">
        <f t="shared" si="5"/>
        <v>0</v>
      </c>
    </row>
    <row r="120" spans="2:12" ht="92.25" customHeight="1" x14ac:dyDescent="0.25">
      <c r="B120" s="70">
        <v>115</v>
      </c>
      <c r="C120" s="5" t="s">
        <v>395</v>
      </c>
      <c r="D120" s="15" t="s">
        <v>391</v>
      </c>
      <c r="E120" s="5" t="s">
        <v>394</v>
      </c>
      <c r="F120" s="5" t="s">
        <v>60</v>
      </c>
      <c r="G120" s="5" t="s">
        <v>14</v>
      </c>
      <c r="H120" s="57">
        <v>1645</v>
      </c>
      <c r="I120" s="89">
        <v>0</v>
      </c>
      <c r="J120" s="111">
        <f t="shared" si="4"/>
        <v>0</v>
      </c>
      <c r="K120" s="118"/>
      <c r="L120" s="117">
        <f t="shared" si="5"/>
        <v>0</v>
      </c>
    </row>
    <row r="121" spans="2:12" ht="94.5" x14ac:dyDescent="0.25">
      <c r="B121" s="69">
        <v>116</v>
      </c>
      <c r="C121" s="5" t="s">
        <v>396</v>
      </c>
      <c r="D121" s="5" t="s">
        <v>148</v>
      </c>
      <c r="E121" s="5" t="s">
        <v>397</v>
      </c>
      <c r="F121" s="5" t="s">
        <v>60</v>
      </c>
      <c r="G121" s="5" t="s">
        <v>14</v>
      </c>
      <c r="H121" s="57">
        <v>1062</v>
      </c>
      <c r="I121" s="89">
        <v>0</v>
      </c>
      <c r="J121" s="111">
        <f t="shared" si="4"/>
        <v>0</v>
      </c>
      <c r="K121" s="118"/>
      <c r="L121" s="117">
        <f t="shared" si="5"/>
        <v>0</v>
      </c>
    </row>
    <row r="122" spans="2:12" ht="131.25" customHeight="1" x14ac:dyDescent="0.25">
      <c r="B122" s="69">
        <v>117</v>
      </c>
      <c r="C122" s="5" t="s">
        <v>398</v>
      </c>
      <c r="D122" s="5" t="s">
        <v>292</v>
      </c>
      <c r="E122" s="5" t="s">
        <v>399</v>
      </c>
      <c r="F122" s="5" t="s">
        <v>60</v>
      </c>
      <c r="G122" s="5" t="s">
        <v>14</v>
      </c>
      <c r="H122" s="57">
        <v>422</v>
      </c>
      <c r="I122" s="89">
        <v>0</v>
      </c>
      <c r="J122" s="111">
        <f t="shared" si="4"/>
        <v>0</v>
      </c>
      <c r="K122" s="118"/>
      <c r="L122" s="117">
        <f t="shared" si="5"/>
        <v>0</v>
      </c>
    </row>
    <row r="123" spans="2:12" ht="15.75" x14ac:dyDescent="0.25">
      <c r="B123" s="70">
        <v>118</v>
      </c>
      <c r="C123" s="5" t="s">
        <v>400</v>
      </c>
      <c r="D123" s="15" t="s">
        <v>401</v>
      </c>
      <c r="E123" s="5" t="s">
        <v>402</v>
      </c>
      <c r="F123" s="5" t="s">
        <v>403</v>
      </c>
      <c r="G123" s="5" t="s">
        <v>14</v>
      </c>
      <c r="H123" s="57">
        <v>7827</v>
      </c>
      <c r="I123" s="89">
        <v>0</v>
      </c>
      <c r="J123" s="111">
        <f t="shared" si="4"/>
        <v>0</v>
      </c>
      <c r="K123" s="118"/>
      <c r="L123" s="117">
        <f t="shared" si="5"/>
        <v>0</v>
      </c>
    </row>
    <row r="124" spans="2:12" ht="49.5" customHeight="1" x14ac:dyDescent="0.25">
      <c r="B124" s="69">
        <v>119</v>
      </c>
      <c r="C124" s="4" t="s">
        <v>404</v>
      </c>
      <c r="D124" s="4" t="s">
        <v>249</v>
      </c>
      <c r="E124" s="4" t="s">
        <v>405</v>
      </c>
      <c r="F124" s="4" t="s">
        <v>60</v>
      </c>
      <c r="G124" s="4" t="s">
        <v>14</v>
      </c>
      <c r="H124" s="57">
        <v>3040</v>
      </c>
      <c r="I124" s="89">
        <v>0</v>
      </c>
      <c r="J124" s="111">
        <f t="shared" si="4"/>
        <v>0</v>
      </c>
      <c r="K124" s="118"/>
      <c r="L124" s="117">
        <f t="shared" si="5"/>
        <v>0</v>
      </c>
    </row>
    <row r="125" spans="2:12" ht="81" customHeight="1" x14ac:dyDescent="0.25">
      <c r="B125" s="69">
        <v>120</v>
      </c>
      <c r="C125" s="5" t="s">
        <v>406</v>
      </c>
      <c r="D125" s="5" t="s">
        <v>345</v>
      </c>
      <c r="E125" s="5" t="s">
        <v>407</v>
      </c>
      <c r="F125" s="5" t="s">
        <v>60</v>
      </c>
      <c r="G125" s="5" t="s">
        <v>14</v>
      </c>
      <c r="H125" s="57">
        <v>1118</v>
      </c>
      <c r="I125" s="89">
        <v>0</v>
      </c>
      <c r="J125" s="111">
        <f t="shared" si="4"/>
        <v>0</v>
      </c>
      <c r="K125" s="118"/>
      <c r="L125" s="117">
        <f t="shared" si="5"/>
        <v>0</v>
      </c>
    </row>
    <row r="126" spans="2:12" ht="51" customHeight="1" x14ac:dyDescent="0.25">
      <c r="B126" s="70">
        <v>121</v>
      </c>
      <c r="C126" s="5" t="s">
        <v>408</v>
      </c>
      <c r="D126" s="15" t="s">
        <v>409</v>
      </c>
      <c r="E126" s="5" t="s">
        <v>410</v>
      </c>
      <c r="F126" s="5" t="s">
        <v>60</v>
      </c>
      <c r="G126" s="5" t="s">
        <v>14</v>
      </c>
      <c r="H126" s="57">
        <v>1250</v>
      </c>
      <c r="I126" s="89">
        <v>0</v>
      </c>
      <c r="J126" s="111">
        <f t="shared" si="4"/>
        <v>0</v>
      </c>
      <c r="K126" s="118"/>
      <c r="L126" s="117">
        <f t="shared" si="5"/>
        <v>0</v>
      </c>
    </row>
    <row r="127" spans="2:12" ht="66" customHeight="1" x14ac:dyDescent="0.25">
      <c r="B127" s="69">
        <v>122</v>
      </c>
      <c r="C127" s="5" t="s">
        <v>411</v>
      </c>
      <c r="D127" s="15" t="s">
        <v>412</v>
      </c>
      <c r="E127" s="5" t="s">
        <v>413</v>
      </c>
      <c r="F127" s="5" t="s">
        <v>60</v>
      </c>
      <c r="G127" s="5" t="s">
        <v>14</v>
      </c>
      <c r="H127" s="57">
        <v>590</v>
      </c>
      <c r="I127" s="89">
        <v>0</v>
      </c>
      <c r="J127" s="111">
        <f t="shared" si="4"/>
        <v>0</v>
      </c>
      <c r="K127" s="118"/>
      <c r="L127" s="117">
        <f t="shared" si="5"/>
        <v>0</v>
      </c>
    </row>
    <row r="128" spans="2:12" ht="38.25" customHeight="1" x14ac:dyDescent="0.25">
      <c r="B128" s="69">
        <v>123</v>
      </c>
      <c r="C128" s="6" t="s">
        <v>414</v>
      </c>
      <c r="D128" s="6" t="s">
        <v>38</v>
      </c>
      <c r="E128" s="6" t="s">
        <v>415</v>
      </c>
      <c r="F128" s="6" t="s">
        <v>310</v>
      </c>
      <c r="G128" s="6" t="s">
        <v>10</v>
      </c>
      <c r="H128" s="57">
        <v>444</v>
      </c>
      <c r="I128" s="89">
        <v>0</v>
      </c>
      <c r="J128" s="111">
        <f t="shared" si="4"/>
        <v>0</v>
      </c>
      <c r="K128" s="118"/>
      <c r="L128" s="117">
        <f t="shared" si="5"/>
        <v>0</v>
      </c>
    </row>
    <row r="129" spans="2:12" ht="34.5" customHeight="1" x14ac:dyDescent="0.25">
      <c r="B129" s="70">
        <v>124</v>
      </c>
      <c r="C129" s="6" t="s">
        <v>414</v>
      </c>
      <c r="D129" s="6" t="s">
        <v>416</v>
      </c>
      <c r="E129" s="6" t="s">
        <v>415</v>
      </c>
      <c r="F129" s="6" t="s">
        <v>310</v>
      </c>
      <c r="G129" s="6" t="s">
        <v>10</v>
      </c>
      <c r="H129" s="57">
        <v>110</v>
      </c>
      <c r="I129" s="89">
        <v>0</v>
      </c>
      <c r="J129" s="111">
        <f t="shared" si="4"/>
        <v>0</v>
      </c>
      <c r="K129" s="118"/>
      <c r="L129" s="117">
        <f t="shared" si="5"/>
        <v>0</v>
      </c>
    </row>
    <row r="130" spans="2:12" ht="48" customHeight="1" x14ac:dyDescent="0.25">
      <c r="B130" s="69">
        <v>125</v>
      </c>
      <c r="C130" s="6" t="s">
        <v>417</v>
      </c>
      <c r="D130" s="6" t="s">
        <v>38</v>
      </c>
      <c r="E130" s="6" t="s">
        <v>418</v>
      </c>
      <c r="F130" s="6" t="s">
        <v>310</v>
      </c>
      <c r="G130" s="6" t="s">
        <v>10</v>
      </c>
      <c r="H130" s="182">
        <v>344</v>
      </c>
      <c r="I130" s="89">
        <v>0</v>
      </c>
      <c r="J130" s="111">
        <f t="shared" si="4"/>
        <v>0</v>
      </c>
      <c r="K130" s="118"/>
      <c r="L130" s="117">
        <f t="shared" si="5"/>
        <v>0</v>
      </c>
    </row>
    <row r="131" spans="2:12" ht="50.25" customHeight="1" x14ac:dyDescent="0.25">
      <c r="B131" s="69">
        <v>126</v>
      </c>
      <c r="C131" s="6" t="s">
        <v>417</v>
      </c>
      <c r="D131" s="6" t="s">
        <v>419</v>
      </c>
      <c r="E131" s="6" t="s">
        <v>418</v>
      </c>
      <c r="F131" s="6" t="s">
        <v>310</v>
      </c>
      <c r="G131" s="6" t="s">
        <v>10</v>
      </c>
      <c r="H131" s="57">
        <v>165</v>
      </c>
      <c r="I131" s="89">
        <v>0</v>
      </c>
      <c r="J131" s="111">
        <f t="shared" si="4"/>
        <v>0</v>
      </c>
      <c r="K131" s="118"/>
      <c r="L131" s="117">
        <f t="shared" si="5"/>
        <v>0</v>
      </c>
    </row>
    <row r="132" spans="2:12" ht="32.25" customHeight="1" x14ac:dyDescent="0.25">
      <c r="B132" s="70">
        <v>127</v>
      </c>
      <c r="C132" s="6" t="s">
        <v>420</v>
      </c>
      <c r="D132" s="6" t="s">
        <v>345</v>
      </c>
      <c r="E132" s="6" t="s">
        <v>421</v>
      </c>
      <c r="F132" s="6" t="s">
        <v>310</v>
      </c>
      <c r="G132" s="6" t="s">
        <v>10</v>
      </c>
      <c r="H132" s="57">
        <v>1381</v>
      </c>
      <c r="I132" s="89"/>
      <c r="J132" s="111">
        <f t="shared" si="4"/>
        <v>0</v>
      </c>
      <c r="K132" s="118"/>
      <c r="L132" s="117">
        <f t="shared" si="5"/>
        <v>0</v>
      </c>
    </row>
    <row r="133" spans="2:12" ht="39" customHeight="1" x14ac:dyDescent="0.25">
      <c r="B133" s="69">
        <v>128</v>
      </c>
      <c r="C133" s="6" t="s">
        <v>422</v>
      </c>
      <c r="D133" s="6" t="s">
        <v>38</v>
      </c>
      <c r="E133" s="6" t="s">
        <v>415</v>
      </c>
      <c r="F133" s="6" t="s">
        <v>310</v>
      </c>
      <c r="G133" s="6" t="s">
        <v>10</v>
      </c>
      <c r="H133" s="57">
        <v>1520</v>
      </c>
      <c r="I133" s="89">
        <v>0</v>
      </c>
      <c r="J133" s="111">
        <f t="shared" si="4"/>
        <v>0</v>
      </c>
      <c r="K133" s="118"/>
      <c r="L133" s="117">
        <f t="shared" si="5"/>
        <v>0</v>
      </c>
    </row>
    <row r="134" spans="2:12" ht="36" customHeight="1" x14ac:dyDescent="0.25">
      <c r="B134" s="69">
        <v>129</v>
      </c>
      <c r="C134" s="6" t="s">
        <v>422</v>
      </c>
      <c r="D134" s="6" t="s">
        <v>416</v>
      </c>
      <c r="E134" s="6" t="s">
        <v>415</v>
      </c>
      <c r="F134" s="6" t="s">
        <v>310</v>
      </c>
      <c r="G134" s="6" t="s">
        <v>10</v>
      </c>
      <c r="H134" s="57">
        <v>600</v>
      </c>
      <c r="I134" s="89">
        <v>0</v>
      </c>
      <c r="J134" s="111">
        <f t="shared" ref="J134:J197" si="9">ROUND(H134*I134,2)</f>
        <v>0</v>
      </c>
      <c r="K134" s="118"/>
      <c r="L134" s="117">
        <f t="shared" si="5"/>
        <v>0</v>
      </c>
    </row>
    <row r="135" spans="2:12" ht="49.5" customHeight="1" x14ac:dyDescent="0.25">
      <c r="B135" s="70">
        <v>130</v>
      </c>
      <c r="C135" s="6" t="s">
        <v>423</v>
      </c>
      <c r="D135" s="6" t="s">
        <v>38</v>
      </c>
      <c r="E135" s="6" t="s">
        <v>424</v>
      </c>
      <c r="F135" s="6" t="s">
        <v>310</v>
      </c>
      <c r="G135" s="6" t="s">
        <v>10</v>
      </c>
      <c r="H135" s="182">
        <v>808</v>
      </c>
      <c r="I135" s="89">
        <v>0</v>
      </c>
      <c r="J135" s="111">
        <f t="shared" si="9"/>
        <v>0</v>
      </c>
      <c r="K135" s="118"/>
      <c r="L135" s="117">
        <f t="shared" si="5"/>
        <v>0</v>
      </c>
    </row>
    <row r="136" spans="2:12" ht="50.25" customHeight="1" x14ac:dyDescent="0.25">
      <c r="B136" s="69">
        <v>131</v>
      </c>
      <c r="C136" s="6" t="s">
        <v>423</v>
      </c>
      <c r="D136" s="6" t="s">
        <v>416</v>
      </c>
      <c r="E136" s="6" t="s">
        <v>424</v>
      </c>
      <c r="F136" s="6" t="s">
        <v>310</v>
      </c>
      <c r="G136" s="6" t="s">
        <v>10</v>
      </c>
      <c r="H136" s="182">
        <v>855</v>
      </c>
      <c r="I136" s="89">
        <v>0</v>
      </c>
      <c r="J136" s="111">
        <f t="shared" si="9"/>
        <v>0</v>
      </c>
      <c r="K136" s="118"/>
      <c r="L136" s="117">
        <f t="shared" si="5"/>
        <v>0</v>
      </c>
    </row>
    <row r="137" spans="2:12" ht="33" customHeight="1" x14ac:dyDescent="0.25">
      <c r="B137" s="69">
        <v>132</v>
      </c>
      <c r="C137" s="6" t="s">
        <v>425</v>
      </c>
      <c r="D137" s="6" t="s">
        <v>38</v>
      </c>
      <c r="E137" s="6" t="s">
        <v>415</v>
      </c>
      <c r="F137" s="6" t="s">
        <v>310</v>
      </c>
      <c r="G137" s="6" t="s">
        <v>10</v>
      </c>
      <c r="H137" s="57">
        <v>1362</v>
      </c>
      <c r="I137" s="89">
        <v>0</v>
      </c>
      <c r="J137" s="111">
        <f t="shared" si="9"/>
        <v>0</v>
      </c>
      <c r="K137" s="118"/>
      <c r="L137" s="117">
        <f t="shared" si="5"/>
        <v>0</v>
      </c>
    </row>
    <row r="138" spans="2:12" ht="36.75" customHeight="1" x14ac:dyDescent="0.25">
      <c r="B138" s="70">
        <v>133</v>
      </c>
      <c r="C138" s="6" t="s">
        <v>425</v>
      </c>
      <c r="D138" s="6" t="s">
        <v>416</v>
      </c>
      <c r="E138" s="6" t="s">
        <v>415</v>
      </c>
      <c r="F138" s="6" t="s">
        <v>310</v>
      </c>
      <c r="G138" s="6" t="s">
        <v>10</v>
      </c>
      <c r="H138" s="57">
        <v>615</v>
      </c>
      <c r="I138" s="89">
        <v>0</v>
      </c>
      <c r="J138" s="111">
        <f t="shared" si="9"/>
        <v>0</v>
      </c>
      <c r="K138" s="118"/>
      <c r="L138" s="117">
        <f t="shared" si="5"/>
        <v>0</v>
      </c>
    </row>
    <row r="139" spans="2:12" ht="51" customHeight="1" x14ac:dyDescent="0.25">
      <c r="B139" s="69">
        <v>134</v>
      </c>
      <c r="C139" s="6" t="s">
        <v>426</v>
      </c>
      <c r="D139" s="6" t="s">
        <v>35</v>
      </c>
      <c r="E139" s="6" t="s">
        <v>418</v>
      </c>
      <c r="F139" s="6" t="s">
        <v>310</v>
      </c>
      <c r="G139" s="6" t="s">
        <v>10</v>
      </c>
      <c r="H139" s="57">
        <v>848</v>
      </c>
      <c r="I139" s="89"/>
      <c r="J139" s="111">
        <f t="shared" si="9"/>
        <v>0</v>
      </c>
      <c r="K139" s="118"/>
      <c r="L139" s="117">
        <f t="shared" si="5"/>
        <v>0</v>
      </c>
    </row>
    <row r="140" spans="2:12" ht="51.75" customHeight="1" x14ac:dyDescent="0.25">
      <c r="B140" s="69">
        <v>135</v>
      </c>
      <c r="C140" s="6" t="s">
        <v>426</v>
      </c>
      <c r="D140" s="6" t="s">
        <v>427</v>
      </c>
      <c r="E140" s="6" t="s">
        <v>418</v>
      </c>
      <c r="F140" s="6" t="s">
        <v>310</v>
      </c>
      <c r="G140" s="6" t="s">
        <v>10</v>
      </c>
      <c r="H140" s="57">
        <v>780</v>
      </c>
      <c r="I140" s="89">
        <v>0</v>
      </c>
      <c r="J140" s="111">
        <f t="shared" si="9"/>
        <v>0</v>
      </c>
      <c r="K140" s="118"/>
      <c r="L140" s="117">
        <f t="shared" si="5"/>
        <v>0</v>
      </c>
    </row>
    <row r="141" spans="2:12" ht="51" customHeight="1" x14ac:dyDescent="0.25">
      <c r="B141" s="70">
        <v>136</v>
      </c>
      <c r="C141" s="6" t="s">
        <v>428</v>
      </c>
      <c r="D141" s="6" t="s">
        <v>35</v>
      </c>
      <c r="E141" s="6" t="s">
        <v>429</v>
      </c>
      <c r="F141" s="6" t="s">
        <v>310</v>
      </c>
      <c r="G141" s="6" t="s">
        <v>10</v>
      </c>
      <c r="H141" s="57">
        <v>903</v>
      </c>
      <c r="I141" s="89">
        <v>0</v>
      </c>
      <c r="J141" s="111">
        <f t="shared" si="9"/>
        <v>0</v>
      </c>
      <c r="K141" s="118"/>
      <c r="L141" s="117">
        <f t="shared" si="5"/>
        <v>0</v>
      </c>
    </row>
    <row r="142" spans="2:12" ht="33.75" customHeight="1" x14ac:dyDescent="0.25">
      <c r="B142" s="69">
        <v>137</v>
      </c>
      <c r="C142" s="6" t="s">
        <v>430</v>
      </c>
      <c r="D142" s="6" t="s">
        <v>35</v>
      </c>
      <c r="E142" s="6" t="s">
        <v>431</v>
      </c>
      <c r="F142" s="6" t="s">
        <v>310</v>
      </c>
      <c r="G142" s="6" t="s">
        <v>10</v>
      </c>
      <c r="H142" s="57">
        <v>582</v>
      </c>
      <c r="I142" s="89">
        <v>0</v>
      </c>
      <c r="J142" s="111">
        <f t="shared" si="9"/>
        <v>0</v>
      </c>
      <c r="K142" s="118"/>
      <c r="L142" s="117">
        <f t="shared" si="5"/>
        <v>0</v>
      </c>
    </row>
    <row r="143" spans="2:12" ht="34.5" customHeight="1" x14ac:dyDescent="0.25">
      <c r="B143" s="69">
        <v>138</v>
      </c>
      <c r="C143" s="6" t="s">
        <v>432</v>
      </c>
      <c r="D143" s="6" t="s">
        <v>38</v>
      </c>
      <c r="E143" s="6" t="s">
        <v>415</v>
      </c>
      <c r="F143" s="6" t="s">
        <v>310</v>
      </c>
      <c r="G143" s="6" t="s">
        <v>10</v>
      </c>
      <c r="H143" s="182">
        <v>486</v>
      </c>
      <c r="I143" s="89">
        <v>0</v>
      </c>
      <c r="J143" s="111">
        <f t="shared" si="9"/>
        <v>0</v>
      </c>
      <c r="K143" s="118"/>
      <c r="L143" s="117">
        <f t="shared" si="5"/>
        <v>0</v>
      </c>
    </row>
    <row r="144" spans="2:12" ht="35.25" customHeight="1" x14ac:dyDescent="0.25">
      <c r="B144" s="70">
        <v>139</v>
      </c>
      <c r="C144" s="6" t="s">
        <v>432</v>
      </c>
      <c r="D144" s="6" t="s">
        <v>416</v>
      </c>
      <c r="E144" s="6" t="s">
        <v>415</v>
      </c>
      <c r="F144" s="6" t="s">
        <v>310</v>
      </c>
      <c r="G144" s="6" t="s">
        <v>10</v>
      </c>
      <c r="H144" s="57">
        <v>195</v>
      </c>
      <c r="I144" s="89">
        <v>0</v>
      </c>
      <c r="J144" s="111">
        <f t="shared" si="9"/>
        <v>0</v>
      </c>
      <c r="K144" s="118"/>
      <c r="L144" s="117">
        <f t="shared" si="5"/>
        <v>0</v>
      </c>
    </row>
    <row r="145" spans="2:12" ht="48.75" customHeight="1" x14ac:dyDescent="0.25">
      <c r="B145" s="69">
        <v>140</v>
      </c>
      <c r="C145" s="6" t="s">
        <v>433</v>
      </c>
      <c r="D145" s="6" t="s">
        <v>292</v>
      </c>
      <c r="E145" s="6" t="s">
        <v>429</v>
      </c>
      <c r="F145" s="6" t="s">
        <v>310</v>
      </c>
      <c r="G145" s="6" t="s">
        <v>10</v>
      </c>
      <c r="H145" s="57">
        <v>398</v>
      </c>
      <c r="I145" s="89">
        <v>0</v>
      </c>
      <c r="J145" s="111">
        <f t="shared" si="9"/>
        <v>0</v>
      </c>
      <c r="K145" s="118"/>
      <c r="L145" s="117">
        <f t="shared" si="5"/>
        <v>0</v>
      </c>
    </row>
    <row r="146" spans="2:12" ht="48.75" customHeight="1" x14ac:dyDescent="0.25">
      <c r="B146" s="69">
        <v>141</v>
      </c>
      <c r="C146" s="6" t="s">
        <v>433</v>
      </c>
      <c r="D146" s="6" t="s">
        <v>419</v>
      </c>
      <c r="E146" s="6" t="s">
        <v>429</v>
      </c>
      <c r="F146" s="6" t="s">
        <v>310</v>
      </c>
      <c r="G146" s="6" t="s">
        <v>10</v>
      </c>
      <c r="H146" s="57">
        <v>270</v>
      </c>
      <c r="I146" s="89">
        <v>0</v>
      </c>
      <c r="J146" s="111">
        <f t="shared" si="9"/>
        <v>0</v>
      </c>
      <c r="K146" s="118"/>
      <c r="L146" s="117">
        <f t="shared" si="5"/>
        <v>0</v>
      </c>
    </row>
    <row r="147" spans="2:12" ht="48.75" customHeight="1" x14ac:dyDescent="0.25">
      <c r="B147" s="70">
        <v>142</v>
      </c>
      <c r="C147" s="6" t="s">
        <v>434</v>
      </c>
      <c r="D147" s="6" t="s">
        <v>292</v>
      </c>
      <c r="E147" s="6" t="s">
        <v>429</v>
      </c>
      <c r="F147" s="6" t="s">
        <v>310</v>
      </c>
      <c r="G147" s="6" t="s">
        <v>10</v>
      </c>
      <c r="H147" s="57">
        <v>858</v>
      </c>
      <c r="I147" s="89">
        <v>0</v>
      </c>
      <c r="J147" s="111">
        <f t="shared" si="9"/>
        <v>0</v>
      </c>
      <c r="K147" s="118"/>
      <c r="L147" s="117">
        <f t="shared" si="5"/>
        <v>0</v>
      </c>
    </row>
    <row r="148" spans="2:12" ht="38.25" customHeight="1" x14ac:dyDescent="0.25">
      <c r="B148" s="69">
        <v>143</v>
      </c>
      <c r="C148" s="6" t="s">
        <v>435</v>
      </c>
      <c r="D148" s="6" t="s">
        <v>292</v>
      </c>
      <c r="E148" s="6" t="s">
        <v>431</v>
      </c>
      <c r="F148" s="6" t="s">
        <v>310</v>
      </c>
      <c r="G148" s="6" t="s">
        <v>10</v>
      </c>
      <c r="H148" s="182">
        <v>660</v>
      </c>
      <c r="I148" s="89">
        <v>0</v>
      </c>
      <c r="J148" s="111">
        <f t="shared" si="9"/>
        <v>0</v>
      </c>
      <c r="K148" s="118"/>
      <c r="L148" s="117">
        <f t="shared" si="5"/>
        <v>0</v>
      </c>
    </row>
    <row r="149" spans="2:12" ht="36.75" customHeight="1" x14ac:dyDescent="0.25">
      <c r="B149" s="69">
        <v>144</v>
      </c>
      <c r="C149" s="6" t="s">
        <v>435</v>
      </c>
      <c r="D149" s="6" t="s">
        <v>419</v>
      </c>
      <c r="E149" s="6" t="s">
        <v>431</v>
      </c>
      <c r="F149" s="6" t="s">
        <v>310</v>
      </c>
      <c r="G149" s="6" t="s">
        <v>10</v>
      </c>
      <c r="H149" s="57">
        <v>105</v>
      </c>
      <c r="I149" s="89">
        <v>0</v>
      </c>
      <c r="J149" s="111">
        <f t="shared" si="9"/>
        <v>0</v>
      </c>
      <c r="K149" s="118"/>
      <c r="L149" s="117">
        <f t="shared" si="5"/>
        <v>0</v>
      </c>
    </row>
    <row r="150" spans="2:12" ht="49.5" customHeight="1" x14ac:dyDescent="0.25">
      <c r="B150" s="70">
        <v>145</v>
      </c>
      <c r="C150" s="6" t="s">
        <v>436</v>
      </c>
      <c r="D150" s="6" t="s">
        <v>38</v>
      </c>
      <c r="E150" s="6" t="s">
        <v>418</v>
      </c>
      <c r="F150" s="6" t="s">
        <v>310</v>
      </c>
      <c r="G150" s="6" t="s">
        <v>10</v>
      </c>
      <c r="H150" s="57">
        <v>1592</v>
      </c>
      <c r="I150" s="89">
        <v>0</v>
      </c>
      <c r="J150" s="111">
        <f t="shared" si="9"/>
        <v>0</v>
      </c>
      <c r="K150" s="118"/>
      <c r="L150" s="117">
        <f t="shared" si="5"/>
        <v>0</v>
      </c>
    </row>
    <row r="151" spans="2:12" ht="49.5" customHeight="1" x14ac:dyDescent="0.25">
      <c r="B151" s="69">
        <v>146</v>
      </c>
      <c r="C151" s="6" t="s">
        <v>436</v>
      </c>
      <c r="D151" s="6" t="s">
        <v>416</v>
      </c>
      <c r="E151" s="6" t="s">
        <v>418</v>
      </c>
      <c r="F151" s="6" t="s">
        <v>310</v>
      </c>
      <c r="G151" s="6" t="s">
        <v>10</v>
      </c>
      <c r="H151" s="57">
        <v>1155</v>
      </c>
      <c r="I151" s="89">
        <v>0</v>
      </c>
      <c r="J151" s="111">
        <f t="shared" si="9"/>
        <v>0</v>
      </c>
      <c r="K151" s="118"/>
      <c r="L151" s="117">
        <f t="shared" si="5"/>
        <v>0</v>
      </c>
    </row>
    <row r="152" spans="2:12" ht="36.75" customHeight="1" x14ac:dyDescent="0.25">
      <c r="B152" s="69">
        <v>147</v>
      </c>
      <c r="C152" s="6" t="s">
        <v>437</v>
      </c>
      <c r="D152" s="6" t="s">
        <v>38</v>
      </c>
      <c r="E152" s="6" t="s">
        <v>431</v>
      </c>
      <c r="F152" s="6" t="s">
        <v>310</v>
      </c>
      <c r="G152" s="6" t="s">
        <v>10</v>
      </c>
      <c r="H152" s="57">
        <v>1364</v>
      </c>
      <c r="I152" s="89">
        <v>0</v>
      </c>
      <c r="J152" s="111">
        <f t="shared" si="9"/>
        <v>0</v>
      </c>
      <c r="K152" s="118"/>
      <c r="L152" s="117">
        <f t="shared" si="5"/>
        <v>0</v>
      </c>
    </row>
    <row r="153" spans="2:12" ht="36" customHeight="1" x14ac:dyDescent="0.25">
      <c r="B153" s="70">
        <v>148</v>
      </c>
      <c r="C153" s="6" t="s">
        <v>437</v>
      </c>
      <c r="D153" s="6" t="s">
        <v>419</v>
      </c>
      <c r="E153" s="6" t="s">
        <v>431</v>
      </c>
      <c r="F153" s="6" t="s">
        <v>310</v>
      </c>
      <c r="G153" s="6" t="s">
        <v>10</v>
      </c>
      <c r="H153" s="57">
        <v>617</v>
      </c>
      <c r="I153" s="89">
        <v>0</v>
      </c>
      <c r="J153" s="111">
        <f t="shared" si="9"/>
        <v>0</v>
      </c>
      <c r="K153" s="118"/>
      <c r="L153" s="117">
        <f t="shared" si="5"/>
        <v>0</v>
      </c>
    </row>
    <row r="154" spans="2:12" ht="52.5" customHeight="1" x14ac:dyDescent="0.25">
      <c r="B154" s="69">
        <v>149</v>
      </c>
      <c r="C154" s="6" t="s">
        <v>438</v>
      </c>
      <c r="D154" s="6" t="s">
        <v>292</v>
      </c>
      <c r="E154" s="6" t="s">
        <v>418</v>
      </c>
      <c r="F154" s="6" t="s">
        <v>310</v>
      </c>
      <c r="G154" s="6" t="s">
        <v>10</v>
      </c>
      <c r="H154" s="182">
        <v>886</v>
      </c>
      <c r="I154" s="89">
        <v>0</v>
      </c>
      <c r="J154" s="111">
        <f t="shared" si="9"/>
        <v>0</v>
      </c>
      <c r="K154" s="118"/>
      <c r="L154" s="117">
        <f t="shared" ref="L154:L204" si="10">ROUND(J154*0.19,2)</f>
        <v>0</v>
      </c>
    </row>
    <row r="155" spans="2:12" ht="50.25" customHeight="1" x14ac:dyDescent="0.25">
      <c r="B155" s="69">
        <v>150</v>
      </c>
      <c r="C155" s="6" t="s">
        <v>438</v>
      </c>
      <c r="D155" s="6" t="s">
        <v>419</v>
      </c>
      <c r="E155" s="6" t="s">
        <v>418</v>
      </c>
      <c r="F155" s="6" t="s">
        <v>310</v>
      </c>
      <c r="G155" s="6" t="s">
        <v>10</v>
      </c>
      <c r="H155" s="57">
        <v>726</v>
      </c>
      <c r="I155" s="89">
        <v>0</v>
      </c>
      <c r="J155" s="111">
        <f t="shared" si="9"/>
        <v>0</v>
      </c>
      <c r="K155" s="118"/>
      <c r="L155" s="117">
        <f t="shared" si="10"/>
        <v>0</v>
      </c>
    </row>
    <row r="156" spans="2:12" ht="36.75" customHeight="1" x14ac:dyDescent="0.25">
      <c r="B156" s="70">
        <v>151</v>
      </c>
      <c r="C156" s="6" t="s">
        <v>439</v>
      </c>
      <c r="D156" s="6" t="s">
        <v>38</v>
      </c>
      <c r="E156" s="6" t="s">
        <v>431</v>
      </c>
      <c r="F156" s="6" t="s">
        <v>310</v>
      </c>
      <c r="G156" s="6" t="s">
        <v>10</v>
      </c>
      <c r="H156" s="182">
        <v>1698</v>
      </c>
      <c r="I156" s="89">
        <v>0</v>
      </c>
      <c r="J156" s="111">
        <f t="shared" si="9"/>
        <v>0</v>
      </c>
      <c r="K156" s="118"/>
      <c r="L156" s="117">
        <f t="shared" si="10"/>
        <v>0</v>
      </c>
    </row>
    <row r="157" spans="2:12" ht="37.5" customHeight="1" x14ac:dyDescent="0.25">
      <c r="B157" s="69">
        <v>152</v>
      </c>
      <c r="C157" s="6" t="s">
        <v>439</v>
      </c>
      <c r="D157" s="6" t="s">
        <v>419</v>
      </c>
      <c r="E157" s="6" t="s">
        <v>431</v>
      </c>
      <c r="F157" s="6" t="s">
        <v>310</v>
      </c>
      <c r="G157" s="6" t="s">
        <v>10</v>
      </c>
      <c r="H157" s="182">
        <v>1005</v>
      </c>
      <c r="I157" s="89">
        <v>0</v>
      </c>
      <c r="J157" s="111">
        <f t="shared" si="9"/>
        <v>0</v>
      </c>
      <c r="K157" s="118"/>
      <c r="L157" s="117">
        <f t="shared" si="10"/>
        <v>0</v>
      </c>
    </row>
    <row r="158" spans="2:12" ht="51" customHeight="1" x14ac:dyDescent="0.25">
      <c r="B158" s="69">
        <v>153</v>
      </c>
      <c r="C158" s="6" t="s">
        <v>440</v>
      </c>
      <c r="D158" s="6" t="s">
        <v>38</v>
      </c>
      <c r="E158" s="6" t="s">
        <v>418</v>
      </c>
      <c r="F158" s="6" t="s">
        <v>310</v>
      </c>
      <c r="G158" s="6" t="s">
        <v>10</v>
      </c>
      <c r="H158" s="57">
        <v>1294</v>
      </c>
      <c r="I158" s="89">
        <v>0</v>
      </c>
      <c r="J158" s="111">
        <f t="shared" si="9"/>
        <v>0</v>
      </c>
      <c r="K158" s="118"/>
      <c r="L158" s="117">
        <f t="shared" si="10"/>
        <v>0</v>
      </c>
    </row>
    <row r="159" spans="2:12" ht="49.5" customHeight="1" x14ac:dyDescent="0.25">
      <c r="B159" s="70">
        <v>154</v>
      </c>
      <c r="C159" s="6" t="s">
        <v>440</v>
      </c>
      <c r="D159" s="6" t="s">
        <v>419</v>
      </c>
      <c r="E159" s="6" t="s">
        <v>418</v>
      </c>
      <c r="F159" s="6" t="s">
        <v>310</v>
      </c>
      <c r="G159" s="6" t="s">
        <v>10</v>
      </c>
      <c r="H159" s="182">
        <v>1275</v>
      </c>
      <c r="I159" s="89">
        <v>0</v>
      </c>
      <c r="J159" s="111">
        <f t="shared" si="9"/>
        <v>0</v>
      </c>
      <c r="K159" s="118"/>
      <c r="L159" s="117">
        <f t="shared" si="10"/>
        <v>0</v>
      </c>
    </row>
    <row r="160" spans="2:12" ht="33" customHeight="1" x14ac:dyDescent="0.25">
      <c r="B160" s="69">
        <v>155</v>
      </c>
      <c r="C160" s="6" t="s">
        <v>441</v>
      </c>
      <c r="D160" s="6" t="s">
        <v>35</v>
      </c>
      <c r="E160" s="37" t="s">
        <v>442</v>
      </c>
      <c r="F160" s="6" t="s">
        <v>9</v>
      </c>
      <c r="G160" s="6" t="s">
        <v>10</v>
      </c>
      <c r="H160" s="57">
        <v>140</v>
      </c>
      <c r="I160" s="89">
        <v>0</v>
      </c>
      <c r="J160" s="111">
        <f t="shared" si="9"/>
        <v>0</v>
      </c>
      <c r="K160" s="118"/>
      <c r="L160" s="117">
        <f t="shared" si="10"/>
        <v>0</v>
      </c>
    </row>
    <row r="161" spans="2:12" ht="63" customHeight="1" x14ac:dyDescent="0.25">
      <c r="B161" s="69">
        <v>156</v>
      </c>
      <c r="C161" s="6" t="s">
        <v>549</v>
      </c>
      <c r="D161" s="6" t="s">
        <v>38</v>
      </c>
      <c r="E161" s="37" t="s">
        <v>563</v>
      </c>
      <c r="F161" s="6" t="s">
        <v>443</v>
      </c>
      <c r="G161" s="6" t="s">
        <v>10</v>
      </c>
      <c r="H161" s="57">
        <v>100</v>
      </c>
      <c r="I161" s="89">
        <v>0</v>
      </c>
      <c r="J161" s="111">
        <f t="shared" si="9"/>
        <v>0</v>
      </c>
      <c r="K161" s="118"/>
      <c r="L161" s="117">
        <f t="shared" si="10"/>
        <v>0</v>
      </c>
    </row>
    <row r="162" spans="2:12" ht="38.25" customHeight="1" x14ac:dyDescent="0.25">
      <c r="B162" s="70">
        <v>157</v>
      </c>
      <c r="C162" s="6" t="s">
        <v>444</v>
      </c>
      <c r="D162" s="6" t="s">
        <v>38</v>
      </c>
      <c r="E162" s="6" t="s">
        <v>431</v>
      </c>
      <c r="F162" s="6" t="s">
        <v>310</v>
      </c>
      <c r="G162" s="6" t="s">
        <v>10</v>
      </c>
      <c r="H162" s="57">
        <v>1720</v>
      </c>
      <c r="I162" s="89">
        <v>0</v>
      </c>
      <c r="J162" s="111">
        <f t="shared" si="9"/>
        <v>0</v>
      </c>
      <c r="K162" s="118"/>
      <c r="L162" s="117">
        <f t="shared" si="10"/>
        <v>0</v>
      </c>
    </row>
    <row r="163" spans="2:12" ht="37.5" customHeight="1" x14ac:dyDescent="0.25">
      <c r="B163" s="69">
        <v>158</v>
      </c>
      <c r="C163" s="6" t="s">
        <v>444</v>
      </c>
      <c r="D163" s="6" t="s">
        <v>419</v>
      </c>
      <c r="E163" s="6" t="s">
        <v>431</v>
      </c>
      <c r="F163" s="6" t="s">
        <v>310</v>
      </c>
      <c r="G163" s="6" t="s">
        <v>10</v>
      </c>
      <c r="H163" s="57">
        <v>955</v>
      </c>
      <c r="I163" s="89">
        <v>0</v>
      </c>
      <c r="J163" s="111">
        <f t="shared" si="9"/>
        <v>0</v>
      </c>
      <c r="K163" s="118"/>
      <c r="L163" s="117">
        <f t="shared" si="10"/>
        <v>0</v>
      </c>
    </row>
    <row r="164" spans="2:12" ht="49.5" customHeight="1" x14ac:dyDescent="0.25">
      <c r="B164" s="69">
        <v>159</v>
      </c>
      <c r="C164" s="6" t="s">
        <v>445</v>
      </c>
      <c r="D164" s="6" t="s">
        <v>38</v>
      </c>
      <c r="E164" s="6" t="s">
        <v>418</v>
      </c>
      <c r="F164" s="6" t="s">
        <v>310</v>
      </c>
      <c r="G164" s="6" t="s">
        <v>10</v>
      </c>
      <c r="H164" s="57">
        <v>1206</v>
      </c>
      <c r="I164" s="89">
        <v>0</v>
      </c>
      <c r="J164" s="111">
        <f t="shared" si="9"/>
        <v>0</v>
      </c>
      <c r="K164" s="118"/>
      <c r="L164" s="117">
        <f t="shared" si="10"/>
        <v>0</v>
      </c>
    </row>
    <row r="165" spans="2:12" ht="53.25" customHeight="1" x14ac:dyDescent="0.25">
      <c r="B165" s="70">
        <v>160</v>
      </c>
      <c r="C165" s="6" t="s">
        <v>445</v>
      </c>
      <c r="D165" s="6" t="s">
        <v>419</v>
      </c>
      <c r="E165" s="6" t="s">
        <v>418</v>
      </c>
      <c r="F165" s="6" t="s">
        <v>310</v>
      </c>
      <c r="G165" s="6" t="s">
        <v>10</v>
      </c>
      <c r="H165" s="182">
        <v>1025</v>
      </c>
      <c r="I165" s="89">
        <v>0</v>
      </c>
      <c r="J165" s="111">
        <f t="shared" si="9"/>
        <v>0</v>
      </c>
      <c r="K165" s="118"/>
      <c r="L165" s="117">
        <f t="shared" si="10"/>
        <v>0</v>
      </c>
    </row>
    <row r="166" spans="2:12" ht="36" customHeight="1" x14ac:dyDescent="0.25">
      <c r="B166" s="69">
        <v>161</v>
      </c>
      <c r="C166" s="5" t="s">
        <v>446</v>
      </c>
      <c r="D166" s="5" t="s">
        <v>447</v>
      </c>
      <c r="E166" s="5" t="s">
        <v>448</v>
      </c>
      <c r="F166" s="5" t="s">
        <v>60</v>
      </c>
      <c r="G166" s="5" t="s">
        <v>10</v>
      </c>
      <c r="H166" s="57">
        <v>710</v>
      </c>
      <c r="I166" s="89">
        <v>0</v>
      </c>
      <c r="J166" s="111">
        <f t="shared" si="9"/>
        <v>0</v>
      </c>
      <c r="K166" s="118"/>
      <c r="L166" s="117">
        <f t="shared" si="10"/>
        <v>0</v>
      </c>
    </row>
    <row r="167" spans="2:12" ht="48.75" customHeight="1" x14ac:dyDescent="0.25">
      <c r="B167" s="69">
        <v>162</v>
      </c>
      <c r="C167" s="5" t="s">
        <v>449</v>
      </c>
      <c r="D167" s="5" t="s">
        <v>450</v>
      </c>
      <c r="E167" s="5" t="s">
        <v>451</v>
      </c>
      <c r="F167" s="5" t="s">
        <v>60</v>
      </c>
      <c r="G167" s="5" t="s">
        <v>14</v>
      </c>
      <c r="H167" s="57">
        <v>276</v>
      </c>
      <c r="I167" s="89">
        <v>0</v>
      </c>
      <c r="J167" s="111">
        <f t="shared" si="9"/>
        <v>0</v>
      </c>
      <c r="K167" s="118"/>
      <c r="L167" s="117">
        <f t="shared" si="10"/>
        <v>0</v>
      </c>
    </row>
    <row r="168" spans="2:12" ht="36" customHeight="1" x14ac:dyDescent="0.25">
      <c r="B168" s="70">
        <v>163</v>
      </c>
      <c r="C168" s="5" t="s">
        <v>452</v>
      </c>
      <c r="D168" s="5" t="s">
        <v>453</v>
      </c>
      <c r="E168" s="5" t="s">
        <v>578</v>
      </c>
      <c r="F168" s="5" t="s">
        <v>60</v>
      </c>
      <c r="G168" s="5" t="s">
        <v>14</v>
      </c>
      <c r="H168" s="57">
        <v>651.5</v>
      </c>
      <c r="I168" s="89">
        <v>0</v>
      </c>
      <c r="J168" s="111">
        <f t="shared" si="9"/>
        <v>0</v>
      </c>
      <c r="K168" s="118"/>
      <c r="L168" s="117">
        <f t="shared" si="10"/>
        <v>0</v>
      </c>
    </row>
    <row r="169" spans="2:12" ht="63" customHeight="1" x14ac:dyDescent="0.25">
      <c r="B169" s="69">
        <v>164</v>
      </c>
      <c r="C169" s="5" t="s">
        <v>454</v>
      </c>
      <c r="D169" s="5" t="s">
        <v>455</v>
      </c>
      <c r="E169" s="5" t="s">
        <v>456</v>
      </c>
      <c r="F169" s="5" t="s">
        <v>60</v>
      </c>
      <c r="G169" s="5" t="s">
        <v>14</v>
      </c>
      <c r="H169" s="57">
        <v>951.2</v>
      </c>
      <c r="I169" s="89">
        <v>0</v>
      </c>
      <c r="J169" s="111">
        <f t="shared" si="9"/>
        <v>0</v>
      </c>
      <c r="K169" s="118"/>
      <c r="L169" s="117">
        <f t="shared" si="10"/>
        <v>0</v>
      </c>
    </row>
    <row r="170" spans="2:12" ht="64.5" customHeight="1" x14ac:dyDescent="0.25">
      <c r="B170" s="69">
        <v>165</v>
      </c>
      <c r="C170" s="6" t="s">
        <v>457</v>
      </c>
      <c r="D170" s="6" t="s">
        <v>36</v>
      </c>
      <c r="E170" s="6" t="s">
        <v>458</v>
      </c>
      <c r="F170" s="5" t="s">
        <v>60</v>
      </c>
      <c r="G170" s="6" t="s">
        <v>14</v>
      </c>
      <c r="H170" s="57">
        <v>1129</v>
      </c>
      <c r="I170" s="89">
        <v>0</v>
      </c>
      <c r="J170" s="111">
        <f t="shared" si="9"/>
        <v>0</v>
      </c>
      <c r="K170" s="118"/>
      <c r="L170" s="117">
        <f t="shared" si="10"/>
        <v>0</v>
      </c>
    </row>
    <row r="171" spans="2:12" ht="84" customHeight="1" x14ac:dyDescent="0.25">
      <c r="B171" s="70">
        <v>166</v>
      </c>
      <c r="C171" s="6" t="s">
        <v>459</v>
      </c>
      <c r="D171" s="6" t="s">
        <v>460</v>
      </c>
      <c r="E171" s="6" t="s">
        <v>461</v>
      </c>
      <c r="F171" s="6" t="s">
        <v>462</v>
      </c>
      <c r="G171" s="6" t="s">
        <v>14</v>
      </c>
      <c r="H171" s="57">
        <v>3270</v>
      </c>
      <c r="I171" s="89">
        <v>0</v>
      </c>
      <c r="J171" s="111">
        <f t="shared" si="9"/>
        <v>0</v>
      </c>
      <c r="K171" s="118"/>
      <c r="L171" s="117">
        <f t="shared" si="10"/>
        <v>0</v>
      </c>
    </row>
    <row r="172" spans="2:12" ht="78.75" customHeight="1" x14ac:dyDescent="0.25">
      <c r="B172" s="69">
        <v>167</v>
      </c>
      <c r="C172" s="6" t="s">
        <v>459</v>
      </c>
      <c r="D172" s="6" t="s">
        <v>290</v>
      </c>
      <c r="E172" s="6" t="s">
        <v>461</v>
      </c>
      <c r="F172" s="6" t="s">
        <v>462</v>
      </c>
      <c r="G172" s="6" t="s">
        <v>14</v>
      </c>
      <c r="H172" s="57">
        <v>385</v>
      </c>
      <c r="I172" s="89">
        <v>0</v>
      </c>
      <c r="J172" s="111">
        <f t="shared" si="9"/>
        <v>0</v>
      </c>
      <c r="K172" s="118"/>
      <c r="L172" s="117">
        <f t="shared" si="10"/>
        <v>0</v>
      </c>
    </row>
    <row r="173" spans="2:12" ht="35.25" customHeight="1" x14ac:dyDescent="0.25">
      <c r="B173" s="69">
        <v>168</v>
      </c>
      <c r="C173" s="6" t="s">
        <v>463</v>
      </c>
      <c r="D173" s="6" t="s">
        <v>381</v>
      </c>
      <c r="E173" s="6" t="s">
        <v>464</v>
      </c>
      <c r="F173" s="6" t="s">
        <v>462</v>
      </c>
      <c r="G173" s="6" t="s">
        <v>14</v>
      </c>
      <c r="H173" s="57">
        <v>472</v>
      </c>
      <c r="I173" s="89">
        <v>0</v>
      </c>
      <c r="J173" s="111">
        <f t="shared" si="9"/>
        <v>0</v>
      </c>
      <c r="K173" s="118"/>
      <c r="L173" s="117">
        <f t="shared" si="10"/>
        <v>0</v>
      </c>
    </row>
    <row r="174" spans="2:12" ht="33.75" customHeight="1" x14ac:dyDescent="0.25">
      <c r="B174" s="70">
        <v>169</v>
      </c>
      <c r="C174" s="6" t="s">
        <v>465</v>
      </c>
      <c r="D174" s="6" t="s">
        <v>381</v>
      </c>
      <c r="E174" s="6" t="s">
        <v>464</v>
      </c>
      <c r="F174" s="6" t="s">
        <v>462</v>
      </c>
      <c r="G174" s="6" t="s">
        <v>14</v>
      </c>
      <c r="H174" s="57">
        <v>420</v>
      </c>
      <c r="I174" s="89">
        <v>0</v>
      </c>
      <c r="J174" s="111">
        <f t="shared" si="9"/>
        <v>0</v>
      </c>
      <c r="K174" s="118"/>
      <c r="L174" s="117">
        <f t="shared" si="10"/>
        <v>0</v>
      </c>
    </row>
    <row r="175" spans="2:12" ht="34.5" customHeight="1" x14ac:dyDescent="0.25">
      <c r="B175" s="69">
        <v>170</v>
      </c>
      <c r="C175" s="6" t="s">
        <v>466</v>
      </c>
      <c r="D175" s="6" t="s">
        <v>409</v>
      </c>
      <c r="E175" s="6" t="s">
        <v>467</v>
      </c>
      <c r="F175" s="6" t="s">
        <v>462</v>
      </c>
      <c r="G175" s="6" t="s">
        <v>14</v>
      </c>
      <c r="H175" s="57">
        <v>330</v>
      </c>
      <c r="I175" s="89">
        <v>0</v>
      </c>
      <c r="J175" s="111">
        <f t="shared" si="9"/>
        <v>0</v>
      </c>
      <c r="K175" s="118"/>
      <c r="L175" s="117">
        <f t="shared" si="10"/>
        <v>0</v>
      </c>
    </row>
    <row r="176" spans="2:12" ht="31.5" customHeight="1" x14ac:dyDescent="0.25">
      <c r="B176" s="69">
        <v>171</v>
      </c>
      <c r="C176" s="6" t="s">
        <v>468</v>
      </c>
      <c r="D176" s="6" t="s">
        <v>381</v>
      </c>
      <c r="E176" s="6" t="s">
        <v>469</v>
      </c>
      <c r="F176" s="6" t="s">
        <v>462</v>
      </c>
      <c r="G176" s="6" t="s">
        <v>14</v>
      </c>
      <c r="H176" s="57">
        <v>369</v>
      </c>
      <c r="I176" s="89">
        <v>0</v>
      </c>
      <c r="J176" s="111">
        <f t="shared" si="9"/>
        <v>0</v>
      </c>
      <c r="K176" s="118"/>
      <c r="L176" s="117">
        <f t="shared" si="10"/>
        <v>0</v>
      </c>
    </row>
    <row r="177" spans="2:12" ht="66" customHeight="1" x14ac:dyDescent="0.25">
      <c r="B177" s="70">
        <v>172</v>
      </c>
      <c r="C177" s="6" t="s">
        <v>470</v>
      </c>
      <c r="D177" s="6" t="s">
        <v>471</v>
      </c>
      <c r="E177" s="6" t="s">
        <v>472</v>
      </c>
      <c r="F177" s="6" t="s">
        <v>462</v>
      </c>
      <c r="G177" s="6" t="s">
        <v>14</v>
      </c>
      <c r="H177" s="57">
        <v>610</v>
      </c>
      <c r="I177" s="89">
        <v>0</v>
      </c>
      <c r="J177" s="111">
        <f t="shared" si="9"/>
        <v>0</v>
      </c>
      <c r="K177" s="118"/>
      <c r="L177" s="117">
        <f t="shared" si="10"/>
        <v>0</v>
      </c>
    </row>
    <row r="178" spans="2:12" ht="50.25" customHeight="1" x14ac:dyDescent="0.25">
      <c r="B178" s="69">
        <v>173</v>
      </c>
      <c r="C178" s="5" t="s">
        <v>473</v>
      </c>
      <c r="D178" s="5" t="s">
        <v>393</v>
      </c>
      <c r="E178" s="5" t="s">
        <v>474</v>
      </c>
      <c r="F178" s="6" t="s">
        <v>462</v>
      </c>
      <c r="G178" s="5" t="s">
        <v>14</v>
      </c>
      <c r="H178" s="57">
        <v>602</v>
      </c>
      <c r="I178" s="89">
        <v>0</v>
      </c>
      <c r="J178" s="111">
        <f t="shared" si="9"/>
        <v>0</v>
      </c>
      <c r="K178" s="118"/>
      <c r="L178" s="117">
        <f t="shared" si="10"/>
        <v>0</v>
      </c>
    </row>
    <row r="179" spans="2:12" ht="33.75" customHeight="1" x14ac:dyDescent="0.25">
      <c r="B179" s="69">
        <v>174</v>
      </c>
      <c r="C179" s="5" t="s">
        <v>475</v>
      </c>
      <c r="D179" s="5" t="s">
        <v>476</v>
      </c>
      <c r="E179" s="5" t="s">
        <v>477</v>
      </c>
      <c r="F179" s="6" t="s">
        <v>462</v>
      </c>
      <c r="G179" s="5" t="s">
        <v>14</v>
      </c>
      <c r="H179" s="57">
        <v>732</v>
      </c>
      <c r="I179" s="89">
        <v>0</v>
      </c>
      <c r="J179" s="111">
        <f t="shared" si="9"/>
        <v>0</v>
      </c>
      <c r="K179" s="118"/>
      <c r="L179" s="117">
        <f t="shared" si="10"/>
        <v>0</v>
      </c>
    </row>
    <row r="180" spans="2:12" ht="33.75" customHeight="1" x14ac:dyDescent="0.25">
      <c r="B180" s="70">
        <v>175</v>
      </c>
      <c r="C180" s="5" t="s">
        <v>478</v>
      </c>
      <c r="D180" s="5" t="s">
        <v>455</v>
      </c>
      <c r="E180" s="5" t="s">
        <v>479</v>
      </c>
      <c r="F180" s="6" t="s">
        <v>462</v>
      </c>
      <c r="G180" s="5" t="s">
        <v>14</v>
      </c>
      <c r="H180" s="57">
        <v>527.20000000000005</v>
      </c>
      <c r="I180" s="89">
        <v>0</v>
      </c>
      <c r="J180" s="111">
        <f t="shared" si="9"/>
        <v>0</v>
      </c>
      <c r="K180" s="118"/>
      <c r="L180" s="117">
        <f t="shared" si="10"/>
        <v>0</v>
      </c>
    </row>
    <row r="181" spans="2:12" ht="35.25" customHeight="1" x14ac:dyDescent="0.25">
      <c r="B181" s="69">
        <v>176</v>
      </c>
      <c r="C181" s="5" t="s">
        <v>480</v>
      </c>
      <c r="D181" s="5" t="s">
        <v>481</v>
      </c>
      <c r="E181" s="5" t="s">
        <v>482</v>
      </c>
      <c r="F181" s="6" t="s">
        <v>462</v>
      </c>
      <c r="G181" s="5" t="s">
        <v>14</v>
      </c>
      <c r="H181" s="57">
        <v>1170</v>
      </c>
      <c r="I181" s="89">
        <v>0</v>
      </c>
      <c r="J181" s="111">
        <f t="shared" si="9"/>
        <v>0</v>
      </c>
      <c r="K181" s="118"/>
      <c r="L181" s="117">
        <f t="shared" si="10"/>
        <v>0</v>
      </c>
    </row>
    <row r="182" spans="2:12" ht="31.5" customHeight="1" x14ac:dyDescent="0.25">
      <c r="B182" s="69">
        <v>177</v>
      </c>
      <c r="C182" s="6" t="s">
        <v>483</v>
      </c>
      <c r="D182" s="6" t="s">
        <v>323</v>
      </c>
      <c r="E182" s="6" t="s">
        <v>484</v>
      </c>
      <c r="F182" s="6" t="s">
        <v>462</v>
      </c>
      <c r="G182" s="6" t="s">
        <v>90</v>
      </c>
      <c r="H182" s="57">
        <v>726</v>
      </c>
      <c r="I182" s="89">
        <v>0</v>
      </c>
      <c r="J182" s="111">
        <f t="shared" si="9"/>
        <v>0</v>
      </c>
      <c r="K182" s="118"/>
      <c r="L182" s="117">
        <f t="shared" si="10"/>
        <v>0</v>
      </c>
    </row>
    <row r="183" spans="2:12" ht="66.75" customHeight="1" x14ac:dyDescent="0.25">
      <c r="B183" s="70">
        <v>178</v>
      </c>
      <c r="C183" s="5" t="s">
        <v>485</v>
      </c>
      <c r="D183" s="5" t="s">
        <v>486</v>
      </c>
      <c r="E183" s="5" t="s">
        <v>487</v>
      </c>
      <c r="F183" s="6" t="s">
        <v>462</v>
      </c>
      <c r="G183" s="5" t="s">
        <v>14</v>
      </c>
      <c r="H183" s="57">
        <v>396.4</v>
      </c>
      <c r="I183" s="89">
        <v>0</v>
      </c>
      <c r="J183" s="111">
        <f t="shared" si="9"/>
        <v>0</v>
      </c>
      <c r="K183" s="118"/>
      <c r="L183" s="117">
        <f t="shared" si="10"/>
        <v>0</v>
      </c>
    </row>
    <row r="184" spans="2:12" ht="80.25" customHeight="1" x14ac:dyDescent="0.25">
      <c r="B184" s="69">
        <v>179</v>
      </c>
      <c r="C184" s="6" t="s">
        <v>488</v>
      </c>
      <c r="D184" s="6" t="s">
        <v>320</v>
      </c>
      <c r="E184" s="6" t="s">
        <v>489</v>
      </c>
      <c r="F184" s="6" t="s">
        <v>462</v>
      </c>
      <c r="G184" s="6" t="s">
        <v>14</v>
      </c>
      <c r="H184" s="57">
        <v>2035</v>
      </c>
      <c r="I184" s="89">
        <v>0</v>
      </c>
      <c r="J184" s="111">
        <f t="shared" si="9"/>
        <v>0</v>
      </c>
      <c r="K184" s="118"/>
      <c r="L184" s="117">
        <f t="shared" si="10"/>
        <v>0</v>
      </c>
    </row>
    <row r="185" spans="2:12" ht="79.5" customHeight="1" x14ac:dyDescent="0.25">
      <c r="B185" s="69">
        <v>180</v>
      </c>
      <c r="C185" s="6" t="s">
        <v>488</v>
      </c>
      <c r="D185" s="6" t="s">
        <v>38</v>
      </c>
      <c r="E185" s="6" t="s">
        <v>489</v>
      </c>
      <c r="F185" s="6" t="s">
        <v>462</v>
      </c>
      <c r="G185" s="6" t="s">
        <v>14</v>
      </c>
      <c r="H185" s="57">
        <v>558</v>
      </c>
      <c r="I185" s="89">
        <v>0</v>
      </c>
      <c r="J185" s="111">
        <f t="shared" si="9"/>
        <v>0</v>
      </c>
      <c r="K185" s="118"/>
      <c r="L185" s="117">
        <f t="shared" si="10"/>
        <v>0</v>
      </c>
    </row>
    <row r="186" spans="2:12" ht="33" customHeight="1" x14ac:dyDescent="0.25">
      <c r="B186" s="70">
        <v>181</v>
      </c>
      <c r="C186" s="6" t="s">
        <v>490</v>
      </c>
      <c r="D186" s="6" t="s">
        <v>481</v>
      </c>
      <c r="E186" s="6" t="s">
        <v>491</v>
      </c>
      <c r="F186" s="6" t="s">
        <v>462</v>
      </c>
      <c r="G186" s="6" t="s">
        <v>14</v>
      </c>
      <c r="H186" s="57">
        <v>418</v>
      </c>
      <c r="I186" s="89">
        <v>0</v>
      </c>
      <c r="J186" s="111">
        <f t="shared" si="9"/>
        <v>0</v>
      </c>
      <c r="K186" s="118"/>
      <c r="L186" s="117">
        <f t="shared" si="10"/>
        <v>0</v>
      </c>
    </row>
    <row r="187" spans="2:12" ht="37.5" customHeight="1" x14ac:dyDescent="0.25">
      <c r="B187" s="69">
        <v>182</v>
      </c>
      <c r="C187" s="6" t="s">
        <v>492</v>
      </c>
      <c r="D187" s="6" t="s">
        <v>493</v>
      </c>
      <c r="E187" s="6" t="s">
        <v>494</v>
      </c>
      <c r="F187" s="6" t="s">
        <v>462</v>
      </c>
      <c r="G187" s="6" t="s">
        <v>14</v>
      </c>
      <c r="H187" s="57">
        <v>901</v>
      </c>
      <c r="I187" s="89">
        <v>0</v>
      </c>
      <c r="J187" s="111">
        <f t="shared" si="9"/>
        <v>0</v>
      </c>
      <c r="K187" s="118"/>
      <c r="L187" s="117">
        <f t="shared" si="10"/>
        <v>0</v>
      </c>
    </row>
    <row r="188" spans="2:12" ht="63.75" customHeight="1" x14ac:dyDescent="0.25">
      <c r="B188" s="69">
        <v>183</v>
      </c>
      <c r="C188" s="6" t="s">
        <v>495</v>
      </c>
      <c r="D188" s="6" t="s">
        <v>476</v>
      </c>
      <c r="E188" s="4" t="s">
        <v>496</v>
      </c>
      <c r="F188" s="6" t="s">
        <v>462</v>
      </c>
      <c r="G188" s="6" t="s">
        <v>14</v>
      </c>
      <c r="H188" s="57">
        <v>252</v>
      </c>
      <c r="I188" s="89">
        <v>0</v>
      </c>
      <c r="J188" s="111">
        <f t="shared" si="9"/>
        <v>0</v>
      </c>
      <c r="K188" s="118"/>
      <c r="L188" s="117">
        <f t="shared" si="10"/>
        <v>0</v>
      </c>
    </row>
    <row r="189" spans="2:12" ht="33" customHeight="1" x14ac:dyDescent="0.25">
      <c r="B189" s="70">
        <v>184</v>
      </c>
      <c r="C189" s="5" t="s">
        <v>497</v>
      </c>
      <c r="D189" s="5" t="s">
        <v>498</v>
      </c>
      <c r="E189" s="5" t="s">
        <v>499</v>
      </c>
      <c r="F189" s="6" t="s">
        <v>462</v>
      </c>
      <c r="G189" s="5" t="s">
        <v>14</v>
      </c>
      <c r="H189" s="57">
        <v>850</v>
      </c>
      <c r="I189" s="89">
        <v>0</v>
      </c>
      <c r="J189" s="111">
        <f t="shared" si="9"/>
        <v>0</v>
      </c>
      <c r="K189" s="118"/>
      <c r="L189" s="117">
        <f t="shared" si="10"/>
        <v>0</v>
      </c>
    </row>
    <row r="190" spans="2:12" ht="34.5" customHeight="1" x14ac:dyDescent="0.25">
      <c r="B190" s="69">
        <v>185</v>
      </c>
      <c r="C190" s="5" t="s">
        <v>500</v>
      </c>
      <c r="D190" s="5" t="s">
        <v>498</v>
      </c>
      <c r="E190" s="5" t="s">
        <v>501</v>
      </c>
      <c r="F190" s="6" t="s">
        <v>462</v>
      </c>
      <c r="G190" s="5" t="s">
        <v>14</v>
      </c>
      <c r="H190" s="57">
        <v>1565</v>
      </c>
      <c r="I190" s="89">
        <v>0</v>
      </c>
      <c r="J190" s="111">
        <f t="shared" si="9"/>
        <v>0</v>
      </c>
      <c r="K190" s="118"/>
      <c r="L190" s="117">
        <f t="shared" si="10"/>
        <v>0</v>
      </c>
    </row>
    <row r="191" spans="2:12" ht="47.25" customHeight="1" x14ac:dyDescent="0.25">
      <c r="B191" s="69">
        <v>186</v>
      </c>
      <c r="C191" s="6" t="s">
        <v>502</v>
      </c>
      <c r="D191" s="6" t="s">
        <v>37</v>
      </c>
      <c r="E191" s="6" t="s">
        <v>503</v>
      </c>
      <c r="F191" s="6" t="s">
        <v>60</v>
      </c>
      <c r="G191" s="6" t="s">
        <v>10</v>
      </c>
      <c r="H191" s="57">
        <v>2275</v>
      </c>
      <c r="I191" s="89">
        <v>0</v>
      </c>
      <c r="J191" s="111">
        <f t="shared" si="9"/>
        <v>0</v>
      </c>
      <c r="K191" s="118"/>
      <c r="L191" s="117">
        <f t="shared" si="10"/>
        <v>0</v>
      </c>
    </row>
    <row r="192" spans="2:12" ht="34.5" customHeight="1" x14ac:dyDescent="0.25">
      <c r="B192" s="70">
        <v>187</v>
      </c>
      <c r="C192" s="6" t="s">
        <v>504</v>
      </c>
      <c r="D192" s="6" t="s">
        <v>37</v>
      </c>
      <c r="E192" s="4" t="s">
        <v>505</v>
      </c>
      <c r="F192" s="6" t="s">
        <v>60</v>
      </c>
      <c r="G192" s="6" t="s">
        <v>10</v>
      </c>
      <c r="H192" s="57">
        <v>267</v>
      </c>
      <c r="I192" s="89">
        <v>0</v>
      </c>
      <c r="J192" s="111">
        <f t="shared" si="9"/>
        <v>0</v>
      </c>
      <c r="K192" s="118"/>
      <c r="L192" s="117">
        <f t="shared" si="10"/>
        <v>0</v>
      </c>
    </row>
    <row r="193" spans="2:12" ht="31.5" customHeight="1" x14ac:dyDescent="0.25">
      <c r="B193" s="69">
        <v>188</v>
      </c>
      <c r="C193" s="5" t="s">
        <v>506</v>
      </c>
      <c r="D193" s="5" t="s">
        <v>507</v>
      </c>
      <c r="E193" s="5" t="s">
        <v>508</v>
      </c>
      <c r="F193" s="5" t="s">
        <v>60</v>
      </c>
      <c r="G193" s="5" t="s">
        <v>14</v>
      </c>
      <c r="H193" s="57">
        <v>636</v>
      </c>
      <c r="I193" s="89">
        <v>0</v>
      </c>
      <c r="J193" s="111">
        <f t="shared" si="9"/>
        <v>0</v>
      </c>
      <c r="K193" s="118"/>
      <c r="L193" s="117">
        <f t="shared" si="10"/>
        <v>0</v>
      </c>
    </row>
    <row r="194" spans="2:12" ht="67.5" customHeight="1" x14ac:dyDescent="0.25">
      <c r="B194" s="69">
        <v>189</v>
      </c>
      <c r="C194" s="5" t="s">
        <v>509</v>
      </c>
      <c r="D194" s="5" t="s">
        <v>35</v>
      </c>
      <c r="E194" s="5" t="s">
        <v>510</v>
      </c>
      <c r="F194" s="5" t="s">
        <v>60</v>
      </c>
      <c r="G194" s="5" t="s">
        <v>14</v>
      </c>
      <c r="H194" s="57">
        <v>934</v>
      </c>
      <c r="I194" s="89">
        <v>0</v>
      </c>
      <c r="J194" s="111">
        <f t="shared" si="9"/>
        <v>0</v>
      </c>
      <c r="K194" s="118"/>
      <c r="L194" s="117">
        <f t="shared" si="10"/>
        <v>0</v>
      </c>
    </row>
    <row r="195" spans="2:12" ht="65.25" customHeight="1" x14ac:dyDescent="0.25">
      <c r="B195" s="70">
        <v>190</v>
      </c>
      <c r="C195" s="5" t="s">
        <v>509</v>
      </c>
      <c r="D195" s="5" t="s">
        <v>37</v>
      </c>
      <c r="E195" s="5" t="s">
        <v>510</v>
      </c>
      <c r="F195" s="5" t="s">
        <v>60</v>
      </c>
      <c r="G195" s="5" t="s">
        <v>14</v>
      </c>
      <c r="H195" s="57">
        <v>197</v>
      </c>
      <c r="I195" s="89">
        <v>0</v>
      </c>
      <c r="J195" s="111">
        <f t="shared" si="9"/>
        <v>0</v>
      </c>
      <c r="K195" s="118"/>
      <c r="L195" s="117">
        <f t="shared" si="10"/>
        <v>0</v>
      </c>
    </row>
    <row r="196" spans="2:12" ht="31.5" x14ac:dyDescent="0.25">
      <c r="B196" s="69">
        <v>191</v>
      </c>
      <c r="C196" s="5" t="s">
        <v>511</v>
      </c>
      <c r="D196" s="5" t="s">
        <v>170</v>
      </c>
      <c r="E196" s="5" t="s">
        <v>512</v>
      </c>
      <c r="F196" s="5" t="s">
        <v>60</v>
      </c>
      <c r="G196" s="5" t="s">
        <v>14</v>
      </c>
      <c r="H196" s="57">
        <v>546</v>
      </c>
      <c r="I196" s="89">
        <v>0</v>
      </c>
      <c r="J196" s="111">
        <f t="shared" si="9"/>
        <v>0</v>
      </c>
      <c r="K196" s="118"/>
      <c r="L196" s="117">
        <f t="shared" si="10"/>
        <v>0</v>
      </c>
    </row>
    <row r="197" spans="2:12" ht="50.25" customHeight="1" x14ac:dyDescent="0.25">
      <c r="B197" s="69">
        <v>192</v>
      </c>
      <c r="C197" s="6" t="s">
        <v>513</v>
      </c>
      <c r="D197" s="6" t="s">
        <v>514</v>
      </c>
      <c r="E197" s="6" t="s">
        <v>515</v>
      </c>
      <c r="F197" s="6" t="s">
        <v>60</v>
      </c>
      <c r="G197" s="6" t="s">
        <v>14</v>
      </c>
      <c r="H197" s="57">
        <v>737</v>
      </c>
      <c r="I197" s="89">
        <v>0</v>
      </c>
      <c r="J197" s="111">
        <f t="shared" si="9"/>
        <v>0</v>
      </c>
      <c r="K197" s="118"/>
      <c r="L197" s="117">
        <f t="shared" si="10"/>
        <v>0</v>
      </c>
    </row>
    <row r="198" spans="2:12" ht="35.25" customHeight="1" x14ac:dyDescent="0.25">
      <c r="B198" s="70">
        <v>193</v>
      </c>
      <c r="C198" s="5" t="s">
        <v>516</v>
      </c>
      <c r="D198" s="5" t="s">
        <v>471</v>
      </c>
      <c r="E198" s="5"/>
      <c r="F198" s="5" t="s">
        <v>60</v>
      </c>
      <c r="G198" s="5" t="s">
        <v>14</v>
      </c>
      <c r="H198" s="57">
        <v>291</v>
      </c>
      <c r="I198" s="89">
        <v>0</v>
      </c>
      <c r="J198" s="111">
        <f t="shared" ref="J198:J216" si="11">ROUND(H198*I198,2)</f>
        <v>0</v>
      </c>
      <c r="K198" s="118"/>
      <c r="L198" s="117">
        <f t="shared" si="10"/>
        <v>0</v>
      </c>
    </row>
    <row r="199" spans="2:12" ht="36" customHeight="1" x14ac:dyDescent="0.25">
      <c r="B199" s="69">
        <v>194</v>
      </c>
      <c r="C199" s="5" t="s">
        <v>517</v>
      </c>
      <c r="D199" s="5" t="s">
        <v>471</v>
      </c>
      <c r="E199" s="5"/>
      <c r="F199" s="5" t="s">
        <v>60</v>
      </c>
      <c r="G199" s="5" t="s">
        <v>14</v>
      </c>
      <c r="H199" s="57">
        <v>289.39999999999998</v>
      </c>
      <c r="I199" s="89">
        <v>0</v>
      </c>
      <c r="J199" s="111">
        <f t="shared" si="11"/>
        <v>0</v>
      </c>
      <c r="K199" s="118"/>
      <c r="L199" s="117">
        <f t="shared" si="10"/>
        <v>0</v>
      </c>
    </row>
    <row r="200" spans="2:12" ht="39.75" customHeight="1" x14ac:dyDescent="0.25">
      <c r="B200" s="69">
        <v>195</v>
      </c>
      <c r="C200" s="5" t="s">
        <v>518</v>
      </c>
      <c r="D200" s="5" t="s">
        <v>519</v>
      </c>
      <c r="E200" s="5"/>
      <c r="F200" s="5" t="s">
        <v>60</v>
      </c>
      <c r="G200" s="5" t="s">
        <v>14</v>
      </c>
      <c r="H200" s="57">
        <v>269</v>
      </c>
      <c r="I200" s="89">
        <v>0</v>
      </c>
      <c r="J200" s="111">
        <f t="shared" si="11"/>
        <v>0</v>
      </c>
      <c r="K200" s="118"/>
      <c r="L200" s="117">
        <f t="shared" si="10"/>
        <v>0</v>
      </c>
    </row>
    <row r="201" spans="2:12" ht="35.25" customHeight="1" x14ac:dyDescent="0.25">
      <c r="B201" s="70">
        <v>196</v>
      </c>
      <c r="C201" s="5" t="s">
        <v>520</v>
      </c>
      <c r="D201" s="5" t="s">
        <v>519</v>
      </c>
      <c r="E201" s="5"/>
      <c r="F201" s="5" t="s">
        <v>60</v>
      </c>
      <c r="G201" s="5" t="s">
        <v>14</v>
      </c>
      <c r="H201" s="57">
        <v>276</v>
      </c>
      <c r="I201" s="89">
        <v>0</v>
      </c>
      <c r="J201" s="111">
        <f t="shared" si="11"/>
        <v>0</v>
      </c>
      <c r="K201" s="118"/>
      <c r="L201" s="117">
        <f t="shared" si="10"/>
        <v>0</v>
      </c>
    </row>
    <row r="202" spans="2:12" ht="36.75" customHeight="1" x14ac:dyDescent="0.25">
      <c r="B202" s="69">
        <v>197</v>
      </c>
      <c r="C202" s="5" t="s">
        <v>521</v>
      </c>
      <c r="D202" s="5" t="s">
        <v>471</v>
      </c>
      <c r="E202" s="4" t="s">
        <v>522</v>
      </c>
      <c r="F202" s="5" t="s">
        <v>60</v>
      </c>
      <c r="G202" s="5" t="s">
        <v>14</v>
      </c>
      <c r="H202" s="57">
        <v>302.5</v>
      </c>
      <c r="I202" s="89">
        <v>0</v>
      </c>
      <c r="J202" s="111">
        <f t="shared" si="11"/>
        <v>0</v>
      </c>
      <c r="K202" s="118"/>
      <c r="L202" s="117">
        <f t="shared" si="10"/>
        <v>0</v>
      </c>
    </row>
    <row r="203" spans="2:12" ht="69.75" customHeight="1" x14ac:dyDescent="0.25">
      <c r="B203" s="69">
        <v>198</v>
      </c>
      <c r="C203" s="5" t="s">
        <v>523</v>
      </c>
      <c r="D203" s="5" t="s">
        <v>524</v>
      </c>
      <c r="E203" s="4" t="s">
        <v>525</v>
      </c>
      <c r="F203" s="5" t="s">
        <v>60</v>
      </c>
      <c r="G203" s="5" t="s">
        <v>14</v>
      </c>
      <c r="H203" s="57">
        <v>750</v>
      </c>
      <c r="I203" s="89">
        <v>0</v>
      </c>
      <c r="J203" s="111">
        <f t="shared" si="11"/>
        <v>0</v>
      </c>
      <c r="K203" s="118"/>
      <c r="L203" s="117">
        <f t="shared" si="10"/>
        <v>0</v>
      </c>
    </row>
    <row r="204" spans="2:12" ht="31.5" x14ac:dyDescent="0.25">
      <c r="B204" s="70">
        <v>199</v>
      </c>
      <c r="C204" s="6" t="s">
        <v>526</v>
      </c>
      <c r="D204" s="6" t="s">
        <v>471</v>
      </c>
      <c r="E204" s="6" t="s">
        <v>564</v>
      </c>
      <c r="F204" s="6" t="s">
        <v>60</v>
      </c>
      <c r="G204" s="6" t="s">
        <v>14</v>
      </c>
      <c r="H204" s="57">
        <v>212</v>
      </c>
      <c r="I204" s="89">
        <v>0</v>
      </c>
      <c r="J204" s="111">
        <f t="shared" si="11"/>
        <v>0</v>
      </c>
      <c r="K204" s="118"/>
      <c r="L204" s="117">
        <f t="shared" si="10"/>
        <v>0</v>
      </c>
    </row>
    <row r="205" spans="2:12" ht="63" customHeight="1" x14ac:dyDescent="0.25">
      <c r="B205" s="69">
        <v>200</v>
      </c>
      <c r="C205" s="6" t="s">
        <v>582</v>
      </c>
      <c r="D205" s="6" t="s">
        <v>527</v>
      </c>
      <c r="E205" s="6"/>
      <c r="F205" s="6" t="s">
        <v>528</v>
      </c>
      <c r="G205" s="6" t="s">
        <v>14</v>
      </c>
      <c r="H205" s="57">
        <v>959</v>
      </c>
      <c r="I205" s="89">
        <v>0</v>
      </c>
      <c r="J205" s="111">
        <f t="shared" si="11"/>
        <v>0</v>
      </c>
      <c r="K205" s="118">
        <f t="shared" ref="K205:K209" si="12">ROUND(J205*0.05,2)</f>
        <v>0</v>
      </c>
      <c r="L205" s="117"/>
    </row>
    <row r="206" spans="2:12" ht="63" customHeight="1" x14ac:dyDescent="0.25">
      <c r="B206" s="69">
        <v>201</v>
      </c>
      <c r="C206" s="6" t="s">
        <v>583</v>
      </c>
      <c r="D206" s="6" t="s">
        <v>527</v>
      </c>
      <c r="E206" s="6"/>
      <c r="F206" s="6" t="s">
        <v>528</v>
      </c>
      <c r="G206" s="6" t="s">
        <v>14</v>
      </c>
      <c r="H206" s="57">
        <v>355</v>
      </c>
      <c r="I206" s="89">
        <v>0</v>
      </c>
      <c r="J206" s="111">
        <f t="shared" si="11"/>
        <v>0</v>
      </c>
      <c r="K206" s="118">
        <f t="shared" si="12"/>
        <v>0</v>
      </c>
      <c r="L206" s="117"/>
    </row>
    <row r="207" spans="2:12" ht="34.5" customHeight="1" x14ac:dyDescent="0.25">
      <c r="B207" s="70">
        <v>202</v>
      </c>
      <c r="C207" s="6" t="s">
        <v>529</v>
      </c>
      <c r="D207" s="6" t="s">
        <v>527</v>
      </c>
      <c r="E207" s="6"/>
      <c r="F207" s="6" t="s">
        <v>528</v>
      </c>
      <c r="G207" s="6" t="s">
        <v>14</v>
      </c>
      <c r="H207" s="57">
        <v>1160</v>
      </c>
      <c r="I207" s="89">
        <v>0</v>
      </c>
      <c r="J207" s="111">
        <f t="shared" si="11"/>
        <v>0</v>
      </c>
      <c r="K207" s="118">
        <f t="shared" si="12"/>
        <v>0</v>
      </c>
      <c r="L207" s="117"/>
    </row>
    <row r="208" spans="2:12" ht="39.75" customHeight="1" x14ac:dyDescent="0.25">
      <c r="B208" s="69">
        <v>203</v>
      </c>
      <c r="C208" s="6" t="s">
        <v>530</v>
      </c>
      <c r="D208" s="6" t="s">
        <v>349</v>
      </c>
      <c r="E208" s="6" t="s">
        <v>531</v>
      </c>
      <c r="F208" s="6" t="s">
        <v>330</v>
      </c>
      <c r="G208" s="6" t="s">
        <v>14</v>
      </c>
      <c r="H208" s="57">
        <v>308</v>
      </c>
      <c r="I208" s="89">
        <v>0</v>
      </c>
      <c r="J208" s="111">
        <f t="shared" si="11"/>
        <v>0</v>
      </c>
      <c r="K208" s="118"/>
      <c r="L208" s="117">
        <f t="shared" ref="L208:L216" si="13">ROUND(J208*0.19,2)</f>
        <v>0</v>
      </c>
    </row>
    <row r="209" spans="2:12" ht="49.5" customHeight="1" x14ac:dyDescent="0.25">
      <c r="B209" s="69">
        <v>204</v>
      </c>
      <c r="C209" s="6" t="s">
        <v>550</v>
      </c>
      <c r="D209" s="6" t="s">
        <v>345</v>
      </c>
      <c r="E209" s="6" t="s">
        <v>532</v>
      </c>
      <c r="F209" s="6" t="s">
        <v>330</v>
      </c>
      <c r="G209" s="6" t="s">
        <v>10</v>
      </c>
      <c r="H209" s="57">
        <v>265</v>
      </c>
      <c r="I209" s="89">
        <v>0</v>
      </c>
      <c r="J209" s="111">
        <f t="shared" si="11"/>
        <v>0</v>
      </c>
      <c r="K209" s="118">
        <f t="shared" si="12"/>
        <v>0</v>
      </c>
      <c r="L209" s="117"/>
    </row>
    <row r="210" spans="2:12" ht="48" customHeight="1" x14ac:dyDescent="0.25">
      <c r="B210" s="70">
        <v>205</v>
      </c>
      <c r="C210" s="6" t="s">
        <v>533</v>
      </c>
      <c r="D210" s="6" t="s">
        <v>345</v>
      </c>
      <c r="E210" s="6" t="s">
        <v>534</v>
      </c>
      <c r="F210" s="6" t="s">
        <v>330</v>
      </c>
      <c r="G210" s="6" t="s">
        <v>10</v>
      </c>
      <c r="H210" s="57">
        <v>239</v>
      </c>
      <c r="I210" s="89">
        <v>0</v>
      </c>
      <c r="J210" s="111">
        <f t="shared" si="11"/>
        <v>0</v>
      </c>
      <c r="K210" s="118"/>
      <c r="L210" s="117">
        <f t="shared" si="13"/>
        <v>0</v>
      </c>
    </row>
    <row r="211" spans="2:12" ht="49.5" customHeight="1" x14ac:dyDescent="0.25">
      <c r="B211" s="69">
        <v>206</v>
      </c>
      <c r="C211" s="6" t="s">
        <v>551</v>
      </c>
      <c r="D211" s="6" t="s">
        <v>118</v>
      </c>
      <c r="E211" s="6" t="s">
        <v>535</v>
      </c>
      <c r="F211" s="6" t="s">
        <v>330</v>
      </c>
      <c r="G211" s="6" t="s">
        <v>10</v>
      </c>
      <c r="H211" s="57">
        <v>274</v>
      </c>
      <c r="I211" s="89">
        <v>0</v>
      </c>
      <c r="J211" s="111">
        <f t="shared" si="11"/>
        <v>0</v>
      </c>
      <c r="K211" s="118"/>
      <c r="L211" s="117">
        <f t="shared" si="13"/>
        <v>0</v>
      </c>
    </row>
    <row r="212" spans="2:12" ht="49.5" customHeight="1" x14ac:dyDescent="0.25">
      <c r="B212" s="69">
        <v>207</v>
      </c>
      <c r="C212" s="6" t="s">
        <v>552</v>
      </c>
      <c r="D212" s="6" t="s">
        <v>118</v>
      </c>
      <c r="E212" s="6" t="s">
        <v>535</v>
      </c>
      <c r="F212" s="6" t="s">
        <v>330</v>
      </c>
      <c r="G212" s="6" t="s">
        <v>10</v>
      </c>
      <c r="H212" s="57">
        <v>294</v>
      </c>
      <c r="I212" s="89">
        <v>0</v>
      </c>
      <c r="J212" s="111">
        <f t="shared" si="11"/>
        <v>0</v>
      </c>
      <c r="K212" s="118"/>
      <c r="L212" s="117">
        <f t="shared" si="13"/>
        <v>0</v>
      </c>
    </row>
    <row r="213" spans="2:12" ht="51.75" customHeight="1" x14ac:dyDescent="0.25">
      <c r="B213" s="70">
        <v>208</v>
      </c>
      <c r="C213" s="6" t="s">
        <v>553</v>
      </c>
      <c r="D213" s="6" t="s">
        <v>118</v>
      </c>
      <c r="E213" s="6" t="s">
        <v>535</v>
      </c>
      <c r="F213" s="6" t="s">
        <v>330</v>
      </c>
      <c r="G213" s="6" t="s">
        <v>10</v>
      </c>
      <c r="H213" s="57">
        <v>255</v>
      </c>
      <c r="I213" s="89">
        <v>0</v>
      </c>
      <c r="J213" s="111">
        <f t="shared" si="11"/>
        <v>0</v>
      </c>
      <c r="K213" s="118"/>
      <c r="L213" s="117">
        <f t="shared" si="13"/>
        <v>0</v>
      </c>
    </row>
    <row r="214" spans="2:12" ht="63" customHeight="1" x14ac:dyDescent="0.25">
      <c r="B214" s="69">
        <v>209</v>
      </c>
      <c r="C214" s="6" t="s">
        <v>536</v>
      </c>
      <c r="D214" s="6" t="s">
        <v>537</v>
      </c>
      <c r="E214" s="6" t="s">
        <v>538</v>
      </c>
      <c r="F214" s="6" t="s">
        <v>330</v>
      </c>
      <c r="G214" s="6" t="s">
        <v>14</v>
      </c>
      <c r="H214" s="57">
        <v>261</v>
      </c>
      <c r="I214" s="89">
        <v>0</v>
      </c>
      <c r="J214" s="111">
        <f t="shared" si="11"/>
        <v>0</v>
      </c>
      <c r="K214" s="118"/>
      <c r="L214" s="117">
        <f t="shared" si="13"/>
        <v>0</v>
      </c>
    </row>
    <row r="215" spans="2:12" ht="51" customHeight="1" x14ac:dyDescent="0.25">
      <c r="B215" s="69">
        <v>210</v>
      </c>
      <c r="C215" s="6" t="s">
        <v>539</v>
      </c>
      <c r="D215" s="6" t="s">
        <v>335</v>
      </c>
      <c r="E215" s="6" t="s">
        <v>540</v>
      </c>
      <c r="F215" s="6" t="s">
        <v>330</v>
      </c>
      <c r="G215" s="6" t="s">
        <v>14</v>
      </c>
      <c r="H215" s="57">
        <v>405</v>
      </c>
      <c r="I215" s="89">
        <v>0</v>
      </c>
      <c r="J215" s="111">
        <f t="shared" si="11"/>
        <v>0</v>
      </c>
      <c r="K215" s="118"/>
      <c r="L215" s="117">
        <f t="shared" si="13"/>
        <v>0</v>
      </c>
    </row>
    <row r="216" spans="2:12" ht="51.75" customHeight="1" thickBot="1" x14ac:dyDescent="0.3">
      <c r="B216" s="71">
        <v>211</v>
      </c>
      <c r="C216" s="38" t="s">
        <v>541</v>
      </c>
      <c r="D216" s="38" t="s">
        <v>335</v>
      </c>
      <c r="E216" s="38" t="s">
        <v>542</v>
      </c>
      <c r="F216" s="38" t="s">
        <v>330</v>
      </c>
      <c r="G216" s="38" t="s">
        <v>14</v>
      </c>
      <c r="H216" s="58">
        <v>389</v>
      </c>
      <c r="I216" s="90">
        <v>0</v>
      </c>
      <c r="J216" s="111">
        <f t="shared" si="11"/>
        <v>0</v>
      </c>
      <c r="K216" s="127"/>
      <c r="L216" s="117">
        <f t="shared" si="13"/>
        <v>0</v>
      </c>
    </row>
    <row r="217" spans="2:12" ht="16.5" thickBot="1" x14ac:dyDescent="0.3">
      <c r="B217" s="129" t="s">
        <v>49</v>
      </c>
      <c r="C217" s="129"/>
      <c r="D217" s="129"/>
      <c r="E217" s="129"/>
      <c r="F217" s="129"/>
      <c r="G217" s="129"/>
      <c r="H217" s="129"/>
      <c r="I217" s="129"/>
      <c r="J217" s="115">
        <f>SUM(J6:J216)</f>
        <v>0</v>
      </c>
      <c r="K217" s="115">
        <f>SUM(K6:K216)</f>
        <v>0</v>
      </c>
      <c r="L217" s="115">
        <f>SUM(L6:L216)</f>
        <v>0</v>
      </c>
    </row>
    <row r="218" spans="2:12" ht="21.75" customHeight="1" thickBot="1" x14ac:dyDescent="0.3">
      <c r="B218" s="130" t="s">
        <v>50</v>
      </c>
      <c r="C218" s="130"/>
      <c r="D218" s="130"/>
      <c r="E218" s="130"/>
      <c r="F218" s="130"/>
      <c r="G218" s="130"/>
      <c r="H218" s="130"/>
      <c r="I218" s="130"/>
      <c r="J218" s="115">
        <f>J217+K217+L217</f>
        <v>0</v>
      </c>
      <c r="K218" s="29"/>
      <c r="L218" s="30"/>
    </row>
  </sheetData>
  <mergeCells count="10">
    <mergeCell ref="B217:I217"/>
    <mergeCell ref="B218:I218"/>
    <mergeCell ref="B2:L2"/>
    <mergeCell ref="B4:B5"/>
    <mergeCell ref="C4:C5"/>
    <mergeCell ref="D4:D5"/>
    <mergeCell ref="E4:E5"/>
    <mergeCell ref="H4:H5"/>
    <mergeCell ref="I4:I5"/>
    <mergeCell ref="J4:J5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L40"/>
  <sheetViews>
    <sheetView workbookViewId="0">
      <pane ySplit="5" topLeftCell="A34" activePane="bottomLeft" state="frozen"/>
      <selection pane="bottomLeft" activeCell="J37" sqref="J37"/>
    </sheetView>
  </sheetViews>
  <sheetFormatPr defaultRowHeight="15" x14ac:dyDescent="0.25"/>
  <cols>
    <col min="1" max="1" width="3.5703125" customWidth="1"/>
    <col min="2" max="2" width="4.85546875" customWidth="1"/>
    <col min="3" max="3" width="12.140625" customWidth="1"/>
    <col min="4" max="4" width="9.5703125" customWidth="1"/>
    <col min="5" max="5" width="28.140625" customWidth="1"/>
    <col min="6" max="6" width="8.42578125" customWidth="1"/>
    <col min="7" max="7" width="8.5703125" customWidth="1"/>
    <col min="8" max="8" width="10.42578125" customWidth="1"/>
    <col min="9" max="9" width="11.42578125" customWidth="1"/>
    <col min="10" max="10" width="11" customWidth="1"/>
    <col min="11" max="11" width="11.28515625" customWidth="1"/>
    <col min="12" max="12" width="11.7109375" customWidth="1"/>
  </cols>
  <sheetData>
    <row r="1" spans="2:12" ht="15.75" thickBot="1" x14ac:dyDescent="0.3"/>
    <row r="2" spans="2:12" ht="19.5" thickBot="1" x14ac:dyDescent="0.35">
      <c r="B2" s="140" t="s">
        <v>559</v>
      </c>
      <c r="C2" s="141"/>
      <c r="D2" s="141"/>
      <c r="E2" s="141"/>
      <c r="F2" s="141"/>
      <c r="G2" s="141"/>
      <c r="H2" s="141"/>
      <c r="I2" s="141"/>
      <c r="J2" s="141"/>
      <c r="K2" s="141"/>
      <c r="L2" s="142"/>
    </row>
    <row r="3" spans="2:12" ht="15.75" thickBot="1" x14ac:dyDescent="0.3"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</row>
    <row r="4" spans="2:12" ht="111.75" customHeight="1" thickBot="1" x14ac:dyDescent="0.3">
      <c r="B4" s="134" t="s">
        <v>557</v>
      </c>
      <c r="C4" s="134" t="s">
        <v>51</v>
      </c>
      <c r="D4" s="134" t="s">
        <v>52</v>
      </c>
      <c r="E4" s="134" t="s">
        <v>53</v>
      </c>
      <c r="F4" s="65" t="s">
        <v>3</v>
      </c>
      <c r="G4" s="65" t="s">
        <v>4</v>
      </c>
      <c r="H4" s="135" t="s">
        <v>54</v>
      </c>
      <c r="I4" s="143" t="s">
        <v>556</v>
      </c>
      <c r="J4" s="144" t="s">
        <v>47</v>
      </c>
      <c r="K4" s="27" t="s">
        <v>48</v>
      </c>
      <c r="L4" s="27" t="s">
        <v>48</v>
      </c>
    </row>
    <row r="5" spans="2:12" ht="48" thickBot="1" x14ac:dyDescent="0.3">
      <c r="B5" s="134"/>
      <c r="C5" s="134"/>
      <c r="D5" s="134"/>
      <c r="E5" s="134"/>
      <c r="F5" s="65" t="s">
        <v>5</v>
      </c>
      <c r="G5" s="65" t="s">
        <v>74</v>
      </c>
      <c r="H5" s="135"/>
      <c r="I5" s="143"/>
      <c r="J5" s="144"/>
      <c r="K5" s="28">
        <v>0.05</v>
      </c>
      <c r="L5" s="28">
        <v>0.19</v>
      </c>
    </row>
    <row r="6" spans="2:12" ht="57" customHeight="1" x14ac:dyDescent="0.25">
      <c r="B6" s="39">
        <v>1</v>
      </c>
      <c r="C6" s="40" t="s">
        <v>75</v>
      </c>
      <c r="D6" s="40" t="s">
        <v>76</v>
      </c>
      <c r="E6" s="40" t="s">
        <v>77</v>
      </c>
      <c r="F6" s="40" t="s">
        <v>78</v>
      </c>
      <c r="G6" s="40" t="s">
        <v>14</v>
      </c>
      <c r="H6" s="59">
        <v>13290</v>
      </c>
      <c r="I6" s="91">
        <v>0</v>
      </c>
      <c r="J6" s="111">
        <f t="shared" ref="J6:J35" si="0">ROUND(H6*I6,2)</f>
        <v>0</v>
      </c>
      <c r="K6" s="113">
        <f>ROUND(J6*0.05,2)</f>
        <v>0</v>
      </c>
      <c r="L6" s="109"/>
    </row>
    <row r="7" spans="2:12" ht="96.95" customHeight="1" x14ac:dyDescent="0.25">
      <c r="B7" s="72">
        <v>2</v>
      </c>
      <c r="C7" s="5" t="s">
        <v>79</v>
      </c>
      <c r="D7" s="5" t="s">
        <v>80</v>
      </c>
      <c r="E7" s="5" t="s">
        <v>81</v>
      </c>
      <c r="F7" s="5" t="s">
        <v>78</v>
      </c>
      <c r="G7" s="5" t="s">
        <v>14</v>
      </c>
      <c r="H7" s="60">
        <v>40420</v>
      </c>
      <c r="I7" s="92">
        <v>0</v>
      </c>
      <c r="J7" s="111">
        <f t="shared" si="0"/>
        <v>0</v>
      </c>
      <c r="K7" s="114">
        <f>ROUND(J7*0.05,2)</f>
        <v>0</v>
      </c>
      <c r="L7" s="110"/>
    </row>
    <row r="8" spans="2:12" ht="34.5" customHeight="1" x14ac:dyDescent="0.25">
      <c r="B8" s="72">
        <v>3</v>
      </c>
      <c r="C8" s="6" t="s">
        <v>82</v>
      </c>
      <c r="D8" s="6" t="s">
        <v>83</v>
      </c>
      <c r="E8" s="6" t="s">
        <v>84</v>
      </c>
      <c r="F8" s="6" t="s">
        <v>85</v>
      </c>
      <c r="G8" s="6" t="s">
        <v>10</v>
      </c>
      <c r="H8" s="60">
        <v>17290</v>
      </c>
      <c r="I8" s="92">
        <v>0</v>
      </c>
      <c r="J8" s="111">
        <f t="shared" si="0"/>
        <v>0</v>
      </c>
      <c r="K8" s="114">
        <f t="shared" ref="K8:K13" si="1">ROUND(J8*0.05,2)</f>
        <v>0</v>
      </c>
      <c r="L8" s="110"/>
    </row>
    <row r="9" spans="2:12" ht="56.25" customHeight="1" x14ac:dyDescent="0.25">
      <c r="B9" s="72">
        <v>4</v>
      </c>
      <c r="C9" s="4" t="s">
        <v>86</v>
      </c>
      <c r="D9" s="4" t="s">
        <v>87</v>
      </c>
      <c r="E9" s="4" t="s">
        <v>88</v>
      </c>
      <c r="F9" s="4" t="s">
        <v>89</v>
      </c>
      <c r="G9" s="4" t="s">
        <v>90</v>
      </c>
      <c r="H9" s="60">
        <v>47220</v>
      </c>
      <c r="I9" s="92">
        <v>0</v>
      </c>
      <c r="J9" s="111">
        <f t="shared" si="0"/>
        <v>0</v>
      </c>
      <c r="K9" s="114">
        <f t="shared" si="1"/>
        <v>0</v>
      </c>
      <c r="L9" s="110"/>
    </row>
    <row r="10" spans="2:12" ht="49.5" customHeight="1" x14ac:dyDescent="0.25">
      <c r="B10" s="72">
        <v>5</v>
      </c>
      <c r="C10" s="4" t="s">
        <v>91</v>
      </c>
      <c r="D10" s="4" t="s">
        <v>87</v>
      </c>
      <c r="E10" s="4" t="s">
        <v>92</v>
      </c>
      <c r="F10" s="4" t="s">
        <v>89</v>
      </c>
      <c r="G10" s="4" t="s">
        <v>90</v>
      </c>
      <c r="H10" s="60">
        <v>52756</v>
      </c>
      <c r="I10" s="92">
        <v>0</v>
      </c>
      <c r="J10" s="111">
        <f t="shared" si="0"/>
        <v>0</v>
      </c>
      <c r="K10" s="114">
        <f t="shared" si="1"/>
        <v>0</v>
      </c>
      <c r="L10" s="110"/>
    </row>
    <row r="11" spans="2:12" ht="79.5" customHeight="1" x14ac:dyDescent="0.25">
      <c r="B11" s="72">
        <v>6</v>
      </c>
      <c r="C11" s="5" t="s">
        <v>93</v>
      </c>
      <c r="D11" s="5" t="s">
        <v>94</v>
      </c>
      <c r="E11" s="5" t="s">
        <v>95</v>
      </c>
      <c r="F11" s="4" t="s">
        <v>96</v>
      </c>
      <c r="G11" s="5" t="s">
        <v>90</v>
      </c>
      <c r="H11" s="60">
        <v>5920</v>
      </c>
      <c r="I11" s="92">
        <v>0</v>
      </c>
      <c r="J11" s="111">
        <f t="shared" si="0"/>
        <v>0</v>
      </c>
      <c r="K11" s="114">
        <f t="shared" si="1"/>
        <v>0</v>
      </c>
      <c r="L11" s="110"/>
    </row>
    <row r="12" spans="2:12" ht="75.75" customHeight="1" x14ac:dyDescent="0.25">
      <c r="B12" s="72">
        <v>7</v>
      </c>
      <c r="C12" s="5" t="s">
        <v>97</v>
      </c>
      <c r="D12" s="5" t="s">
        <v>87</v>
      </c>
      <c r="E12" s="5" t="s">
        <v>98</v>
      </c>
      <c r="F12" s="5" t="s">
        <v>99</v>
      </c>
      <c r="G12" s="5" t="s">
        <v>90</v>
      </c>
      <c r="H12" s="60">
        <v>3070</v>
      </c>
      <c r="I12" s="92">
        <v>0</v>
      </c>
      <c r="J12" s="111">
        <f t="shared" si="0"/>
        <v>0</v>
      </c>
      <c r="K12" s="114">
        <f t="shared" si="1"/>
        <v>0</v>
      </c>
      <c r="L12" s="110"/>
    </row>
    <row r="13" spans="2:12" ht="78" customHeight="1" x14ac:dyDescent="0.25">
      <c r="B13" s="72">
        <v>8</v>
      </c>
      <c r="C13" s="6" t="s">
        <v>100</v>
      </c>
      <c r="D13" s="6" t="s">
        <v>101</v>
      </c>
      <c r="E13" s="6" t="s">
        <v>102</v>
      </c>
      <c r="F13" s="6" t="s">
        <v>78</v>
      </c>
      <c r="G13" s="6" t="s">
        <v>90</v>
      </c>
      <c r="H13" s="60">
        <v>1257</v>
      </c>
      <c r="I13" s="92">
        <v>0</v>
      </c>
      <c r="J13" s="111">
        <f t="shared" si="0"/>
        <v>0</v>
      </c>
      <c r="K13" s="114">
        <f t="shared" si="1"/>
        <v>0</v>
      </c>
      <c r="L13" s="110"/>
    </row>
    <row r="14" spans="2:12" ht="99.75" customHeight="1" x14ac:dyDescent="0.25">
      <c r="B14" s="72">
        <v>9</v>
      </c>
      <c r="C14" s="5" t="s">
        <v>103</v>
      </c>
      <c r="D14" s="5" t="s">
        <v>104</v>
      </c>
      <c r="E14" s="5" t="s">
        <v>105</v>
      </c>
      <c r="F14" s="5" t="s">
        <v>78</v>
      </c>
      <c r="G14" s="5" t="s">
        <v>10</v>
      </c>
      <c r="H14" s="60">
        <v>1125</v>
      </c>
      <c r="I14" s="92">
        <v>0</v>
      </c>
      <c r="J14" s="111">
        <f t="shared" si="0"/>
        <v>0</v>
      </c>
      <c r="K14" s="114"/>
      <c r="L14" s="110">
        <f>ROUND(J14*0.19,2)</f>
        <v>0</v>
      </c>
    </row>
    <row r="15" spans="2:12" ht="78.75" customHeight="1" x14ac:dyDescent="0.25">
      <c r="B15" s="72">
        <v>10</v>
      </c>
      <c r="C15" s="6" t="s">
        <v>106</v>
      </c>
      <c r="D15" s="6" t="s">
        <v>101</v>
      </c>
      <c r="E15" s="6" t="s">
        <v>107</v>
      </c>
      <c r="F15" s="6" t="s">
        <v>108</v>
      </c>
      <c r="G15" s="6" t="s">
        <v>90</v>
      </c>
      <c r="H15" s="60">
        <v>1207</v>
      </c>
      <c r="I15" s="92">
        <v>0</v>
      </c>
      <c r="J15" s="111">
        <f t="shared" si="0"/>
        <v>0</v>
      </c>
      <c r="K15" s="114"/>
      <c r="L15" s="110">
        <f>ROUND(J15*0.19,2)</f>
        <v>0</v>
      </c>
    </row>
    <row r="16" spans="2:12" ht="78.75" customHeight="1" x14ac:dyDescent="0.25">
      <c r="B16" s="72">
        <v>11</v>
      </c>
      <c r="C16" s="6" t="s">
        <v>106</v>
      </c>
      <c r="D16" s="6" t="s">
        <v>101</v>
      </c>
      <c r="E16" s="6" t="s">
        <v>107</v>
      </c>
      <c r="F16" s="6" t="s">
        <v>78</v>
      </c>
      <c r="G16" s="6" t="s">
        <v>90</v>
      </c>
      <c r="H16" s="60">
        <v>2210</v>
      </c>
      <c r="I16" s="92">
        <v>0</v>
      </c>
      <c r="J16" s="111">
        <f t="shared" si="0"/>
        <v>0</v>
      </c>
      <c r="K16" s="114"/>
      <c r="L16" s="110">
        <f t="shared" ref="L16:L33" si="2">ROUND(J16*0.19,2)</f>
        <v>0</v>
      </c>
    </row>
    <row r="17" spans="2:12" ht="78.75" customHeight="1" x14ac:dyDescent="0.25">
      <c r="B17" s="72">
        <v>12</v>
      </c>
      <c r="C17" s="6" t="s">
        <v>109</v>
      </c>
      <c r="D17" s="6" t="s">
        <v>110</v>
      </c>
      <c r="E17" s="6" t="s">
        <v>111</v>
      </c>
      <c r="F17" s="6" t="s">
        <v>112</v>
      </c>
      <c r="G17" s="6" t="s">
        <v>90</v>
      </c>
      <c r="H17" s="60">
        <v>1479</v>
      </c>
      <c r="I17" s="92">
        <v>0</v>
      </c>
      <c r="J17" s="111">
        <f t="shared" si="0"/>
        <v>0</v>
      </c>
      <c r="K17" s="114"/>
      <c r="L17" s="110">
        <f t="shared" si="2"/>
        <v>0</v>
      </c>
    </row>
    <row r="18" spans="2:12" ht="63" customHeight="1" x14ac:dyDescent="0.25">
      <c r="B18" s="72">
        <v>13</v>
      </c>
      <c r="C18" s="5" t="s">
        <v>113</v>
      </c>
      <c r="D18" s="5" t="s">
        <v>114</v>
      </c>
      <c r="E18" s="5" t="s">
        <v>115</v>
      </c>
      <c r="F18" s="5" t="s">
        <v>78</v>
      </c>
      <c r="G18" s="5" t="s">
        <v>10</v>
      </c>
      <c r="H18" s="60">
        <v>1771</v>
      </c>
      <c r="I18" s="92">
        <v>0</v>
      </c>
      <c r="J18" s="111">
        <f t="shared" si="0"/>
        <v>0</v>
      </c>
      <c r="K18" s="114"/>
      <c r="L18" s="110">
        <f t="shared" si="2"/>
        <v>0</v>
      </c>
    </row>
    <row r="19" spans="2:12" ht="63" customHeight="1" x14ac:dyDescent="0.25">
      <c r="B19" s="72">
        <v>14</v>
      </c>
      <c r="C19" s="5" t="s">
        <v>116</v>
      </c>
      <c r="D19" s="5" t="s">
        <v>10</v>
      </c>
      <c r="E19" s="5" t="s">
        <v>115</v>
      </c>
      <c r="F19" s="5" t="s">
        <v>78</v>
      </c>
      <c r="G19" s="5" t="s">
        <v>10</v>
      </c>
      <c r="H19" s="60">
        <v>578</v>
      </c>
      <c r="I19" s="92">
        <v>0</v>
      </c>
      <c r="J19" s="111">
        <f t="shared" si="0"/>
        <v>0</v>
      </c>
      <c r="K19" s="114"/>
      <c r="L19" s="110">
        <f t="shared" si="2"/>
        <v>0</v>
      </c>
    </row>
    <row r="20" spans="2:12" ht="80.25" customHeight="1" x14ac:dyDescent="0.25">
      <c r="B20" s="72">
        <v>15</v>
      </c>
      <c r="C20" s="5" t="s">
        <v>117</v>
      </c>
      <c r="D20" s="5" t="s">
        <v>118</v>
      </c>
      <c r="E20" s="5" t="s">
        <v>119</v>
      </c>
      <c r="F20" s="5" t="s">
        <v>108</v>
      </c>
      <c r="G20" s="5" t="s">
        <v>10</v>
      </c>
      <c r="H20" s="60">
        <v>616</v>
      </c>
      <c r="I20" s="92">
        <v>0</v>
      </c>
      <c r="J20" s="111">
        <f t="shared" si="0"/>
        <v>0</v>
      </c>
      <c r="K20" s="114"/>
      <c r="L20" s="110">
        <f t="shared" si="2"/>
        <v>0</v>
      </c>
    </row>
    <row r="21" spans="2:12" ht="63" customHeight="1" x14ac:dyDescent="0.25">
      <c r="B21" s="72">
        <v>16</v>
      </c>
      <c r="C21" s="5" t="s">
        <v>120</v>
      </c>
      <c r="D21" s="5" t="s">
        <v>121</v>
      </c>
      <c r="E21" s="5" t="s">
        <v>122</v>
      </c>
      <c r="F21" s="5" t="s">
        <v>123</v>
      </c>
      <c r="G21" s="5" t="s">
        <v>14</v>
      </c>
      <c r="H21" s="60">
        <v>1195</v>
      </c>
      <c r="I21" s="92">
        <v>0</v>
      </c>
      <c r="J21" s="111">
        <f t="shared" si="0"/>
        <v>0</v>
      </c>
      <c r="K21" s="114"/>
      <c r="L21" s="110">
        <f t="shared" si="2"/>
        <v>0</v>
      </c>
    </row>
    <row r="22" spans="2:12" ht="63" customHeight="1" x14ac:dyDescent="0.25">
      <c r="B22" s="72">
        <v>17</v>
      </c>
      <c r="C22" s="5" t="s">
        <v>124</v>
      </c>
      <c r="D22" s="5" t="s">
        <v>118</v>
      </c>
      <c r="E22" s="5" t="s">
        <v>125</v>
      </c>
      <c r="F22" s="5" t="s">
        <v>126</v>
      </c>
      <c r="G22" s="5" t="s">
        <v>10</v>
      </c>
      <c r="H22" s="60">
        <v>989</v>
      </c>
      <c r="I22" s="92">
        <v>0</v>
      </c>
      <c r="J22" s="111">
        <f t="shared" si="0"/>
        <v>0</v>
      </c>
      <c r="K22" s="114"/>
      <c r="L22" s="110">
        <f t="shared" si="2"/>
        <v>0</v>
      </c>
    </row>
    <row r="23" spans="2:12" ht="63" customHeight="1" x14ac:dyDescent="0.25">
      <c r="B23" s="72">
        <v>18</v>
      </c>
      <c r="C23" s="5" t="s">
        <v>127</v>
      </c>
      <c r="D23" s="5" t="s">
        <v>10</v>
      </c>
      <c r="E23" s="37" t="s">
        <v>562</v>
      </c>
      <c r="F23" s="5" t="s">
        <v>128</v>
      </c>
      <c r="G23" s="5" t="s">
        <v>10</v>
      </c>
      <c r="H23" s="60">
        <v>91</v>
      </c>
      <c r="I23" s="92">
        <v>0</v>
      </c>
      <c r="J23" s="111">
        <f t="shared" si="0"/>
        <v>0</v>
      </c>
      <c r="K23" s="114"/>
      <c r="L23" s="110">
        <f t="shared" si="2"/>
        <v>0</v>
      </c>
    </row>
    <row r="24" spans="2:12" ht="63.75" customHeight="1" x14ac:dyDescent="0.25">
      <c r="B24" s="72">
        <v>19</v>
      </c>
      <c r="C24" s="5" t="s">
        <v>129</v>
      </c>
      <c r="D24" s="5" t="s">
        <v>130</v>
      </c>
      <c r="E24" s="5" t="s">
        <v>131</v>
      </c>
      <c r="F24" s="5" t="s">
        <v>78</v>
      </c>
      <c r="G24" s="5" t="s">
        <v>10</v>
      </c>
      <c r="H24" s="60">
        <v>3490</v>
      </c>
      <c r="I24" s="92">
        <v>0</v>
      </c>
      <c r="J24" s="111">
        <f t="shared" si="0"/>
        <v>0</v>
      </c>
      <c r="K24" s="114"/>
      <c r="L24" s="110">
        <f t="shared" si="2"/>
        <v>0</v>
      </c>
    </row>
    <row r="25" spans="2:12" ht="63.75" customHeight="1" x14ac:dyDescent="0.25">
      <c r="B25" s="72">
        <v>20</v>
      </c>
      <c r="C25" s="5" t="s">
        <v>129</v>
      </c>
      <c r="D25" s="5" t="s">
        <v>132</v>
      </c>
      <c r="E25" s="5" t="s">
        <v>133</v>
      </c>
      <c r="F25" s="5" t="s">
        <v>112</v>
      </c>
      <c r="G25" s="5" t="s">
        <v>10</v>
      </c>
      <c r="H25" s="60">
        <v>705</v>
      </c>
      <c r="I25" s="92">
        <v>0</v>
      </c>
      <c r="J25" s="111">
        <f t="shared" si="0"/>
        <v>0</v>
      </c>
      <c r="K25" s="114"/>
      <c r="L25" s="110">
        <f t="shared" si="2"/>
        <v>0</v>
      </c>
    </row>
    <row r="26" spans="2:12" ht="51" customHeight="1" x14ac:dyDescent="0.25">
      <c r="B26" s="72">
        <v>21</v>
      </c>
      <c r="C26" s="5" t="s">
        <v>134</v>
      </c>
      <c r="D26" s="5" t="s">
        <v>135</v>
      </c>
      <c r="E26" s="5" t="s">
        <v>136</v>
      </c>
      <c r="F26" s="5" t="s">
        <v>137</v>
      </c>
      <c r="G26" s="5" t="s">
        <v>10</v>
      </c>
      <c r="H26" s="60">
        <v>212</v>
      </c>
      <c r="I26" s="92">
        <v>0</v>
      </c>
      <c r="J26" s="111">
        <f t="shared" si="0"/>
        <v>0</v>
      </c>
      <c r="K26" s="114"/>
      <c r="L26" s="110">
        <f t="shared" si="2"/>
        <v>0</v>
      </c>
    </row>
    <row r="27" spans="2:12" ht="96.75" customHeight="1" x14ac:dyDescent="0.25">
      <c r="B27" s="72">
        <v>22</v>
      </c>
      <c r="C27" s="5" t="s">
        <v>138</v>
      </c>
      <c r="D27" s="5" t="s">
        <v>10</v>
      </c>
      <c r="E27" s="5" t="s">
        <v>139</v>
      </c>
      <c r="F27" s="5" t="s">
        <v>137</v>
      </c>
      <c r="G27" s="5" t="s">
        <v>10</v>
      </c>
      <c r="H27" s="60">
        <v>71</v>
      </c>
      <c r="I27" s="92">
        <v>0</v>
      </c>
      <c r="J27" s="111">
        <f t="shared" si="0"/>
        <v>0</v>
      </c>
      <c r="K27" s="114"/>
      <c r="L27" s="110">
        <f t="shared" si="2"/>
        <v>0</v>
      </c>
    </row>
    <row r="28" spans="2:12" ht="45" customHeight="1" x14ac:dyDescent="0.25">
      <c r="B28" s="72">
        <v>23</v>
      </c>
      <c r="C28" s="5" t="s">
        <v>580</v>
      </c>
      <c r="D28" s="5" t="s">
        <v>140</v>
      </c>
      <c r="E28" s="5" t="s">
        <v>141</v>
      </c>
      <c r="F28" s="5" t="s">
        <v>142</v>
      </c>
      <c r="G28" s="5" t="s">
        <v>10</v>
      </c>
      <c r="H28" s="60">
        <v>816.5</v>
      </c>
      <c r="I28" s="92">
        <v>0</v>
      </c>
      <c r="J28" s="111">
        <f t="shared" si="0"/>
        <v>0</v>
      </c>
      <c r="K28" s="114"/>
      <c r="L28" s="110">
        <f t="shared" si="2"/>
        <v>0</v>
      </c>
    </row>
    <row r="29" spans="2:12" ht="45" customHeight="1" x14ac:dyDescent="0.25">
      <c r="B29" s="72">
        <v>24</v>
      </c>
      <c r="C29" s="5" t="s">
        <v>143</v>
      </c>
      <c r="D29" s="5" t="s">
        <v>140</v>
      </c>
      <c r="E29" s="5" t="s">
        <v>144</v>
      </c>
      <c r="F29" s="5" t="s">
        <v>142</v>
      </c>
      <c r="G29" s="5" t="s">
        <v>10</v>
      </c>
      <c r="H29" s="60">
        <v>63</v>
      </c>
      <c r="I29" s="92">
        <v>0</v>
      </c>
      <c r="J29" s="111">
        <f t="shared" si="0"/>
        <v>0</v>
      </c>
      <c r="K29" s="114"/>
      <c r="L29" s="110">
        <f t="shared" si="2"/>
        <v>0</v>
      </c>
    </row>
    <row r="30" spans="2:12" ht="45" customHeight="1" x14ac:dyDescent="0.25">
      <c r="B30" s="72">
        <v>25</v>
      </c>
      <c r="C30" s="5" t="s">
        <v>145</v>
      </c>
      <c r="D30" s="5" t="s">
        <v>121</v>
      </c>
      <c r="E30" s="37" t="s">
        <v>146</v>
      </c>
      <c r="F30" s="5" t="s">
        <v>142</v>
      </c>
      <c r="G30" s="5" t="s">
        <v>10</v>
      </c>
      <c r="H30" s="60">
        <v>48</v>
      </c>
      <c r="I30" s="92">
        <v>0</v>
      </c>
      <c r="J30" s="111">
        <f t="shared" si="0"/>
        <v>0</v>
      </c>
      <c r="K30" s="114"/>
      <c r="L30" s="110">
        <f t="shared" si="2"/>
        <v>0</v>
      </c>
    </row>
    <row r="31" spans="2:12" ht="54" customHeight="1" x14ac:dyDescent="0.25">
      <c r="B31" s="72">
        <v>26</v>
      </c>
      <c r="C31" s="5" t="s">
        <v>147</v>
      </c>
      <c r="D31" s="5" t="s">
        <v>148</v>
      </c>
      <c r="E31" s="5" t="s">
        <v>149</v>
      </c>
      <c r="F31" s="5" t="s">
        <v>112</v>
      </c>
      <c r="G31" s="5" t="s">
        <v>10</v>
      </c>
      <c r="H31" s="60">
        <v>20046</v>
      </c>
      <c r="I31" s="92">
        <v>0</v>
      </c>
      <c r="J31" s="111">
        <f t="shared" si="0"/>
        <v>0</v>
      </c>
      <c r="K31" s="114"/>
      <c r="L31" s="110">
        <f t="shared" si="2"/>
        <v>0</v>
      </c>
    </row>
    <row r="32" spans="2:12" ht="63" customHeight="1" x14ac:dyDescent="0.25">
      <c r="B32" s="72">
        <v>27</v>
      </c>
      <c r="C32" s="5" t="s">
        <v>150</v>
      </c>
      <c r="D32" s="5" t="s">
        <v>151</v>
      </c>
      <c r="E32" s="5" t="s">
        <v>152</v>
      </c>
      <c r="F32" s="5" t="s">
        <v>78</v>
      </c>
      <c r="G32" s="5" t="s">
        <v>10</v>
      </c>
      <c r="H32" s="60">
        <v>1055</v>
      </c>
      <c r="I32" s="92">
        <v>0</v>
      </c>
      <c r="J32" s="111">
        <f t="shared" si="0"/>
        <v>0</v>
      </c>
      <c r="K32" s="114"/>
      <c r="L32" s="110">
        <f t="shared" si="2"/>
        <v>0</v>
      </c>
    </row>
    <row r="33" spans="2:12" ht="57" customHeight="1" x14ac:dyDescent="0.25">
      <c r="B33" s="72">
        <v>28</v>
      </c>
      <c r="C33" s="5" t="s">
        <v>150</v>
      </c>
      <c r="D33" s="5" t="s">
        <v>118</v>
      </c>
      <c r="E33" s="5" t="s">
        <v>152</v>
      </c>
      <c r="F33" s="5" t="s">
        <v>78</v>
      </c>
      <c r="G33" s="5" t="s">
        <v>10</v>
      </c>
      <c r="H33" s="60">
        <v>3303</v>
      </c>
      <c r="I33" s="92">
        <v>0</v>
      </c>
      <c r="J33" s="111">
        <f t="shared" si="0"/>
        <v>0</v>
      </c>
      <c r="K33" s="114"/>
      <c r="L33" s="110">
        <f t="shared" si="2"/>
        <v>0</v>
      </c>
    </row>
    <row r="34" spans="2:12" ht="63.75" customHeight="1" x14ac:dyDescent="0.25">
      <c r="B34" s="69">
        <v>29</v>
      </c>
      <c r="C34" s="6" t="s">
        <v>554</v>
      </c>
      <c r="D34" s="6" t="s">
        <v>543</v>
      </c>
      <c r="E34" s="6" t="s">
        <v>544</v>
      </c>
      <c r="F34" s="6" t="s">
        <v>545</v>
      </c>
      <c r="G34" s="6" t="s">
        <v>14</v>
      </c>
      <c r="H34" s="57">
        <v>505</v>
      </c>
      <c r="I34" s="89">
        <v>0</v>
      </c>
      <c r="J34" s="111">
        <f t="shared" si="0"/>
        <v>0</v>
      </c>
      <c r="K34" s="114">
        <f t="shared" ref="K34:K35" si="3">ROUND(J34*0.05,2)</f>
        <v>0</v>
      </c>
      <c r="L34" s="117"/>
    </row>
    <row r="35" spans="2:12" ht="95.25" customHeight="1" thickBot="1" x14ac:dyDescent="0.3">
      <c r="B35" s="73">
        <v>30</v>
      </c>
      <c r="C35" s="38" t="s">
        <v>555</v>
      </c>
      <c r="D35" s="38" t="s">
        <v>543</v>
      </c>
      <c r="E35" s="38" t="s">
        <v>546</v>
      </c>
      <c r="F35" s="38" t="s">
        <v>545</v>
      </c>
      <c r="G35" s="38" t="s">
        <v>14</v>
      </c>
      <c r="H35" s="58">
        <v>635</v>
      </c>
      <c r="I35" s="90">
        <v>0</v>
      </c>
      <c r="J35" s="111">
        <f t="shared" si="0"/>
        <v>0</v>
      </c>
      <c r="K35" s="114">
        <f t="shared" si="3"/>
        <v>0</v>
      </c>
      <c r="L35" s="128"/>
    </row>
    <row r="36" spans="2:12" ht="15.75" customHeight="1" thickBot="1" x14ac:dyDescent="0.3">
      <c r="B36" s="138" t="s">
        <v>49</v>
      </c>
      <c r="C36" s="138"/>
      <c r="D36" s="138"/>
      <c r="E36" s="138"/>
      <c r="F36" s="138"/>
      <c r="G36" s="138"/>
      <c r="H36" s="138"/>
      <c r="I36" s="138"/>
      <c r="J36" s="112">
        <f>SUM(J6:J35)</f>
        <v>0</v>
      </c>
      <c r="K36" s="112">
        <f>SUM(K6:K35)</f>
        <v>0</v>
      </c>
      <c r="L36" s="112">
        <f>SUM(L6:L35)</f>
        <v>0</v>
      </c>
    </row>
    <row r="37" spans="2:12" ht="15.75" customHeight="1" thickBot="1" x14ac:dyDescent="0.3">
      <c r="B37" s="139" t="s">
        <v>50</v>
      </c>
      <c r="C37" s="139"/>
      <c r="D37" s="139"/>
      <c r="E37" s="139"/>
      <c r="F37" s="139"/>
      <c r="G37" s="139"/>
      <c r="H37" s="139"/>
      <c r="I37" s="139"/>
      <c r="J37" s="112">
        <f>J36+K36+L36</f>
        <v>0</v>
      </c>
      <c r="K37" s="31"/>
      <c r="L37" s="32"/>
    </row>
    <row r="38" spans="2:12" x14ac:dyDescent="0.25"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</row>
    <row r="39" spans="2:12" x14ac:dyDescent="0.25"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</row>
    <row r="40" spans="2:12" x14ac:dyDescent="0.25"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</row>
  </sheetData>
  <mergeCells count="10">
    <mergeCell ref="B36:I36"/>
    <mergeCell ref="B37:I37"/>
    <mergeCell ref="B2:L2"/>
    <mergeCell ref="B4:B5"/>
    <mergeCell ref="C4:C5"/>
    <mergeCell ref="D4:D5"/>
    <mergeCell ref="E4:E5"/>
    <mergeCell ref="H4:H5"/>
    <mergeCell ref="I4:I5"/>
    <mergeCell ref="J4:J5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27"/>
  <sheetViews>
    <sheetView workbookViewId="0">
      <pane ySplit="5" topLeftCell="A24" activePane="bottomLeft" state="frozen"/>
      <selection pane="bottomLeft" activeCell="J31" sqref="J31"/>
    </sheetView>
  </sheetViews>
  <sheetFormatPr defaultRowHeight="15" x14ac:dyDescent="0.25"/>
  <cols>
    <col min="1" max="1" width="2.85546875" customWidth="1"/>
    <col min="2" max="2" width="5.28515625" customWidth="1"/>
    <col min="3" max="3" width="14.85546875" customWidth="1"/>
    <col min="4" max="4" width="8" customWidth="1"/>
    <col min="5" max="5" width="29" customWidth="1"/>
    <col min="6" max="6" width="8.7109375" customWidth="1"/>
    <col min="7" max="7" width="10.5703125" customWidth="1"/>
    <col min="8" max="8" width="9.85546875" customWidth="1"/>
    <col min="9" max="9" width="11.28515625" customWidth="1"/>
    <col min="10" max="10" width="11.42578125" customWidth="1"/>
    <col min="11" max="11" width="9.140625" customWidth="1"/>
    <col min="12" max="12" width="9.85546875" customWidth="1"/>
  </cols>
  <sheetData>
    <row r="1" spans="2:12" ht="15.75" thickBot="1" x14ac:dyDescent="0.3"/>
    <row r="2" spans="2:12" ht="19.5" thickBot="1" x14ac:dyDescent="0.35">
      <c r="B2" s="145" t="s">
        <v>560</v>
      </c>
      <c r="C2" s="146"/>
      <c r="D2" s="146"/>
      <c r="E2" s="146"/>
      <c r="F2" s="146"/>
      <c r="G2" s="146"/>
      <c r="H2" s="146"/>
      <c r="I2" s="146"/>
      <c r="J2" s="146"/>
      <c r="K2" s="146"/>
      <c r="L2" s="147"/>
    </row>
    <row r="3" spans="2:12" ht="16.5" thickBot="1" x14ac:dyDescent="0.3">
      <c r="B3" s="1"/>
    </row>
    <row r="4" spans="2:12" ht="47.25" customHeight="1" thickBot="1" x14ac:dyDescent="0.3">
      <c r="B4" s="134" t="s">
        <v>0</v>
      </c>
      <c r="C4" s="134" t="s">
        <v>1</v>
      </c>
      <c r="D4" s="134" t="s">
        <v>52</v>
      </c>
      <c r="E4" s="134" t="s">
        <v>2</v>
      </c>
      <c r="F4" s="65" t="s">
        <v>3</v>
      </c>
      <c r="G4" s="65" t="s">
        <v>4</v>
      </c>
      <c r="H4" s="148" t="s">
        <v>54</v>
      </c>
      <c r="I4" s="143" t="s">
        <v>556</v>
      </c>
      <c r="J4" s="144" t="s">
        <v>47</v>
      </c>
      <c r="K4" s="27" t="s">
        <v>48</v>
      </c>
      <c r="L4" s="27" t="s">
        <v>48</v>
      </c>
    </row>
    <row r="5" spans="2:12" ht="48" thickBot="1" x14ac:dyDescent="0.3">
      <c r="B5" s="134"/>
      <c r="C5" s="134"/>
      <c r="D5" s="134"/>
      <c r="E5" s="134"/>
      <c r="F5" s="65" t="s">
        <v>5</v>
      </c>
      <c r="G5" s="65" t="s">
        <v>6</v>
      </c>
      <c r="H5" s="148"/>
      <c r="I5" s="143"/>
      <c r="J5" s="144"/>
      <c r="K5" s="28">
        <v>0.05</v>
      </c>
      <c r="L5" s="28">
        <v>0.19</v>
      </c>
    </row>
    <row r="6" spans="2:12" ht="62.25" customHeight="1" x14ac:dyDescent="0.25">
      <c r="B6" s="41">
        <v>1</v>
      </c>
      <c r="C6" s="42" t="s">
        <v>7</v>
      </c>
      <c r="D6" s="43" t="s">
        <v>35</v>
      </c>
      <c r="E6" s="43" t="s">
        <v>8</v>
      </c>
      <c r="F6" s="43" t="s">
        <v>9</v>
      </c>
      <c r="G6" s="62" t="s">
        <v>10</v>
      </c>
      <c r="H6" s="59">
        <v>3035</v>
      </c>
      <c r="I6" s="91">
        <v>0</v>
      </c>
      <c r="J6" s="111">
        <f t="shared" ref="J6:J25" si="0">ROUND(H6*I6,2)</f>
        <v>0</v>
      </c>
      <c r="K6" s="123"/>
      <c r="L6" s="109">
        <f>ROUND(J6*0.19,2)</f>
        <v>0</v>
      </c>
    </row>
    <row r="7" spans="2:12" ht="62.25" customHeight="1" x14ac:dyDescent="0.25">
      <c r="B7" s="68">
        <v>2</v>
      </c>
      <c r="C7" s="2" t="s">
        <v>44</v>
      </c>
      <c r="D7" s="2" t="s">
        <v>35</v>
      </c>
      <c r="E7" s="2" t="s">
        <v>45</v>
      </c>
      <c r="F7" s="2" t="s">
        <v>9</v>
      </c>
      <c r="G7" s="63" t="s">
        <v>10</v>
      </c>
      <c r="H7" s="60">
        <v>1035</v>
      </c>
      <c r="I7" s="92">
        <v>0</v>
      </c>
      <c r="J7" s="111">
        <f t="shared" si="0"/>
        <v>0</v>
      </c>
      <c r="K7" s="114"/>
      <c r="L7" s="110">
        <f t="shared" ref="L7:L25" si="1">ROUND(J7*0.19,2)</f>
        <v>0</v>
      </c>
    </row>
    <row r="8" spans="2:12" ht="65.099999999999994" customHeight="1" x14ac:dyDescent="0.25">
      <c r="B8" s="68">
        <v>3</v>
      </c>
      <c r="C8" s="2" t="s">
        <v>11</v>
      </c>
      <c r="D8" s="3" t="s">
        <v>36</v>
      </c>
      <c r="E8" s="3" t="s">
        <v>12</v>
      </c>
      <c r="F8" s="3" t="s">
        <v>9</v>
      </c>
      <c r="G8" s="63" t="s">
        <v>13</v>
      </c>
      <c r="H8" s="60">
        <v>921</v>
      </c>
      <c r="I8" s="92">
        <v>0</v>
      </c>
      <c r="J8" s="111">
        <f t="shared" si="0"/>
        <v>0</v>
      </c>
      <c r="K8" s="114"/>
      <c r="L8" s="110">
        <f t="shared" si="1"/>
        <v>0</v>
      </c>
    </row>
    <row r="9" spans="2:12" ht="65.099999999999994" customHeight="1" x14ac:dyDescent="0.25">
      <c r="B9" s="68">
        <v>4</v>
      </c>
      <c r="C9" s="2" t="s">
        <v>11</v>
      </c>
      <c r="D9" s="3" t="s">
        <v>37</v>
      </c>
      <c r="E9" s="3" t="s">
        <v>12</v>
      </c>
      <c r="F9" s="3" t="s">
        <v>9</v>
      </c>
      <c r="G9" s="63" t="s">
        <v>14</v>
      </c>
      <c r="H9" s="60">
        <v>855</v>
      </c>
      <c r="I9" s="92">
        <v>0</v>
      </c>
      <c r="J9" s="111">
        <f t="shared" si="0"/>
        <v>0</v>
      </c>
      <c r="K9" s="114"/>
      <c r="L9" s="110">
        <f t="shared" si="1"/>
        <v>0</v>
      </c>
    </row>
    <row r="10" spans="2:12" ht="65.099999999999994" customHeight="1" x14ac:dyDescent="0.25">
      <c r="B10" s="68">
        <v>5</v>
      </c>
      <c r="C10" s="2" t="s">
        <v>15</v>
      </c>
      <c r="D10" s="3" t="s">
        <v>37</v>
      </c>
      <c r="E10" s="3" t="s">
        <v>16</v>
      </c>
      <c r="F10" s="3" t="s">
        <v>9</v>
      </c>
      <c r="G10" s="63" t="s">
        <v>14</v>
      </c>
      <c r="H10" s="60">
        <v>443</v>
      </c>
      <c r="I10" s="92">
        <v>0</v>
      </c>
      <c r="J10" s="111">
        <f t="shared" si="0"/>
        <v>0</v>
      </c>
      <c r="K10" s="114"/>
      <c r="L10" s="110">
        <f t="shared" si="1"/>
        <v>0</v>
      </c>
    </row>
    <row r="11" spans="2:12" ht="65.099999999999994" customHeight="1" x14ac:dyDescent="0.25">
      <c r="B11" s="68">
        <v>6</v>
      </c>
      <c r="C11" s="4" t="s">
        <v>17</v>
      </c>
      <c r="D11" s="4" t="s">
        <v>36</v>
      </c>
      <c r="E11" s="4" t="s">
        <v>18</v>
      </c>
      <c r="F11" s="3" t="s">
        <v>9</v>
      </c>
      <c r="G11" s="4" t="s">
        <v>14</v>
      </c>
      <c r="H11" s="60">
        <v>1795</v>
      </c>
      <c r="I11" s="92">
        <v>0</v>
      </c>
      <c r="J11" s="111">
        <f t="shared" si="0"/>
        <v>0</v>
      </c>
      <c r="K11" s="114"/>
      <c r="L11" s="110">
        <f t="shared" si="1"/>
        <v>0</v>
      </c>
    </row>
    <row r="12" spans="2:12" ht="65.099999999999994" customHeight="1" x14ac:dyDescent="0.25">
      <c r="B12" s="68">
        <v>7</v>
      </c>
      <c r="C12" s="4" t="s">
        <v>17</v>
      </c>
      <c r="D12" s="4" t="s">
        <v>37</v>
      </c>
      <c r="E12" s="4" t="s">
        <v>18</v>
      </c>
      <c r="F12" s="3" t="s">
        <v>9</v>
      </c>
      <c r="G12" s="4" t="s">
        <v>14</v>
      </c>
      <c r="H12" s="60">
        <v>741</v>
      </c>
      <c r="I12" s="92">
        <v>0</v>
      </c>
      <c r="J12" s="111">
        <f t="shared" si="0"/>
        <v>0</v>
      </c>
      <c r="K12" s="114"/>
      <c r="L12" s="110">
        <f t="shared" si="1"/>
        <v>0</v>
      </c>
    </row>
    <row r="13" spans="2:12" ht="65.099999999999994" customHeight="1" x14ac:dyDescent="0.25">
      <c r="B13" s="68">
        <v>8</v>
      </c>
      <c r="C13" s="4" t="s">
        <v>19</v>
      </c>
      <c r="D13" s="4" t="s">
        <v>36</v>
      </c>
      <c r="E13" s="4" t="s">
        <v>20</v>
      </c>
      <c r="F13" s="3" t="s">
        <v>9</v>
      </c>
      <c r="G13" s="4" t="s">
        <v>14</v>
      </c>
      <c r="H13" s="60">
        <v>780</v>
      </c>
      <c r="I13" s="92">
        <v>0</v>
      </c>
      <c r="J13" s="111">
        <f t="shared" si="0"/>
        <v>0</v>
      </c>
      <c r="K13" s="114"/>
      <c r="L13" s="110">
        <f t="shared" si="1"/>
        <v>0</v>
      </c>
    </row>
    <row r="14" spans="2:12" ht="65.099999999999994" customHeight="1" x14ac:dyDescent="0.25">
      <c r="B14" s="68">
        <v>9</v>
      </c>
      <c r="C14" s="4" t="s">
        <v>19</v>
      </c>
      <c r="D14" s="4" t="s">
        <v>37</v>
      </c>
      <c r="E14" s="4" t="s">
        <v>20</v>
      </c>
      <c r="F14" s="3" t="s">
        <v>9</v>
      </c>
      <c r="G14" s="4" t="s">
        <v>14</v>
      </c>
      <c r="H14" s="60">
        <v>1065</v>
      </c>
      <c r="I14" s="92">
        <v>0</v>
      </c>
      <c r="J14" s="111">
        <f t="shared" si="0"/>
        <v>0</v>
      </c>
      <c r="K14" s="114"/>
      <c r="L14" s="110">
        <f t="shared" si="1"/>
        <v>0</v>
      </c>
    </row>
    <row r="15" spans="2:12" ht="65.099999999999994" customHeight="1" x14ac:dyDescent="0.25">
      <c r="B15" s="68">
        <v>10</v>
      </c>
      <c r="C15" s="4" t="s">
        <v>21</v>
      </c>
      <c r="D15" s="4" t="s">
        <v>38</v>
      </c>
      <c r="E15" s="4" t="s">
        <v>22</v>
      </c>
      <c r="F15" s="3" t="s">
        <v>9</v>
      </c>
      <c r="G15" s="4" t="s">
        <v>14</v>
      </c>
      <c r="H15" s="60">
        <v>452</v>
      </c>
      <c r="I15" s="92">
        <v>0</v>
      </c>
      <c r="J15" s="111">
        <f t="shared" si="0"/>
        <v>0</v>
      </c>
      <c r="K15" s="114"/>
      <c r="L15" s="110">
        <f t="shared" si="1"/>
        <v>0</v>
      </c>
    </row>
    <row r="16" spans="2:12" ht="65.099999999999994" customHeight="1" x14ac:dyDescent="0.25">
      <c r="B16" s="68">
        <v>11</v>
      </c>
      <c r="C16" s="4" t="s">
        <v>21</v>
      </c>
      <c r="D16" s="4" t="s">
        <v>37</v>
      </c>
      <c r="E16" s="4" t="s">
        <v>22</v>
      </c>
      <c r="F16" s="3" t="s">
        <v>9</v>
      </c>
      <c r="G16" s="4" t="s">
        <v>14</v>
      </c>
      <c r="H16" s="60">
        <v>335</v>
      </c>
      <c r="I16" s="92">
        <v>0</v>
      </c>
      <c r="J16" s="111">
        <f t="shared" si="0"/>
        <v>0</v>
      </c>
      <c r="K16" s="114"/>
      <c r="L16" s="110">
        <f t="shared" si="1"/>
        <v>0</v>
      </c>
    </row>
    <row r="17" spans="2:12" ht="48.75" customHeight="1" x14ac:dyDescent="0.25">
      <c r="B17" s="68">
        <v>12</v>
      </c>
      <c r="C17" s="4" t="s">
        <v>23</v>
      </c>
      <c r="D17" s="4" t="s">
        <v>36</v>
      </c>
      <c r="E17" s="4" t="s">
        <v>24</v>
      </c>
      <c r="F17" s="3" t="s">
        <v>9</v>
      </c>
      <c r="G17" s="4" t="s">
        <v>14</v>
      </c>
      <c r="H17" s="60">
        <v>896</v>
      </c>
      <c r="I17" s="92">
        <v>0</v>
      </c>
      <c r="J17" s="111">
        <f t="shared" si="0"/>
        <v>0</v>
      </c>
      <c r="K17" s="114"/>
      <c r="L17" s="110">
        <f t="shared" si="1"/>
        <v>0</v>
      </c>
    </row>
    <row r="18" spans="2:12" ht="65.099999999999994" customHeight="1" x14ac:dyDescent="0.25">
      <c r="B18" s="68">
        <v>13</v>
      </c>
      <c r="C18" s="4" t="s">
        <v>25</v>
      </c>
      <c r="D18" s="4" t="s">
        <v>39</v>
      </c>
      <c r="E18" s="4" t="s">
        <v>26</v>
      </c>
      <c r="F18" s="3" t="s">
        <v>9</v>
      </c>
      <c r="G18" s="4" t="s">
        <v>14</v>
      </c>
      <c r="H18" s="60">
        <v>1595</v>
      </c>
      <c r="I18" s="92">
        <v>0</v>
      </c>
      <c r="J18" s="111">
        <f t="shared" si="0"/>
        <v>0</v>
      </c>
      <c r="K18" s="114"/>
      <c r="L18" s="110">
        <f t="shared" si="1"/>
        <v>0</v>
      </c>
    </row>
    <row r="19" spans="2:12" ht="65.099999999999994" customHeight="1" x14ac:dyDescent="0.25">
      <c r="B19" s="68">
        <v>14</v>
      </c>
      <c r="C19" s="4" t="s">
        <v>25</v>
      </c>
      <c r="D19" s="4" t="s">
        <v>40</v>
      </c>
      <c r="E19" s="4" t="s">
        <v>26</v>
      </c>
      <c r="F19" s="3" t="s">
        <v>41</v>
      </c>
      <c r="G19" s="4" t="s">
        <v>14</v>
      </c>
      <c r="H19" s="60">
        <v>348</v>
      </c>
      <c r="I19" s="92">
        <v>0</v>
      </c>
      <c r="J19" s="111">
        <f t="shared" si="0"/>
        <v>0</v>
      </c>
      <c r="K19" s="114"/>
      <c r="L19" s="110">
        <f t="shared" si="1"/>
        <v>0</v>
      </c>
    </row>
    <row r="20" spans="2:12" ht="55.5" customHeight="1" x14ac:dyDescent="0.25">
      <c r="B20" s="68">
        <v>15</v>
      </c>
      <c r="C20" s="4" t="s">
        <v>27</v>
      </c>
      <c r="D20" s="4" t="s">
        <v>37</v>
      </c>
      <c r="E20" s="4" t="s">
        <v>28</v>
      </c>
      <c r="F20" s="3" t="s">
        <v>9</v>
      </c>
      <c r="G20" s="4" t="s">
        <v>14</v>
      </c>
      <c r="H20" s="60">
        <v>553</v>
      </c>
      <c r="I20" s="92">
        <v>0</v>
      </c>
      <c r="J20" s="111">
        <f t="shared" si="0"/>
        <v>0</v>
      </c>
      <c r="K20" s="114"/>
      <c r="L20" s="110">
        <f t="shared" si="1"/>
        <v>0</v>
      </c>
    </row>
    <row r="21" spans="2:12" ht="65.099999999999994" customHeight="1" x14ac:dyDescent="0.25">
      <c r="B21" s="68">
        <v>16</v>
      </c>
      <c r="C21" s="4" t="s">
        <v>29</v>
      </c>
      <c r="D21" s="4" t="s">
        <v>36</v>
      </c>
      <c r="E21" s="4" t="s">
        <v>30</v>
      </c>
      <c r="F21" s="3" t="s">
        <v>9</v>
      </c>
      <c r="G21" s="4" t="s">
        <v>14</v>
      </c>
      <c r="H21" s="60">
        <v>1156</v>
      </c>
      <c r="I21" s="92">
        <v>0</v>
      </c>
      <c r="J21" s="111">
        <f t="shared" si="0"/>
        <v>0</v>
      </c>
      <c r="K21" s="124"/>
      <c r="L21" s="110">
        <f t="shared" si="1"/>
        <v>0</v>
      </c>
    </row>
    <row r="22" spans="2:12" ht="65.099999999999994" customHeight="1" x14ac:dyDescent="0.25">
      <c r="B22" s="68">
        <v>17</v>
      </c>
      <c r="C22" s="4" t="s">
        <v>42</v>
      </c>
      <c r="D22" s="4" t="s">
        <v>38</v>
      </c>
      <c r="E22" s="4" t="s">
        <v>43</v>
      </c>
      <c r="F22" s="2" t="s">
        <v>9</v>
      </c>
      <c r="G22" s="4" t="s">
        <v>14</v>
      </c>
      <c r="H22" s="60">
        <v>767</v>
      </c>
      <c r="I22" s="92">
        <v>0</v>
      </c>
      <c r="J22" s="111">
        <f t="shared" si="0"/>
        <v>0</v>
      </c>
      <c r="K22" s="114"/>
      <c r="L22" s="110">
        <f t="shared" si="1"/>
        <v>0</v>
      </c>
    </row>
    <row r="23" spans="2:12" ht="54.75" customHeight="1" x14ac:dyDescent="0.25">
      <c r="B23" s="68">
        <v>18</v>
      </c>
      <c r="C23" s="4" t="s">
        <v>31</v>
      </c>
      <c r="D23" s="4" t="s">
        <v>36</v>
      </c>
      <c r="E23" s="4" t="s">
        <v>32</v>
      </c>
      <c r="F23" s="3" t="s">
        <v>9</v>
      </c>
      <c r="G23" s="4" t="s">
        <v>14</v>
      </c>
      <c r="H23" s="60">
        <v>1220</v>
      </c>
      <c r="I23" s="92">
        <v>0</v>
      </c>
      <c r="J23" s="111">
        <f t="shared" si="0"/>
        <v>0</v>
      </c>
      <c r="K23" s="114"/>
      <c r="L23" s="110">
        <f t="shared" si="1"/>
        <v>0</v>
      </c>
    </row>
    <row r="24" spans="2:12" ht="50.25" customHeight="1" x14ac:dyDescent="0.25">
      <c r="B24" s="68">
        <v>19</v>
      </c>
      <c r="C24" s="4" t="s">
        <v>31</v>
      </c>
      <c r="D24" s="4" t="s">
        <v>37</v>
      </c>
      <c r="E24" s="4" t="s">
        <v>32</v>
      </c>
      <c r="F24" s="3" t="s">
        <v>9</v>
      </c>
      <c r="G24" s="4" t="s">
        <v>14</v>
      </c>
      <c r="H24" s="60">
        <v>820</v>
      </c>
      <c r="I24" s="92">
        <v>0</v>
      </c>
      <c r="J24" s="111">
        <f t="shared" si="0"/>
        <v>0</v>
      </c>
      <c r="K24" s="114"/>
      <c r="L24" s="110">
        <f t="shared" si="1"/>
        <v>0</v>
      </c>
    </row>
    <row r="25" spans="2:12" ht="57" customHeight="1" thickBot="1" x14ac:dyDescent="0.3">
      <c r="B25" s="44">
        <v>20</v>
      </c>
      <c r="C25" s="45" t="s">
        <v>33</v>
      </c>
      <c r="D25" s="45" t="s">
        <v>36</v>
      </c>
      <c r="E25" s="45" t="s">
        <v>34</v>
      </c>
      <c r="F25" s="46" t="s">
        <v>9</v>
      </c>
      <c r="G25" s="45" t="s">
        <v>14</v>
      </c>
      <c r="H25" s="61">
        <v>1180</v>
      </c>
      <c r="I25" s="93">
        <v>0</v>
      </c>
      <c r="J25" s="111">
        <f t="shared" si="0"/>
        <v>0</v>
      </c>
      <c r="K25" s="125"/>
      <c r="L25" s="110">
        <f t="shared" si="1"/>
        <v>0</v>
      </c>
    </row>
    <row r="26" spans="2:12" ht="15.75" customHeight="1" thickBot="1" x14ac:dyDescent="0.3">
      <c r="B26" s="138" t="s">
        <v>49</v>
      </c>
      <c r="C26" s="138"/>
      <c r="D26" s="138"/>
      <c r="E26" s="138"/>
      <c r="F26" s="138"/>
      <c r="G26" s="138"/>
      <c r="H26" s="138"/>
      <c r="I26" s="138"/>
      <c r="J26" s="112">
        <f>SUM(J6:J25)</f>
        <v>0</v>
      </c>
      <c r="K26" s="112">
        <f>SUM(K6:K25)</f>
        <v>0</v>
      </c>
      <c r="L26" s="112">
        <f>SUM(L6:L25)</f>
        <v>0</v>
      </c>
    </row>
    <row r="27" spans="2:12" ht="21" customHeight="1" thickBot="1" x14ac:dyDescent="0.3">
      <c r="B27" s="139" t="s">
        <v>50</v>
      </c>
      <c r="C27" s="139"/>
      <c r="D27" s="139"/>
      <c r="E27" s="139"/>
      <c r="F27" s="139"/>
      <c r="G27" s="139"/>
      <c r="H27" s="139"/>
      <c r="I27" s="139"/>
      <c r="J27" s="112">
        <f>J26+K26+L26</f>
        <v>0</v>
      </c>
      <c r="K27" s="31"/>
      <c r="L27" s="32"/>
    </row>
  </sheetData>
  <mergeCells count="10">
    <mergeCell ref="B27:I27"/>
    <mergeCell ref="B2:L2"/>
    <mergeCell ref="I4:I5"/>
    <mergeCell ref="J4:J5"/>
    <mergeCell ref="H4:H5"/>
    <mergeCell ref="B26:I26"/>
    <mergeCell ref="B4:B5"/>
    <mergeCell ref="C4:C5"/>
    <mergeCell ref="D4:D5"/>
    <mergeCell ref="E4:E5"/>
  </mergeCells>
  <phoneticPr fontId="7" type="noConversion"/>
  <pageMargins left="0.7" right="0.7" top="0.75" bottom="0.75" header="0.3" footer="0.3"/>
  <pageSetup paperSize="9" orientation="landscape" r:id="rId1"/>
  <ignoredErrors>
    <ignoredError sqref="K26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13"/>
  <sheetViews>
    <sheetView workbookViewId="0">
      <pane ySplit="5" topLeftCell="A11" activePane="bottomLeft" state="frozen"/>
      <selection pane="bottomLeft" activeCell="L12" sqref="L12"/>
    </sheetView>
  </sheetViews>
  <sheetFormatPr defaultRowHeight="15" x14ac:dyDescent="0.25"/>
  <cols>
    <col min="1" max="1" width="2" customWidth="1"/>
    <col min="2" max="2" width="5.42578125" customWidth="1"/>
    <col min="3" max="3" width="11.85546875" customWidth="1"/>
    <col min="4" max="4" width="9.28515625" customWidth="1"/>
    <col min="5" max="5" width="21.42578125" customWidth="1"/>
    <col min="7" max="7" width="10.28515625" customWidth="1"/>
    <col min="8" max="8" width="10.5703125" customWidth="1"/>
    <col min="9" max="9" width="12.28515625" customWidth="1"/>
    <col min="10" max="11" width="12.85546875" customWidth="1"/>
    <col min="12" max="12" width="13" customWidth="1"/>
  </cols>
  <sheetData>
    <row r="1" spans="2:12" ht="15.75" thickBot="1" x14ac:dyDescent="0.3"/>
    <row r="2" spans="2:12" ht="19.5" thickBot="1" x14ac:dyDescent="0.35">
      <c r="B2" s="152" t="s">
        <v>590</v>
      </c>
      <c r="C2" s="153"/>
      <c r="D2" s="153"/>
      <c r="E2" s="153"/>
      <c r="F2" s="153"/>
      <c r="G2" s="153"/>
      <c r="H2" s="153"/>
      <c r="I2" s="153"/>
      <c r="J2" s="153"/>
      <c r="K2" s="153"/>
      <c r="L2" s="154"/>
    </row>
    <row r="3" spans="2:12" ht="16.5" thickBot="1" x14ac:dyDescent="0.3">
      <c r="B3" s="155"/>
      <c r="C3" s="156"/>
      <c r="D3" s="156"/>
      <c r="E3" s="156"/>
      <c r="F3" s="156"/>
      <c r="G3" s="156"/>
    </row>
    <row r="4" spans="2:12" ht="48" thickBot="1" x14ac:dyDescent="0.3">
      <c r="B4" s="157" t="s">
        <v>557</v>
      </c>
      <c r="C4" s="157" t="s">
        <v>51</v>
      </c>
      <c r="D4" s="157" t="s">
        <v>52</v>
      </c>
      <c r="E4" s="157" t="s">
        <v>53</v>
      </c>
      <c r="F4" s="66" t="s">
        <v>3</v>
      </c>
      <c r="G4" s="66" t="s">
        <v>4</v>
      </c>
      <c r="H4" s="158" t="s">
        <v>54</v>
      </c>
      <c r="I4" s="159" t="s">
        <v>46</v>
      </c>
      <c r="J4" s="160" t="s">
        <v>47</v>
      </c>
      <c r="K4" s="33" t="s">
        <v>48</v>
      </c>
      <c r="L4" s="33" t="s">
        <v>48</v>
      </c>
    </row>
    <row r="5" spans="2:12" ht="32.25" thickBot="1" x14ac:dyDescent="0.3">
      <c r="B5" s="157"/>
      <c r="C5" s="157"/>
      <c r="D5" s="157"/>
      <c r="E5" s="157"/>
      <c r="F5" s="66" t="s">
        <v>5</v>
      </c>
      <c r="G5" s="66" t="s">
        <v>10</v>
      </c>
      <c r="H5" s="158"/>
      <c r="I5" s="159"/>
      <c r="J5" s="160"/>
      <c r="K5" s="34">
        <v>0.05</v>
      </c>
      <c r="L5" s="34">
        <v>0.19</v>
      </c>
    </row>
    <row r="6" spans="2:12" ht="175.5" customHeight="1" x14ac:dyDescent="0.25">
      <c r="B6" s="82" t="s">
        <v>56</v>
      </c>
      <c r="C6" s="47" t="s">
        <v>57</v>
      </c>
      <c r="D6" s="47" t="s">
        <v>58</v>
      </c>
      <c r="E6" s="48" t="s">
        <v>59</v>
      </c>
      <c r="F6" s="48" t="s">
        <v>60</v>
      </c>
      <c r="G6" s="48" t="s">
        <v>10</v>
      </c>
      <c r="H6" s="64">
        <v>6232</v>
      </c>
      <c r="I6" s="94">
        <v>0</v>
      </c>
      <c r="J6" s="102">
        <f t="shared" ref="J6:J11" si="0">ROUND(H6*I6,2)</f>
        <v>0</v>
      </c>
      <c r="K6" s="121"/>
      <c r="L6" s="104">
        <f>ROUND(J6*0.19,2)</f>
        <v>0</v>
      </c>
    </row>
    <row r="7" spans="2:12" ht="146.25" customHeight="1" x14ac:dyDescent="0.25">
      <c r="B7" s="83" t="s">
        <v>61</v>
      </c>
      <c r="C7" s="84" t="s">
        <v>62</v>
      </c>
      <c r="D7" s="84" t="s">
        <v>58</v>
      </c>
      <c r="E7" s="85" t="s">
        <v>63</v>
      </c>
      <c r="F7" s="85" t="s">
        <v>60</v>
      </c>
      <c r="G7" s="85" t="s">
        <v>10</v>
      </c>
      <c r="H7" s="76">
        <v>1905</v>
      </c>
      <c r="I7" s="95">
        <v>0</v>
      </c>
      <c r="J7" s="103">
        <f t="shared" si="0"/>
        <v>0</v>
      </c>
      <c r="K7" s="120"/>
      <c r="L7" s="105">
        <f t="shared" ref="L7:L11" si="1">ROUND(J7*0.19,2)</f>
        <v>0</v>
      </c>
    </row>
    <row r="8" spans="2:12" ht="127.5" customHeight="1" x14ac:dyDescent="0.25">
      <c r="B8" s="83" t="s">
        <v>64</v>
      </c>
      <c r="C8" s="84" t="s">
        <v>65</v>
      </c>
      <c r="D8" s="84" t="s">
        <v>58</v>
      </c>
      <c r="E8" s="85" t="s">
        <v>66</v>
      </c>
      <c r="F8" s="85" t="s">
        <v>60</v>
      </c>
      <c r="G8" s="85" t="s">
        <v>10</v>
      </c>
      <c r="H8" s="76">
        <v>4443</v>
      </c>
      <c r="I8" s="95">
        <v>0</v>
      </c>
      <c r="J8" s="103">
        <f t="shared" si="0"/>
        <v>0</v>
      </c>
      <c r="K8" s="120"/>
      <c r="L8" s="105">
        <f t="shared" si="1"/>
        <v>0</v>
      </c>
    </row>
    <row r="9" spans="2:12" ht="144.75" customHeight="1" x14ac:dyDescent="0.25">
      <c r="B9" s="83" t="s">
        <v>67</v>
      </c>
      <c r="C9" s="84" t="s">
        <v>65</v>
      </c>
      <c r="D9" s="84" t="s">
        <v>68</v>
      </c>
      <c r="E9" s="85" t="s">
        <v>66</v>
      </c>
      <c r="F9" s="85" t="s">
        <v>60</v>
      </c>
      <c r="G9" s="85" t="s">
        <v>10</v>
      </c>
      <c r="H9" s="76">
        <v>5385</v>
      </c>
      <c r="I9" s="95">
        <v>0</v>
      </c>
      <c r="J9" s="103">
        <f t="shared" si="0"/>
        <v>0</v>
      </c>
      <c r="K9" s="120"/>
      <c r="L9" s="105">
        <f t="shared" si="1"/>
        <v>0</v>
      </c>
    </row>
    <row r="10" spans="2:12" ht="179.25" customHeight="1" x14ac:dyDescent="0.25">
      <c r="B10" s="83" t="s">
        <v>69</v>
      </c>
      <c r="C10" s="84" t="s">
        <v>70</v>
      </c>
      <c r="D10" s="84" t="s">
        <v>58</v>
      </c>
      <c r="E10" s="85" t="s">
        <v>71</v>
      </c>
      <c r="F10" s="85" t="s">
        <v>60</v>
      </c>
      <c r="G10" s="85" t="s">
        <v>10</v>
      </c>
      <c r="H10" s="76">
        <v>1592</v>
      </c>
      <c r="I10" s="95">
        <v>0</v>
      </c>
      <c r="J10" s="103">
        <f t="shared" si="0"/>
        <v>0</v>
      </c>
      <c r="K10" s="120"/>
      <c r="L10" s="105">
        <f t="shared" si="1"/>
        <v>0</v>
      </c>
    </row>
    <row r="11" spans="2:12" ht="174" customHeight="1" thickBot="1" x14ac:dyDescent="0.3">
      <c r="B11" s="86" t="s">
        <v>72</v>
      </c>
      <c r="C11" s="87" t="s">
        <v>73</v>
      </c>
      <c r="D11" s="87" t="s">
        <v>58</v>
      </c>
      <c r="E11" s="88" t="s">
        <v>561</v>
      </c>
      <c r="F11" s="88" t="s">
        <v>60</v>
      </c>
      <c r="G11" s="88" t="s">
        <v>10</v>
      </c>
      <c r="H11" s="81">
        <v>2581</v>
      </c>
      <c r="I11" s="96">
        <v>0</v>
      </c>
      <c r="J11" s="101">
        <f t="shared" si="0"/>
        <v>0</v>
      </c>
      <c r="K11" s="122"/>
      <c r="L11" s="106">
        <f t="shared" si="1"/>
        <v>0</v>
      </c>
    </row>
    <row r="12" spans="2:12" ht="16.5" thickBot="1" x14ac:dyDescent="0.3">
      <c r="B12" s="150" t="s">
        <v>49</v>
      </c>
      <c r="C12" s="151"/>
      <c r="D12" s="151"/>
      <c r="E12" s="151"/>
      <c r="F12" s="151"/>
      <c r="G12" s="151"/>
      <c r="H12" s="151"/>
      <c r="I12" s="151"/>
      <c r="J12" s="100">
        <f>SUM(J6:J11)</f>
        <v>0</v>
      </c>
      <c r="K12" s="107">
        <f>SUM(K6:K11)</f>
        <v>0</v>
      </c>
      <c r="L12" s="107">
        <f>SUM(L6:L11)</f>
        <v>0</v>
      </c>
    </row>
    <row r="13" spans="2:12" ht="16.5" thickBot="1" x14ac:dyDescent="0.3">
      <c r="B13" s="149" t="s">
        <v>50</v>
      </c>
      <c r="C13" s="149"/>
      <c r="D13" s="149"/>
      <c r="E13" s="149"/>
      <c r="F13" s="149"/>
      <c r="G13" s="149"/>
      <c r="H13" s="149"/>
      <c r="I13" s="149"/>
      <c r="J13" s="108">
        <f>J12+K12+L12</f>
        <v>0</v>
      </c>
      <c r="K13" s="53"/>
      <c r="L13" s="54"/>
    </row>
  </sheetData>
  <mergeCells count="11">
    <mergeCell ref="B13:I13"/>
    <mergeCell ref="B12:I12"/>
    <mergeCell ref="B2:L2"/>
    <mergeCell ref="B3:G3"/>
    <mergeCell ref="B4:B5"/>
    <mergeCell ref="C4:C5"/>
    <mergeCell ref="D4:D5"/>
    <mergeCell ref="E4:E5"/>
    <mergeCell ref="H4:H5"/>
    <mergeCell ref="I4:I5"/>
    <mergeCell ref="J4:J5"/>
  </mergeCells>
  <pageMargins left="0.7" right="0.7" top="0.75" bottom="0.75" header="0.3" footer="0.3"/>
  <pageSetup paperSize="9" orientation="landscape" r:id="rId1"/>
  <ignoredErrors>
    <ignoredError sqref="K12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2B50A9-D97D-4569-BB1F-55EF5A852181}">
  <dimension ref="B1:L15"/>
  <sheetViews>
    <sheetView workbookViewId="0">
      <pane ySplit="5" topLeftCell="A12" activePane="bottomLeft" state="frozen"/>
      <selection pane="bottomLeft" activeCell="J15" sqref="J15"/>
    </sheetView>
  </sheetViews>
  <sheetFormatPr defaultRowHeight="15" x14ac:dyDescent="0.25"/>
  <cols>
    <col min="1" max="1" width="2.5703125" customWidth="1"/>
    <col min="2" max="2" width="4.42578125" customWidth="1"/>
    <col min="3" max="3" width="11" customWidth="1"/>
    <col min="5" max="5" width="25.140625" customWidth="1"/>
    <col min="7" max="7" width="7.85546875" customWidth="1"/>
    <col min="8" max="8" width="9" customWidth="1"/>
    <col min="9" max="9" width="13.140625" customWidth="1"/>
    <col min="10" max="10" width="12" customWidth="1"/>
    <col min="11" max="11" width="11" customWidth="1"/>
    <col min="12" max="12" width="11.140625" customWidth="1"/>
  </cols>
  <sheetData>
    <row r="1" spans="2:12" ht="15.75" thickBot="1" x14ac:dyDescent="0.3"/>
    <row r="2" spans="2:12" ht="16.5" thickBot="1" x14ac:dyDescent="0.3">
      <c r="B2" s="163" t="s">
        <v>565</v>
      </c>
      <c r="C2" s="164"/>
      <c r="D2" s="164"/>
      <c r="E2" s="164"/>
      <c r="F2" s="164"/>
      <c r="G2" s="164"/>
      <c r="H2" s="164"/>
      <c r="I2" s="164"/>
      <c r="J2" s="164"/>
      <c r="K2" s="164"/>
      <c r="L2" s="165"/>
    </row>
    <row r="3" spans="2:12" ht="16.5" thickBot="1" x14ac:dyDescent="0.3">
      <c r="B3" s="1"/>
    </row>
    <row r="4" spans="2:12" ht="63.75" thickBot="1" x14ac:dyDescent="0.3">
      <c r="B4" s="166" t="s">
        <v>0</v>
      </c>
      <c r="C4" s="166" t="s">
        <v>1</v>
      </c>
      <c r="D4" s="166" t="s">
        <v>52</v>
      </c>
      <c r="E4" s="166" t="s">
        <v>53</v>
      </c>
      <c r="F4" s="67" t="s">
        <v>3</v>
      </c>
      <c r="G4" s="67" t="s">
        <v>4</v>
      </c>
      <c r="H4" s="167" t="s">
        <v>54</v>
      </c>
      <c r="I4" s="168" t="s">
        <v>556</v>
      </c>
      <c r="J4" s="169" t="s">
        <v>47</v>
      </c>
      <c r="K4" s="20" t="s">
        <v>48</v>
      </c>
      <c r="L4" s="20" t="s">
        <v>48</v>
      </c>
    </row>
    <row r="5" spans="2:12" ht="32.25" thickBot="1" x14ac:dyDescent="0.3">
      <c r="B5" s="166"/>
      <c r="C5" s="166"/>
      <c r="D5" s="166"/>
      <c r="E5" s="166"/>
      <c r="F5" s="67" t="s">
        <v>5</v>
      </c>
      <c r="G5" s="67" t="s">
        <v>74</v>
      </c>
      <c r="H5" s="167"/>
      <c r="I5" s="168"/>
      <c r="J5" s="169"/>
      <c r="K5" s="21">
        <v>0.05</v>
      </c>
      <c r="L5" s="21">
        <v>0.19</v>
      </c>
    </row>
    <row r="6" spans="2:12" ht="69" customHeight="1" x14ac:dyDescent="0.25">
      <c r="B6" s="49">
        <v>1</v>
      </c>
      <c r="C6" s="50" t="s">
        <v>153</v>
      </c>
      <c r="D6" s="50" t="s">
        <v>58</v>
      </c>
      <c r="E6" s="50" t="s">
        <v>154</v>
      </c>
      <c r="F6" s="50" t="s">
        <v>60</v>
      </c>
      <c r="G6" s="50" t="s">
        <v>10</v>
      </c>
      <c r="H6" s="64">
        <v>515</v>
      </c>
      <c r="I6" s="94">
        <v>0</v>
      </c>
      <c r="J6" s="102">
        <f t="shared" ref="J6:J13" si="0">ROUND(H6*I6,2)</f>
        <v>0</v>
      </c>
      <c r="K6" s="121"/>
      <c r="L6" s="104">
        <f>ROUND(J6*0.19,2)</f>
        <v>0</v>
      </c>
    </row>
    <row r="7" spans="2:12" ht="117.75" customHeight="1" x14ac:dyDescent="0.25">
      <c r="B7" s="74">
        <v>2</v>
      </c>
      <c r="C7" s="75" t="s">
        <v>155</v>
      </c>
      <c r="D7" s="75" t="s">
        <v>58</v>
      </c>
      <c r="E7" s="75" t="s">
        <v>156</v>
      </c>
      <c r="F7" s="75" t="s">
        <v>60</v>
      </c>
      <c r="G7" s="75" t="s">
        <v>10</v>
      </c>
      <c r="H7" s="76">
        <v>1507</v>
      </c>
      <c r="I7" s="95">
        <v>0</v>
      </c>
      <c r="J7" s="103">
        <f t="shared" si="0"/>
        <v>0</v>
      </c>
      <c r="K7" s="120"/>
      <c r="L7" s="105">
        <f t="shared" ref="L7:L13" si="1">ROUND(J7*0.19,2)</f>
        <v>0</v>
      </c>
    </row>
    <row r="8" spans="2:12" ht="99" customHeight="1" x14ac:dyDescent="0.25">
      <c r="B8" s="74">
        <v>3</v>
      </c>
      <c r="C8" s="75" t="s">
        <v>157</v>
      </c>
      <c r="D8" s="75" t="s">
        <v>58</v>
      </c>
      <c r="E8" s="75" t="s">
        <v>584</v>
      </c>
      <c r="F8" s="75" t="s">
        <v>60</v>
      </c>
      <c r="G8" s="75" t="s">
        <v>10</v>
      </c>
      <c r="H8" s="76">
        <v>1720</v>
      </c>
      <c r="I8" s="95">
        <v>0</v>
      </c>
      <c r="J8" s="103">
        <f t="shared" si="0"/>
        <v>0</v>
      </c>
      <c r="K8" s="120"/>
      <c r="L8" s="105">
        <f t="shared" si="1"/>
        <v>0</v>
      </c>
    </row>
    <row r="9" spans="2:12" ht="83.25" customHeight="1" x14ac:dyDescent="0.25">
      <c r="B9" s="74">
        <v>4</v>
      </c>
      <c r="C9" s="75" t="s">
        <v>158</v>
      </c>
      <c r="D9" s="75" t="s">
        <v>58</v>
      </c>
      <c r="E9" s="75" t="s">
        <v>159</v>
      </c>
      <c r="F9" s="75" t="s">
        <v>60</v>
      </c>
      <c r="G9" s="75" t="s">
        <v>10</v>
      </c>
      <c r="H9" s="76">
        <v>2965</v>
      </c>
      <c r="I9" s="95">
        <v>0</v>
      </c>
      <c r="J9" s="103">
        <f t="shared" si="0"/>
        <v>0</v>
      </c>
      <c r="K9" s="120"/>
      <c r="L9" s="105">
        <f t="shared" si="1"/>
        <v>0</v>
      </c>
    </row>
    <row r="10" spans="2:12" ht="80.25" customHeight="1" x14ac:dyDescent="0.25">
      <c r="B10" s="74">
        <v>5</v>
      </c>
      <c r="C10" s="75" t="s">
        <v>160</v>
      </c>
      <c r="D10" s="75" t="s">
        <v>58</v>
      </c>
      <c r="E10" s="75" t="s">
        <v>574</v>
      </c>
      <c r="F10" s="75" t="s">
        <v>60</v>
      </c>
      <c r="G10" s="75" t="s">
        <v>55</v>
      </c>
      <c r="H10" s="76">
        <v>1670</v>
      </c>
      <c r="I10" s="95">
        <v>0</v>
      </c>
      <c r="J10" s="103">
        <f t="shared" si="0"/>
        <v>0</v>
      </c>
      <c r="K10" s="120"/>
      <c r="L10" s="105">
        <f t="shared" si="1"/>
        <v>0</v>
      </c>
    </row>
    <row r="11" spans="2:12" ht="66.75" customHeight="1" x14ac:dyDescent="0.25">
      <c r="B11" s="74">
        <v>6</v>
      </c>
      <c r="C11" s="75" t="s">
        <v>161</v>
      </c>
      <c r="D11" s="75" t="s">
        <v>58</v>
      </c>
      <c r="E11" s="77" t="s">
        <v>162</v>
      </c>
      <c r="F11" s="75" t="s">
        <v>60</v>
      </c>
      <c r="G11" s="75" t="s">
        <v>10</v>
      </c>
      <c r="H11" s="76">
        <v>1885</v>
      </c>
      <c r="I11" s="95">
        <v>0</v>
      </c>
      <c r="J11" s="103">
        <f t="shared" si="0"/>
        <v>0</v>
      </c>
      <c r="K11" s="120"/>
      <c r="L11" s="105">
        <f t="shared" si="1"/>
        <v>0</v>
      </c>
    </row>
    <row r="12" spans="2:12" ht="83.25" customHeight="1" x14ac:dyDescent="0.25">
      <c r="B12" s="74">
        <v>7</v>
      </c>
      <c r="C12" s="75" t="s">
        <v>163</v>
      </c>
      <c r="D12" s="75" t="s">
        <v>58</v>
      </c>
      <c r="E12" s="75" t="s">
        <v>164</v>
      </c>
      <c r="F12" s="75" t="s">
        <v>60</v>
      </c>
      <c r="G12" s="75" t="s">
        <v>10</v>
      </c>
      <c r="H12" s="76">
        <v>821</v>
      </c>
      <c r="I12" s="95">
        <v>0</v>
      </c>
      <c r="J12" s="103">
        <f t="shared" si="0"/>
        <v>0</v>
      </c>
      <c r="K12" s="120"/>
      <c r="L12" s="105">
        <f t="shared" si="1"/>
        <v>0</v>
      </c>
    </row>
    <row r="13" spans="2:12" ht="159.75" customHeight="1" thickBot="1" x14ac:dyDescent="0.3">
      <c r="B13" s="78">
        <v>8</v>
      </c>
      <c r="C13" s="79" t="s">
        <v>165</v>
      </c>
      <c r="D13" s="79" t="s">
        <v>166</v>
      </c>
      <c r="E13" s="80" t="s">
        <v>573</v>
      </c>
      <c r="F13" s="79" t="s">
        <v>60</v>
      </c>
      <c r="G13" s="79" t="s">
        <v>10</v>
      </c>
      <c r="H13" s="81">
        <v>1073</v>
      </c>
      <c r="I13" s="96">
        <v>0</v>
      </c>
      <c r="J13" s="101">
        <f t="shared" si="0"/>
        <v>0</v>
      </c>
      <c r="K13" s="122"/>
      <c r="L13" s="106">
        <f t="shared" si="1"/>
        <v>0</v>
      </c>
    </row>
    <row r="14" spans="2:12" ht="16.5" thickBot="1" x14ac:dyDescent="0.3">
      <c r="B14" s="161" t="s">
        <v>49</v>
      </c>
      <c r="C14" s="161"/>
      <c r="D14" s="161"/>
      <c r="E14" s="161"/>
      <c r="F14" s="161"/>
      <c r="G14" s="161"/>
      <c r="H14" s="161"/>
      <c r="I14" s="161"/>
      <c r="J14" s="100">
        <f>SUM(J6:J13)</f>
        <v>0</v>
      </c>
      <c r="K14" s="100">
        <f>SUM(K6:K13)</f>
        <v>0</v>
      </c>
      <c r="L14" s="100">
        <f>SUM(L6:L13)</f>
        <v>0</v>
      </c>
    </row>
    <row r="15" spans="2:12" ht="21" customHeight="1" thickBot="1" x14ac:dyDescent="0.3">
      <c r="B15" s="162" t="s">
        <v>50</v>
      </c>
      <c r="C15" s="162"/>
      <c r="D15" s="162"/>
      <c r="E15" s="162"/>
      <c r="F15" s="162"/>
      <c r="G15" s="162"/>
      <c r="H15" s="162"/>
      <c r="I15" s="162"/>
      <c r="J15" s="100">
        <f>J14+K14+L14</f>
        <v>0</v>
      </c>
      <c r="K15" s="51"/>
      <c r="L15" s="52"/>
    </row>
  </sheetData>
  <mergeCells count="10">
    <mergeCell ref="B14:I14"/>
    <mergeCell ref="B15:I15"/>
    <mergeCell ref="B2:L2"/>
    <mergeCell ref="B4:B5"/>
    <mergeCell ref="C4:C5"/>
    <mergeCell ref="D4:D5"/>
    <mergeCell ref="E4:E5"/>
    <mergeCell ref="H4:H5"/>
    <mergeCell ref="I4:I5"/>
    <mergeCell ref="J4:J5"/>
  </mergeCells>
  <pageMargins left="0.7" right="0.7" top="0.75" bottom="0.75" header="0.3" footer="0.3"/>
  <pageSetup paperSize="9" orientation="landscape" r:id="rId1"/>
  <ignoredErrors>
    <ignoredError sqref="K14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0F07E2-59F8-49E3-B471-88BFCD07B660}">
  <dimension ref="B1:G10"/>
  <sheetViews>
    <sheetView workbookViewId="0">
      <selection activeCell="G9" sqref="G5:G9"/>
    </sheetView>
  </sheetViews>
  <sheetFormatPr defaultRowHeight="15" x14ac:dyDescent="0.25"/>
  <cols>
    <col min="1" max="1" width="15.42578125" customWidth="1"/>
    <col min="6" max="6" width="27.140625" customWidth="1"/>
    <col min="7" max="7" width="32.5703125" customWidth="1"/>
  </cols>
  <sheetData>
    <row r="1" spans="2:7" ht="15.75" thickBot="1" x14ac:dyDescent="0.3"/>
    <row r="2" spans="2:7" ht="19.5" thickBot="1" x14ac:dyDescent="0.35">
      <c r="B2" s="173" t="s">
        <v>548</v>
      </c>
      <c r="C2" s="174"/>
      <c r="D2" s="174"/>
      <c r="E2" s="174"/>
      <c r="F2" s="174"/>
      <c r="G2" s="175"/>
    </row>
    <row r="3" spans="2:7" ht="15.75" thickBot="1" x14ac:dyDescent="0.3"/>
    <row r="4" spans="2:7" ht="19.5" thickBot="1" x14ac:dyDescent="0.35">
      <c r="B4" s="176" t="s">
        <v>567</v>
      </c>
      <c r="C4" s="177"/>
      <c r="D4" s="177"/>
      <c r="E4" s="177"/>
      <c r="F4" s="177"/>
      <c r="G4" s="55" t="s">
        <v>575</v>
      </c>
    </row>
    <row r="5" spans="2:7" ht="15.75" x14ac:dyDescent="0.25">
      <c r="B5" s="178" t="s">
        <v>568</v>
      </c>
      <c r="C5" s="179"/>
      <c r="D5" s="179"/>
      <c r="E5" s="179"/>
      <c r="F5" s="179"/>
      <c r="G5" s="97"/>
    </row>
    <row r="6" spans="2:7" ht="15.75" x14ac:dyDescent="0.25">
      <c r="B6" s="180" t="s">
        <v>569</v>
      </c>
      <c r="C6" s="181"/>
      <c r="D6" s="181"/>
      <c r="E6" s="181"/>
      <c r="F6" s="181"/>
      <c r="G6" s="98"/>
    </row>
    <row r="7" spans="2:7" ht="15.75" x14ac:dyDescent="0.25">
      <c r="B7" s="180" t="s">
        <v>570</v>
      </c>
      <c r="C7" s="181"/>
      <c r="D7" s="181"/>
      <c r="E7" s="181"/>
      <c r="F7" s="181"/>
      <c r="G7" s="98"/>
    </row>
    <row r="8" spans="2:7" ht="15.75" x14ac:dyDescent="0.25">
      <c r="B8" s="180" t="s">
        <v>571</v>
      </c>
      <c r="C8" s="181"/>
      <c r="D8" s="181"/>
      <c r="E8" s="181"/>
      <c r="F8" s="181"/>
      <c r="G8" s="98"/>
    </row>
    <row r="9" spans="2:7" ht="16.5" thickBot="1" x14ac:dyDescent="0.3">
      <c r="B9" s="170" t="s">
        <v>572</v>
      </c>
      <c r="C9" s="171"/>
      <c r="D9" s="171"/>
      <c r="E9" s="171"/>
      <c r="F9" s="171"/>
      <c r="G9" s="99"/>
    </row>
    <row r="10" spans="2:7" ht="19.5" thickBot="1" x14ac:dyDescent="0.35">
      <c r="B10" s="172" t="s">
        <v>566</v>
      </c>
      <c r="C10" s="172"/>
      <c r="D10" s="172"/>
      <c r="E10" s="172"/>
      <c r="F10" s="172"/>
      <c r="G10" s="119">
        <f>SUM(G5:G9)</f>
        <v>0</v>
      </c>
    </row>
  </sheetData>
  <mergeCells count="8">
    <mergeCell ref="B9:F9"/>
    <mergeCell ref="B10:F10"/>
    <mergeCell ref="B2:G2"/>
    <mergeCell ref="B4:F4"/>
    <mergeCell ref="B5:F5"/>
    <mergeCell ref="B6:F6"/>
    <mergeCell ref="B7:F7"/>
    <mergeCell ref="B8:F8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6</vt:i4>
      </vt:variant>
    </vt:vector>
  </HeadingPairs>
  <TitlesOfParts>
    <vt:vector size="6" baseType="lpstr">
      <vt:lpstr>Časť 1, 1 z 5</vt:lpstr>
      <vt:lpstr>Časť 1, 2 z 5</vt:lpstr>
      <vt:lpstr>Časť 1, 3 z 5</vt:lpstr>
      <vt:lpstr>Časť 1, 4 z 5</vt:lpstr>
      <vt:lpstr>Časť 1, 5 z 5</vt:lpstr>
      <vt:lpstr>Časť 1 - Cena celkom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Tarhaničová, Anna</cp:lastModifiedBy>
  <cp:lastPrinted>2025-01-22T11:04:53Z</cp:lastPrinted>
  <dcterms:created xsi:type="dcterms:W3CDTF">2022-05-27T11:05:52Z</dcterms:created>
  <dcterms:modified xsi:type="dcterms:W3CDTF">2025-02-20T07:04:28Z</dcterms:modified>
</cp:coreProperties>
</file>