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9_2025 - časť E_OZ Považie, ES Nitrianske Pravno\"/>
    </mc:Choice>
  </mc:AlternateContent>
  <bookViews>
    <workbookView xWindow="0" yWindow="0" windowWidth="19200" windowHeight="70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O24" i="1" l="1"/>
  <c r="L13" i="1" l="1"/>
  <c r="L12" i="1"/>
  <c r="G13" i="1" l="1"/>
  <c r="O22" i="1" l="1"/>
  <c r="O18" i="1" l="1"/>
  <c r="P18" i="1" s="1"/>
  <c r="O16" i="1"/>
  <c r="P16" i="1" s="1"/>
  <c r="O17" i="1"/>
  <c r="P17" i="1" s="1"/>
  <c r="O14" i="1" l="1"/>
  <c r="G12" i="1"/>
  <c r="L22" i="1" l="1"/>
  <c r="O12" i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P13" i="1" l="1"/>
  <c r="O23" i="1" l="1"/>
</calcChain>
</file>

<file path=xl/sharedStrings.xml><?xml version="1.0" encoding="utf-8"?>
<sst xmlns="http://schemas.openxmlformats.org/spreadsheetml/2006/main" count="83" uniqueCount="79">
  <si>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</si>
  <si>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</si>
  <si>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</si>
  <si>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</si>
  <si>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</si>
  <si>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</si>
  <si>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</si>
  <si>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</si>
  <si>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</si>
  <si>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</si>
  <si>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</si>
  <si>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</si>
  <si>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</si>
  <si>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</si>
  <si>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</si>
  <si>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</si>
  <si>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</si>
  <si>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</si>
  <si>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</si>
  <si>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</si>
  <si>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</si>
  <si>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</si>
  <si>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</si>
  <si>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</si>
  <si>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</si>
  <si>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</si>
  <si>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</si>
  <si>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</si>
  <si>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</si>
  <si>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</si>
  <si>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</si>
  <si>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</si>
  <si>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</si>
  <si>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</si>
  <si>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</si>
  <si>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</si>
  <si>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</si>
  <si>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</si>
  <si>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</si>
  <si>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</si>
  <si>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</si>
  <si>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</si>
  <si>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</si>
  <si>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</si>
  <si>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</si>
  <si>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</si>
  <si>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</si>
  <si>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</si>
  <si>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</si>
  <si>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</si>
  <si>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</si>
  <si>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</si>
  <si>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</si>
  <si>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</si>
  <si>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</si>
  <si>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</si>
  <si>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</si>
  <si>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</si>
  <si>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</si>
  <si>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</si>
  <si>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</si>
  <si>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</si>
  <si>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</si>
  <si>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</si>
  <si>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</si>
  <si>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</si>
  <si>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</si>
  <si>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</si>
  <si>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ES</t>
  </si>
  <si>
    <t xml:space="preserve">Záväzný termín vykonania: </t>
  </si>
  <si>
    <t>"E" manipulácia drevnej hmoty na expedičnom sklade procesorovými technológiami</t>
  </si>
  <si>
    <t>dtto</t>
  </si>
  <si>
    <t>Lesy SR š.p. organizačná zložka OZ Považie, ES Nitrianske Pravno</t>
  </si>
  <si>
    <t>Manipulácia drevnej hmoty na Expedičnom sklade Nitrianske Pravno, ES Bánovce n/B- procesor</t>
  </si>
  <si>
    <t>ES Nitrianske Pravno,ES Bánovce n/B</t>
  </si>
  <si>
    <t>ES Nitrianske Pravno, ES Bánovce n/B</t>
  </si>
  <si>
    <r>
      <t xml:space="preserve">Termín ukončenia do 30.6.2025. </t>
    </r>
    <r>
      <rPr>
        <sz val="10"/>
        <color theme="1"/>
        <rFont val="Calibri"/>
        <family val="2"/>
        <charset val="238"/>
        <scheme val="minor"/>
      </rPr>
      <t>Možná obhliadka predmetnej drevnej hmoty na ES Nitrianske Pravno. Kontaktná osoba Banák Adam  +421905702177,Botka Miroslav +421918333191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</si>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</sst>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49" xfId="0" applyNumberFormat="1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1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right" vertical="center" wrapText="1"/>
    </xf>
    <xf numFmtId="0" fontId="10" fillId="3" borderId="54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14" fillId="3" borderId="39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T11" sqref="T1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14" t="s">
        <v>62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6" t="s">
        <v>78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145" t="s">
        <v>73</v>
      </c>
      <c r="D3" s="146"/>
      <c r="E3" s="146"/>
      <c r="F3" s="146"/>
      <c r="G3" s="146"/>
      <c r="H3" s="146"/>
      <c r="I3" s="146"/>
      <c r="J3" s="146"/>
      <c r="K3" s="14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1"/>
      <c r="F5" s="12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22" t="s">
        <v>72</v>
      </c>
      <c r="C6" s="122"/>
      <c r="D6" s="122"/>
      <c r="E6" s="122"/>
      <c r="F6" s="12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23"/>
      <c r="C7" s="123"/>
      <c r="D7" s="123"/>
      <c r="E7" s="123"/>
      <c r="F7" s="12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9" t="s">
        <v>64</v>
      </c>
      <c r="B8" s="12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67</v>
      </c>
      <c r="B9" s="124" t="s">
        <v>2</v>
      </c>
      <c r="C9" s="106" t="s">
        <v>51</v>
      </c>
      <c r="D9" s="107"/>
      <c r="E9" s="108" t="s">
        <v>3</v>
      </c>
      <c r="F9" s="109"/>
      <c r="G9" s="110"/>
      <c r="H9" s="98" t="s">
        <v>4</v>
      </c>
      <c r="I9" s="101" t="s">
        <v>5</v>
      </c>
      <c r="J9" s="103" t="s">
        <v>6</v>
      </c>
      <c r="K9" s="117" t="s">
        <v>7</v>
      </c>
      <c r="L9" s="101" t="s">
        <v>52</v>
      </c>
      <c r="M9" s="101" t="s">
        <v>58</v>
      </c>
      <c r="N9" s="153" t="s">
        <v>56</v>
      </c>
      <c r="O9" s="155" t="s">
        <v>57</v>
      </c>
    </row>
    <row r="10" spans="1:16" ht="21.75" customHeight="1" x14ac:dyDescent="0.25">
      <c r="A10" s="25"/>
      <c r="B10" s="125"/>
      <c r="C10" s="157" t="s">
        <v>65</v>
      </c>
      <c r="D10" s="158"/>
      <c r="E10" s="157" t="s">
        <v>9</v>
      </c>
      <c r="F10" s="159" t="s">
        <v>10</v>
      </c>
      <c r="G10" s="111" t="s">
        <v>11</v>
      </c>
      <c r="H10" s="99"/>
      <c r="I10" s="102"/>
      <c r="J10" s="104"/>
      <c r="K10" s="118"/>
      <c r="L10" s="102"/>
      <c r="M10" s="102"/>
      <c r="N10" s="154"/>
      <c r="O10" s="156"/>
    </row>
    <row r="11" spans="1:16" ht="50.25" customHeight="1" thickBot="1" x14ac:dyDescent="0.3">
      <c r="A11" s="26"/>
      <c r="B11" s="125"/>
      <c r="C11" s="157"/>
      <c r="D11" s="158"/>
      <c r="E11" s="157"/>
      <c r="F11" s="160"/>
      <c r="G11" s="112"/>
      <c r="H11" s="100"/>
      <c r="I11" s="102"/>
      <c r="J11" s="105"/>
      <c r="K11" s="118"/>
      <c r="L11" s="113"/>
      <c r="M11" s="113"/>
      <c r="N11" s="154"/>
      <c r="O11" s="156"/>
    </row>
    <row r="12" spans="1:16" ht="41.25" customHeight="1" x14ac:dyDescent="0.25">
      <c r="A12" s="27" t="s">
        <v>74</v>
      </c>
      <c r="B12" s="70" t="s">
        <v>68</v>
      </c>
      <c r="C12" s="115" t="s">
        <v>70</v>
      </c>
      <c r="D12" s="115"/>
      <c r="E12" s="71">
        <v>4000</v>
      </c>
      <c r="F12" s="71"/>
      <c r="G12" s="92">
        <f>E12+F12</f>
        <v>4000</v>
      </c>
      <c r="H12" s="89"/>
      <c r="I12" s="72"/>
      <c r="J12" s="86">
        <v>0.4</v>
      </c>
      <c r="K12" s="87"/>
      <c r="L12" s="88">
        <f>G12*6.5</f>
        <v>26000</v>
      </c>
      <c r="M12" s="28" t="s">
        <v>59</v>
      </c>
      <c r="N12" s="90"/>
      <c r="O12" s="91">
        <f>SUM(N12*G12)</f>
        <v>0</v>
      </c>
      <c r="P12" s="12" t="str">
        <f>IF( O12=0," ", IF(100-((L12/O12)*100)&gt;20,"viac ako 20%",0))</f>
        <v xml:space="preserve"> </v>
      </c>
    </row>
    <row r="13" spans="1:16" ht="36" x14ac:dyDescent="0.25">
      <c r="A13" s="77" t="s">
        <v>75</v>
      </c>
      <c r="B13" s="78" t="s">
        <v>68</v>
      </c>
      <c r="C13" s="116" t="s">
        <v>71</v>
      </c>
      <c r="D13" s="116"/>
      <c r="E13" s="79"/>
      <c r="F13" s="94">
        <v>2000</v>
      </c>
      <c r="G13" s="73">
        <f>E13+F13</f>
        <v>2000</v>
      </c>
      <c r="H13" s="80"/>
      <c r="I13" s="34"/>
      <c r="J13" s="34">
        <v>0.4</v>
      </c>
      <c r="K13" s="59"/>
      <c r="L13" s="81">
        <f>G13*6.5</f>
        <v>13000</v>
      </c>
      <c r="M13" s="32" t="s">
        <v>59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/>
      <c r="B14" s="34"/>
      <c r="C14" s="95"/>
      <c r="D14" s="96"/>
      <c r="E14" s="65"/>
      <c r="F14" s="35"/>
      <c r="G14" s="93"/>
      <c r="H14" s="68"/>
      <c r="I14" s="34"/>
      <c r="J14" s="34"/>
      <c r="K14" s="59"/>
      <c r="L14" s="74"/>
      <c r="M14" s="36"/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/>
      <c r="B15" s="29"/>
      <c r="C15" s="95"/>
      <c r="D15" s="97"/>
      <c r="E15" s="64"/>
      <c r="F15" s="30"/>
      <c r="G15" s="73"/>
      <c r="H15" s="67"/>
      <c r="I15" s="29"/>
      <c r="J15" s="29"/>
      <c r="K15" s="63"/>
      <c r="L15" s="74"/>
      <c r="M15" s="36"/>
      <c r="N15" s="60"/>
      <c r="O15" s="31">
        <f t="shared" ref="O15:O21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25">
      <c r="A16" s="33"/>
      <c r="B16" s="29"/>
      <c r="C16" s="95"/>
      <c r="D16" s="97"/>
      <c r="E16" s="64"/>
      <c r="F16" s="30"/>
      <c r="G16" s="73"/>
      <c r="H16" s="67"/>
      <c r="I16" s="29"/>
      <c r="J16" s="29"/>
      <c r="K16" s="75"/>
      <c r="L16" s="74"/>
      <c r="M16" s="36"/>
      <c r="N16" s="60"/>
      <c r="O16" s="31">
        <f t="shared" si="1"/>
        <v>0</v>
      </c>
      <c r="P16" s="12" t="str">
        <f t="shared" si="2"/>
        <v xml:space="preserve"> </v>
      </c>
    </row>
    <row r="17" spans="1:16" x14ac:dyDescent="0.25">
      <c r="A17" s="33"/>
      <c r="B17" s="29"/>
      <c r="C17" s="95"/>
      <c r="D17" s="97"/>
      <c r="E17" s="64"/>
      <c r="F17" s="30"/>
      <c r="G17" s="73"/>
      <c r="H17" s="67"/>
      <c r="I17" s="29"/>
      <c r="J17" s="29"/>
      <c r="K17" s="75"/>
      <c r="L17" s="74"/>
      <c r="M17" s="36"/>
      <c r="N17" s="60"/>
      <c r="O17" s="31">
        <f t="shared" si="1"/>
        <v>0</v>
      </c>
      <c r="P17" s="12" t="str">
        <f t="shared" si="2"/>
        <v xml:space="preserve"> </v>
      </c>
    </row>
    <row r="18" spans="1:16" x14ac:dyDescent="0.25">
      <c r="A18" s="33"/>
      <c r="B18" s="29"/>
      <c r="C18" s="95"/>
      <c r="D18" s="97"/>
      <c r="E18" s="64"/>
      <c r="F18" s="30"/>
      <c r="G18" s="73"/>
      <c r="H18" s="67"/>
      <c r="I18" s="29"/>
      <c r="J18" s="29"/>
      <c r="K18" s="75"/>
      <c r="L18" s="74"/>
      <c r="M18" s="36"/>
      <c r="N18" s="60"/>
      <c r="O18" s="31">
        <f t="shared" si="1"/>
        <v>0</v>
      </c>
      <c r="P18" s="12" t="str">
        <f t="shared" si="2"/>
        <v xml:space="preserve"> </v>
      </c>
    </row>
    <row r="19" spans="1:16" x14ac:dyDescent="0.25">
      <c r="A19" s="33"/>
      <c r="B19" s="29"/>
      <c r="C19" s="95"/>
      <c r="D19" s="97"/>
      <c r="E19" s="64"/>
      <c r="F19" s="30"/>
      <c r="G19" s="73"/>
      <c r="H19" s="67"/>
      <c r="I19" s="29"/>
      <c r="J19" s="29"/>
      <c r="K19" s="63"/>
      <c r="L19" s="74"/>
      <c r="M19" s="36"/>
      <c r="N19" s="60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85"/>
      <c r="B20" s="37"/>
      <c r="C20" s="151"/>
      <c r="D20" s="152"/>
      <c r="E20" s="66"/>
      <c r="F20" s="38"/>
      <c r="G20" s="82"/>
      <c r="H20" s="69"/>
      <c r="I20" s="37"/>
      <c r="J20" s="37"/>
      <c r="K20" s="76"/>
      <c r="L20" s="83"/>
      <c r="M20" s="49"/>
      <c r="N20" s="84"/>
      <c r="O20" s="49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9"/>
      <c r="B21" s="40"/>
      <c r="C21" s="41"/>
      <c r="D21" s="42"/>
      <c r="E21" s="43"/>
      <c r="F21" s="43"/>
      <c r="G21" s="43">
        <f>SUM(G12:G20)</f>
        <v>6000</v>
      </c>
      <c r="H21" s="44"/>
      <c r="I21" s="40"/>
      <c r="J21" s="40"/>
      <c r="K21" s="41"/>
      <c r="L21" s="51"/>
      <c r="M21" s="46"/>
      <c r="N21" s="50"/>
      <c r="O21" s="51">
        <f t="shared" si="1"/>
        <v>0</v>
      </c>
      <c r="P21" s="12"/>
    </row>
    <row r="22" spans="1:16" ht="15.75" thickBot="1" x14ac:dyDescent="0.3">
      <c r="A22" s="62"/>
      <c r="B22" s="47"/>
      <c r="C22" s="47"/>
      <c r="D22" s="47"/>
      <c r="E22" s="47"/>
      <c r="F22" s="47"/>
      <c r="G22" s="47"/>
      <c r="H22" s="47"/>
      <c r="I22" s="47"/>
      <c r="J22" s="147" t="s">
        <v>13</v>
      </c>
      <c r="K22" s="147"/>
      <c r="L22" s="51">
        <f>SUM(L12:L20)</f>
        <v>39000</v>
      </c>
      <c r="M22" s="48"/>
      <c r="N22" s="52" t="s">
        <v>14</v>
      </c>
      <c r="O22" s="45">
        <f>SUM(N12:N20)</f>
        <v>0</v>
      </c>
      <c r="P22" s="12"/>
    </row>
    <row r="23" spans="1:16" ht="15.75" thickBot="1" x14ac:dyDescent="0.3">
      <c r="A23" s="148" t="s">
        <v>77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45">
        <f>O24-O22</f>
        <v>0</v>
      </c>
    </row>
    <row r="24" spans="1:16" ht="15.75" thickBot="1" x14ac:dyDescent="0.3">
      <c r="A24" s="148" t="s">
        <v>15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45">
        <f>IF("nie"=MID(I32,1,3),O22,(O22*1.23))</f>
        <v>0</v>
      </c>
    </row>
    <row r="25" spans="1:16" x14ac:dyDescent="0.25">
      <c r="A25" s="129" t="s">
        <v>69</v>
      </c>
      <c r="B25" s="129"/>
      <c r="C25" s="12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25">
      <c r="A26" s="143" t="s">
        <v>63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4" t="s">
        <v>55</v>
      </c>
      <c r="B27" s="54"/>
      <c r="C27" s="54"/>
      <c r="D27" s="54"/>
      <c r="E27" s="54"/>
      <c r="F27" s="54"/>
      <c r="G27" s="55" t="s">
        <v>53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25">
      <c r="A28" s="134" t="s">
        <v>76</v>
      </c>
      <c r="B28" s="135"/>
      <c r="C28" s="135"/>
      <c r="D28" s="135"/>
      <c r="E28" s="136"/>
      <c r="F28" s="130" t="s">
        <v>54</v>
      </c>
      <c r="G28" s="57" t="s">
        <v>16</v>
      </c>
      <c r="H28" s="131"/>
      <c r="I28" s="132"/>
      <c r="J28" s="132"/>
      <c r="K28" s="132"/>
      <c r="L28" s="132"/>
      <c r="M28" s="132"/>
      <c r="N28" s="132"/>
      <c r="O28" s="133"/>
    </row>
    <row r="29" spans="1:16" x14ac:dyDescent="0.25">
      <c r="A29" s="137"/>
      <c r="B29" s="138"/>
      <c r="C29" s="138"/>
      <c r="D29" s="138"/>
      <c r="E29" s="139"/>
      <c r="F29" s="130"/>
      <c r="G29" s="57" t="s">
        <v>17</v>
      </c>
      <c r="H29" s="131"/>
      <c r="I29" s="132"/>
      <c r="J29" s="132"/>
      <c r="K29" s="132"/>
      <c r="L29" s="132"/>
      <c r="M29" s="132"/>
      <c r="N29" s="132"/>
      <c r="O29" s="133"/>
    </row>
    <row r="30" spans="1:16" ht="18" customHeight="1" x14ac:dyDescent="0.25">
      <c r="A30" s="137"/>
      <c r="B30" s="138"/>
      <c r="C30" s="138"/>
      <c r="D30" s="138"/>
      <c r="E30" s="139"/>
      <c r="F30" s="130"/>
      <c r="G30" s="57" t="s">
        <v>18</v>
      </c>
      <c r="H30" s="131"/>
      <c r="I30" s="132"/>
      <c r="J30" s="132"/>
      <c r="K30" s="132"/>
      <c r="L30" s="132"/>
      <c r="M30" s="132"/>
      <c r="N30" s="132"/>
      <c r="O30" s="133"/>
    </row>
    <row r="31" spans="1:16" x14ac:dyDescent="0.25">
      <c r="A31" s="137"/>
      <c r="B31" s="138"/>
      <c r="C31" s="138"/>
      <c r="D31" s="138"/>
      <c r="E31" s="139"/>
      <c r="F31" s="130"/>
      <c r="G31" s="57" t="s">
        <v>19</v>
      </c>
      <c r="H31" s="131"/>
      <c r="I31" s="132"/>
      <c r="J31" s="132"/>
      <c r="K31" s="132"/>
      <c r="L31" s="132"/>
      <c r="M31" s="132"/>
      <c r="N31" s="132"/>
      <c r="O31" s="133"/>
    </row>
    <row r="32" spans="1:16" x14ac:dyDescent="0.25">
      <c r="A32" s="137"/>
      <c r="B32" s="138"/>
      <c r="C32" s="138"/>
      <c r="D32" s="138"/>
      <c r="E32" s="139"/>
      <c r="F32" s="130"/>
      <c r="G32" s="57" t="s">
        <v>20</v>
      </c>
      <c r="H32" s="131"/>
      <c r="I32" s="132"/>
      <c r="J32" s="132"/>
      <c r="K32" s="132"/>
      <c r="L32" s="132"/>
      <c r="M32" s="132"/>
      <c r="N32" s="132"/>
      <c r="O32" s="133"/>
    </row>
    <row r="33" spans="1:15" x14ac:dyDescent="0.25">
      <c r="A33" s="137"/>
      <c r="B33" s="138"/>
      <c r="C33" s="138"/>
      <c r="D33" s="138"/>
      <c r="E33" s="139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37"/>
      <c r="B34" s="138"/>
      <c r="C34" s="138"/>
      <c r="D34" s="138"/>
      <c r="E34" s="139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40"/>
      <c r="B35" s="141"/>
      <c r="C35" s="141"/>
      <c r="D35" s="141"/>
      <c r="E35" s="142"/>
      <c r="F35" s="56"/>
      <c r="G35" s="24"/>
      <c r="H35" s="18"/>
      <c r="I35" s="24"/>
      <c r="J35" s="24" t="s">
        <v>21</v>
      </c>
      <c r="K35" s="24"/>
      <c r="L35" s="126"/>
      <c r="M35" s="127"/>
      <c r="N35" s="128"/>
      <c r="O35" s="24"/>
    </row>
    <row r="36" spans="1:15" x14ac:dyDescent="0.25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C14:D14"/>
    <mergeCell ref="C15:D15"/>
    <mergeCell ref="H9:H11"/>
    <mergeCell ref="I9:I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65" t="s">
        <v>49</v>
      </c>
      <c r="M2" s="165"/>
    </row>
    <row r="3" spans="1:14" x14ac:dyDescent="0.25">
      <c r="A3" s="5" t="s">
        <v>23</v>
      </c>
      <c r="B3" s="162" t="s">
        <v>24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5" t="s">
        <v>25</v>
      </c>
      <c r="B4" s="162" t="s">
        <v>26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5">
      <c r="A5" s="5" t="s">
        <v>8</v>
      </c>
      <c r="B5" s="162" t="s">
        <v>27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x14ac:dyDescent="0.25">
      <c r="A6" s="5" t="s">
        <v>2</v>
      </c>
      <c r="B6" s="162" t="s">
        <v>28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25">
      <c r="A7" s="6" t="s">
        <v>29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</row>
    <row r="8" spans="1:14" x14ac:dyDescent="0.25">
      <c r="A8" s="5" t="s">
        <v>12</v>
      </c>
      <c r="B8" s="162" t="s">
        <v>30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25">
      <c r="A9" s="7" t="s">
        <v>31</v>
      </c>
      <c r="B9" s="162" t="s">
        <v>32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7" t="s">
        <v>33</v>
      </c>
      <c r="B10" s="162" t="s">
        <v>34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8" t="s">
        <v>35</v>
      </c>
      <c r="B11" s="162" t="s">
        <v>36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25">
      <c r="A12" s="9" t="s">
        <v>37</v>
      </c>
      <c r="B12" s="162" t="s">
        <v>38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4" ht="24" customHeight="1" x14ac:dyDescent="0.25">
      <c r="A13" s="8" t="s">
        <v>39</v>
      </c>
      <c r="B13" s="162" t="s">
        <v>40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ht="16.5" customHeight="1" x14ac:dyDescent="0.25">
      <c r="A14" s="8" t="s">
        <v>5</v>
      </c>
      <c r="B14" s="162" t="s">
        <v>50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4" x14ac:dyDescent="0.25">
      <c r="A15" s="8" t="s">
        <v>41</v>
      </c>
      <c r="B15" s="162" t="s">
        <v>42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4" ht="38.25" x14ac:dyDescent="0.25">
      <c r="A16" s="10" t="s">
        <v>43</v>
      </c>
      <c r="B16" s="162" t="s">
        <v>44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 ht="28.5" customHeight="1" x14ac:dyDescent="0.25">
      <c r="A17" s="10" t="s">
        <v>45</v>
      </c>
      <c r="B17" s="162" t="s">
        <v>46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ht="27" customHeight="1" x14ac:dyDescent="0.25">
      <c r="A18" s="11" t="s">
        <v>47</v>
      </c>
      <c r="B18" s="162" t="s">
        <v>48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ht="75" customHeight="1" x14ac:dyDescent="0.25">
      <c r="A19" s="58" t="s">
        <v>60</v>
      </c>
      <c r="B19" s="161" t="s">
        <v>61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2025-01-16T05:26:25Z</cp:lastPrinted>
  <dcterms:created xsi:type="dcterms:W3CDTF">2012-08-13T12:29:09Z</dcterms:created>
  <dcterms:modified xsi:type="dcterms:W3CDTF">2025-01-23T13:28:27Z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