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1\140.výzva - Vybrané oblasti LK\Aleje_140_OPŽP_FINáL\P03_Rekapitulace_nakladu_k_oceneni\"/>
    </mc:Choice>
  </mc:AlternateContent>
  <bookViews>
    <workbookView xWindow="0" yWindow="0" windowWidth="26370" windowHeight="9165" tabRatio="683"/>
  </bookViews>
  <sheets>
    <sheet name="P03.1_KL_2789" sheetId="3" r:id="rId1"/>
    <sheet name="P03.1_SO3_2789" sheetId="4" r:id="rId2"/>
    <sheet name="P03.1_SO5_2789" sheetId="5" r:id="rId3"/>
  </sheets>
  <externalReferences>
    <externalReference r:id="rId4"/>
  </externalReferences>
  <definedNames>
    <definedName name="_xlnm._FilterDatabase" localSheetId="1" hidden="1">'P03.1_SO3_2789'!$A$6:$E$12</definedName>
    <definedName name="_xlnm._FilterDatabase" localSheetId="2" hidden="1">'P03.1_SO5_2789'!$A$6:$D$14</definedName>
    <definedName name="_xlnm.Print_Area" localSheetId="0">'P03.1_KL_2789'!$A$1:$C$46</definedName>
    <definedName name="_xlnm.Print_Area" localSheetId="1">'P03.1_SO3_2789'!$A$1:$G$18</definedName>
    <definedName name="_xlnm.Print_Area" localSheetId="2">'P03.1_SO5_2789'!$A$1:$G$36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4" l="1"/>
  <c r="C21" i="3" l="1"/>
  <c r="C16" i="3"/>
  <c r="C15" i="3"/>
  <c r="D13" i="3" s="1"/>
  <c r="C13" i="3"/>
  <c r="C11" i="3"/>
  <c r="D8" i="3" s="1"/>
  <c r="C8" i="3"/>
  <c r="G10" i="5" l="1"/>
  <c r="G17" i="5" s="1"/>
  <c r="F9" i="5"/>
  <c r="F17" i="5" s="1"/>
  <c r="C26" i="3" s="1"/>
  <c r="G18" i="5" l="1"/>
  <c r="C27" i="3"/>
  <c r="C35" i="3" s="1"/>
  <c r="E8" i="5"/>
  <c r="E17" i="5" s="1"/>
  <c r="C37" i="3" l="1"/>
  <c r="C38" i="3"/>
  <c r="F18" i="5"/>
  <c r="G19" i="5" s="1"/>
  <c r="C23" i="3" s="1"/>
  <c r="C25" i="3"/>
  <c r="D23" i="3" s="1"/>
  <c r="G7" i="4"/>
  <c r="G8" i="4" l="1"/>
  <c r="G15" i="4" s="1"/>
  <c r="C20" i="3" l="1"/>
  <c r="C18" i="3"/>
  <c r="C30" i="3" l="1"/>
  <c r="D18" i="3"/>
  <c r="D40" i="3" l="1"/>
  <c r="C40" i="3"/>
  <c r="C33" i="3"/>
  <c r="C32" i="3"/>
  <c r="C42" i="3" l="1"/>
  <c r="C43" i="3"/>
</calcChain>
</file>

<file path=xl/sharedStrings.xml><?xml version="1.0" encoding="utf-8"?>
<sst xmlns="http://schemas.openxmlformats.org/spreadsheetml/2006/main" count="87" uniqueCount="53">
  <si>
    <t>KRYCÍ LIST</t>
  </si>
  <si>
    <t>objekt</t>
  </si>
  <si>
    <t>cena</t>
  </si>
  <si>
    <t>náklady celkem bez DPH</t>
  </si>
  <si>
    <t>SO3 VÝSADBY</t>
  </si>
  <si>
    <t>cena celkem bez DPH</t>
  </si>
  <si>
    <t>cena celkem vč. DPH</t>
  </si>
  <si>
    <t>zpracoval:</t>
  </si>
  <si>
    <t>druh</t>
  </si>
  <si>
    <t>ks</t>
  </si>
  <si>
    <t>CENA CELKEM BEZ DPH</t>
  </si>
  <si>
    <t>pol.</t>
  </si>
  <si>
    <t>první rok</t>
  </si>
  <si>
    <t>druhý rok</t>
  </si>
  <si>
    <t>Rozvojová péče bude probíhat v rozsahu dle specifikace uvedené v technické zprávě.</t>
  </si>
  <si>
    <t>SO3 - VÝSADBY</t>
  </si>
  <si>
    <t>SO5 - ROZVOJOVÁ PÉČE</t>
  </si>
  <si>
    <t>typ výpěstku</t>
  </si>
  <si>
    <t>cena za jedn.</t>
  </si>
  <si>
    <t>č.pol.</t>
  </si>
  <si>
    <t>DPH 21%</t>
  </si>
  <si>
    <t>PROJEKT: REKONSTRUKCE VYBRANÝCH ALEJÍ LIBERECKÉHO KRAJE - KOMUNIKACE Č. III/2789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</si>
  <si>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LIBERECKÉHO KRAJE - KOMUNIKACE Č. III/2789</t>
    </r>
  </si>
  <si>
    <t>Malus domestica</t>
  </si>
  <si>
    <t>třešeň obecná</t>
  </si>
  <si>
    <t>Prunus avium</t>
  </si>
  <si>
    <t>jabloň domácí</t>
  </si>
  <si>
    <t>třetí rok</t>
  </si>
  <si>
    <t>Jednotlivé stromy</t>
  </si>
  <si>
    <t>vysokokmen, rozvětvený, výška kmene 1,7 m a více</t>
  </si>
  <si>
    <t>cena péče</t>
  </si>
  <si>
    <t>druh latinsky</t>
  </si>
  <si>
    <t>Výsadby budou provedeny v rozsahu a dle postupu uvedeném v projektové dokumnetaci. Položka za jednotku výsadby zahrnuje všechny nezbytné činnosti a materiály, jako jsou vytyčení výsadeb, vykopání jamky, přesun hmot pro účely výsadby, sadební materiál, provedení výsadby, povýsadbový řez, kotvení (kompletní materiál pro výsadbu), ochrana kmene, zálivka, mulčovací materiál, úklid plochy.</t>
  </si>
  <si>
    <t>VÝKAZ VÝMĚR</t>
  </si>
  <si>
    <t>PŘÍLOHA Č.: 3.2</t>
  </si>
  <si>
    <t>SO1 KÁCENÍ - celkem</t>
  </si>
  <si>
    <t>z toho:</t>
  </si>
  <si>
    <t>způsobilé výdaje</t>
  </si>
  <si>
    <t>nezpůsobilé výdaje</t>
  </si>
  <si>
    <t>SO2 OŠETŘENÍ - celkem</t>
  </si>
  <si>
    <t>SO5 ROZVOJOVÁ PÉČE - celkem</t>
  </si>
  <si>
    <t>1. rok - způsobilý výdaj</t>
  </si>
  <si>
    <t>2. rok - způsobilý výdaj</t>
  </si>
  <si>
    <t>3. rok - nezpůsobilý výdaj</t>
  </si>
  <si>
    <t>Cena celkem                                   ZPŮSOBILÉ VÝDAJE</t>
  </si>
  <si>
    <t>Cena celkem                                    NEZPŮSOBILÉ VÝDAJE</t>
  </si>
  <si>
    <t>Cena CELKEM</t>
  </si>
  <si>
    <t>NERELEVANTNÍ</t>
  </si>
  <si>
    <t>CENA CELKEM BEZ DPH -  dle roků</t>
  </si>
  <si>
    <t>CENA CELKEM BEZ DPH - dle způsobilosti</t>
  </si>
  <si>
    <t>PROJEKT: REKONSTRUKCE VYBRANÝCH ALEJÍ LIBERECKÉHO KRAJE                                                        - KOMUNIKACE č. III/2789</t>
  </si>
  <si>
    <t>z toho: (135 ks)</t>
  </si>
  <si>
    <t>dne: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</si>
</sst>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3" fillId="0" borderId="0" applyNumberFormat="0" applyFill="0" applyBorder="0" applyAlignment="0" applyProtection="0"/>
    <xf numFmtId="0" fontId="1" fillId="0" borderId="0"/>
    <xf numFmtId="0" fontId="2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64">
    <xf numFmtId="0" fontId="0" fillId="0" borderId="0" xfId="0"/>
    <xf numFmtId="0" fontId="18" fillId="34" borderId="0" xfId="0" applyFont="1" applyFill="1" applyBorder="1" applyAlignment="1">
      <alignment vertical="top"/>
    </xf>
    <xf numFmtId="0" fontId="20" fillId="34" borderId="0" xfId="0" applyFont="1" applyFill="1" applyBorder="1" applyAlignment="1">
      <alignment vertical="top"/>
    </xf>
    <xf numFmtId="0" fontId="21" fillId="34" borderId="0" xfId="0" applyFont="1" applyFill="1" applyBorder="1" applyAlignment="1">
      <alignment vertical="top"/>
    </xf>
    <xf numFmtId="0" fontId="22" fillId="34" borderId="0" xfId="0" applyFont="1" applyFill="1" applyAlignment="1">
      <alignment horizontal="left" vertical="top"/>
    </xf>
    <xf numFmtId="0" fontId="1" fillId="34" borderId="0" xfId="44" applyFill="1"/>
    <xf numFmtId="0" fontId="1" fillId="34" borderId="0" xfId="44" applyFont="1" applyFill="1" applyBorder="1"/>
    <xf numFmtId="0" fontId="1" fillId="34" borderId="16" xfId="44" applyFont="1" applyFill="1" applyBorder="1"/>
    <xf numFmtId="0" fontId="24" fillId="34" borderId="11" xfId="44" applyFont="1" applyFill="1" applyBorder="1"/>
    <xf numFmtId="164" fontId="24" fillId="34" borderId="11" xfId="44" applyNumberFormat="1" applyFont="1" applyFill="1" applyBorder="1"/>
    <xf numFmtId="0" fontId="24" fillId="34" borderId="15" xfId="44" applyFont="1" applyFill="1" applyBorder="1"/>
    <xf numFmtId="0" fontId="24" fillId="34" borderId="0" xfId="44" applyFont="1" applyFill="1" applyBorder="1"/>
    <xf numFmtId="164" fontId="24" fillId="34" borderId="16" xfId="44" applyNumberFormat="1" applyFont="1" applyFill="1" applyBorder="1"/>
    <xf numFmtId="0" fontId="24" fillId="34" borderId="15" xfId="44" applyFont="1" applyFill="1" applyBorder="1" applyAlignment="1">
      <alignment vertical="top"/>
    </xf>
    <xf numFmtId="0" fontId="1" fillId="34" borderId="15" xfId="44" applyFont="1" applyFill="1" applyBorder="1"/>
    <xf numFmtId="164" fontId="1" fillId="34" borderId="16" xfId="44" applyNumberFormat="1" applyFont="1" applyFill="1" applyBorder="1"/>
    <xf numFmtId="6" fontId="1" fillId="34" borderId="0" xfId="44" applyNumberFormat="1" applyFill="1"/>
    <xf numFmtId="0" fontId="29" fillId="34" borderId="0" xfId="0" applyFont="1" applyFill="1" applyBorder="1" applyAlignment="1">
      <alignment vertical="top"/>
    </xf>
    <xf numFmtId="0" fontId="30" fillId="34" borderId="0" xfId="44" applyFont="1" applyFill="1"/>
    <xf numFmtId="0" fontId="27" fillId="0" borderId="0" xfId="44" applyFont="1"/>
    <xf numFmtId="0" fontId="24" fillId="34" borderId="0" xfId="44" applyFont="1" applyFill="1"/>
    <xf numFmtId="165" fontId="24" fillId="34" borderId="0" xfId="44" applyNumberFormat="1" applyFont="1" applyFill="1"/>
    <xf numFmtId="0" fontId="30" fillId="34" borderId="0" xfId="44" applyFont="1" applyFill="1" applyAlignment="1">
      <alignment horizontal="center" wrapText="1"/>
    </xf>
    <xf numFmtId="0" fontId="33" fillId="34" borderId="0" xfId="44" applyFont="1" applyFill="1"/>
    <xf numFmtId="0" fontId="24" fillId="34" borderId="12" xfId="44" applyFont="1" applyFill="1" applyBorder="1"/>
    <xf numFmtId="0" fontId="30" fillId="34" borderId="19" xfId="44" applyFont="1" applyFill="1" applyBorder="1"/>
    <xf numFmtId="0" fontId="30" fillId="34" borderId="20" xfId="44" applyFont="1" applyFill="1" applyBorder="1"/>
    <xf numFmtId="164" fontId="24" fillId="34" borderId="20" xfId="44" applyNumberFormat="1" applyFont="1" applyFill="1" applyBorder="1"/>
    <xf numFmtId="0" fontId="1" fillId="34" borderId="0" xfId="44" applyFont="1" applyFill="1"/>
    <xf numFmtId="0" fontId="31" fillId="33" borderId="10" xfId="44" applyFont="1" applyFill="1" applyBorder="1" applyAlignment="1">
      <alignment horizontal="center" wrapText="1"/>
    </xf>
    <xf numFmtId="0" fontId="32" fillId="33" borderId="10" xfId="44" applyFont="1" applyFill="1" applyBorder="1" applyAlignment="1">
      <alignment horizontal="center" wrapText="1"/>
    </xf>
    <xf numFmtId="0" fontId="31" fillId="33" borderId="12" xfId="44" applyFont="1" applyFill="1" applyBorder="1" applyAlignment="1">
      <alignment horizontal="center" wrapText="1"/>
    </xf>
    <xf numFmtId="0" fontId="31" fillId="33" borderId="13" xfId="44" applyFont="1" applyFill="1" applyBorder="1" applyAlignment="1">
      <alignment horizontal="center" wrapText="1"/>
    </xf>
    <xf numFmtId="165" fontId="31" fillId="33" borderId="13" xfId="44" applyNumberFormat="1" applyFont="1" applyFill="1" applyBorder="1" applyAlignment="1">
      <alignment horizontal="center" wrapText="1"/>
    </xf>
    <xf numFmtId="0" fontId="32" fillId="33" borderId="13" xfId="44" applyFont="1" applyFill="1" applyBorder="1" applyAlignment="1">
      <alignment horizontal="center" wrapText="1"/>
    </xf>
    <xf numFmtId="0" fontId="0" fillId="0" borderId="0" xfId="44" applyFont="1" applyFill="1"/>
    <xf numFmtId="0" fontId="21" fillId="34" borderId="0" xfId="0" applyFont="1" applyFill="1" applyAlignment="1">
      <alignment horizontal="left" vertical="top"/>
    </xf>
    <xf numFmtId="0" fontId="22" fillId="34" borderId="0" xfId="0" applyFont="1" applyFill="1" applyBorder="1" applyAlignment="1">
      <alignment vertical="top"/>
    </xf>
    <xf numFmtId="0" fontId="34" fillId="33" borderId="11" xfId="44" applyFont="1" applyFill="1" applyBorder="1" applyAlignment="1">
      <alignment horizontal="center" vertical="top" wrapText="1"/>
    </xf>
    <xf numFmtId="0" fontId="35" fillId="33" borderId="11" xfId="44" applyFont="1" applyFill="1" applyBorder="1" applyAlignment="1">
      <alignment horizontal="center" vertical="top" wrapText="1"/>
    </xf>
    <xf numFmtId="0" fontId="36" fillId="34" borderId="0" xfId="44" applyFont="1" applyFill="1" applyAlignment="1">
      <alignment horizontal="center" vertical="top" wrapText="1"/>
    </xf>
    <xf numFmtId="0" fontId="36" fillId="34" borderId="0" xfId="44" applyFont="1" applyFill="1"/>
    <xf numFmtId="0" fontId="36" fillId="34" borderId="19" xfId="44" applyFont="1" applyFill="1" applyBorder="1"/>
    <xf numFmtId="0" fontId="36" fillId="34" borderId="20" xfId="44" applyFont="1" applyFill="1" applyBorder="1"/>
    <xf numFmtId="164" fontId="37" fillId="34" borderId="20" xfId="44" applyNumberFormat="1" applyFont="1" applyFill="1" applyBorder="1"/>
    <xf numFmtId="0" fontId="36" fillId="34" borderId="21" xfId="44" applyFont="1" applyFill="1" applyBorder="1"/>
    <xf numFmtId="0" fontId="37" fillId="0" borderId="11" xfId="44" applyFont="1" applyFill="1" applyBorder="1" applyAlignment="1">
      <alignment horizontal="center" vertical="center" wrapText="1"/>
    </xf>
    <xf numFmtId="0" fontId="37" fillId="0" borderId="11" xfId="44" applyFont="1" applyFill="1" applyBorder="1" applyAlignment="1">
      <alignment horizontal="left" vertical="center" wrapText="1"/>
    </xf>
    <xf numFmtId="0" fontId="38" fillId="0" borderId="11" xfId="44" applyFont="1" applyFill="1" applyBorder="1" applyAlignment="1">
      <alignment horizontal="left" vertical="center" wrapText="1"/>
    </xf>
    <xf numFmtId="0" fontId="37" fillId="34" borderId="11" xfId="44" applyFont="1" applyFill="1" applyBorder="1" applyAlignment="1">
      <alignment horizontal="center" vertical="center" wrapText="1"/>
    </xf>
    <xf numFmtId="0" fontId="36" fillId="0" borderId="11" xfId="44" applyFont="1" applyFill="1" applyBorder="1" applyAlignment="1">
      <alignment horizontal="center" vertical="center" wrapText="1"/>
    </xf>
    <xf numFmtId="0" fontId="36" fillId="0" borderId="0" xfId="44" applyFont="1" applyFill="1" applyAlignment="1">
      <alignment horizontal="center" vertical="center" wrapText="1"/>
    </xf>
    <xf numFmtId="0" fontId="37" fillId="34" borderId="11" xfId="44" applyFont="1" applyFill="1" applyBorder="1" applyAlignment="1">
      <alignment vertical="center" wrapText="1"/>
    </xf>
    <xf numFmtId="0" fontId="38" fillId="34" borderId="11" xfId="44" applyFont="1" applyFill="1" applyBorder="1" applyAlignment="1">
      <alignment horizontal="left" vertical="center" wrapText="1"/>
    </xf>
    <xf numFmtId="0" fontId="36" fillId="34" borderId="11" xfId="44" applyFont="1" applyFill="1" applyBorder="1" applyAlignment="1">
      <alignment horizontal="center" vertical="center" wrapText="1"/>
    </xf>
    <xf numFmtId="0" fontId="36" fillId="34" borderId="0" xfId="44" applyFont="1" applyFill="1" applyAlignment="1">
      <alignment horizontal="center" vertical="center" wrapText="1"/>
    </xf>
    <xf numFmtId="0" fontId="37" fillId="34" borderId="11" xfId="44" applyFont="1" applyFill="1" applyBorder="1" applyAlignment="1">
      <alignment horizontal="center" vertical="center"/>
    </xf>
    <xf numFmtId="0" fontId="37" fillId="34" borderId="11" xfId="44" applyFont="1" applyFill="1" applyBorder="1"/>
    <xf numFmtId="164" fontId="37" fillId="34" borderId="11" xfId="44" applyNumberFormat="1" applyFont="1" applyFill="1" applyBorder="1"/>
    <xf numFmtId="0" fontId="37" fillId="34" borderId="11" xfId="44" applyFont="1" applyFill="1" applyBorder="1" applyAlignment="1">
      <alignment horizontal="center"/>
    </xf>
    <xf numFmtId="164" fontId="37" fillId="34" borderId="11" xfId="44" applyNumberFormat="1" applyFont="1" applyFill="1" applyBorder="1" applyAlignment="1">
      <alignment horizontal="right"/>
    </xf>
    <xf numFmtId="0" fontId="24" fillId="34" borderId="10" xfId="42" applyFont="1" applyFill="1" applyBorder="1"/>
    <xf numFmtId="0" fontId="26" fillId="34" borderId="11" xfId="44" applyFont="1" applyFill="1" applyBorder="1" applyAlignment="1">
      <alignment horizontal="center" vertical="center"/>
    </xf>
    <xf numFmtId="0" fontId="27" fillId="34" borderId="11" xfId="44" applyFont="1" applyFill="1" applyBorder="1"/>
    <xf numFmtId="0" fontId="27" fillId="34" borderId="11" xfId="44" applyFont="1" applyFill="1" applyBorder="1" applyAlignment="1">
      <alignment horizontal="center" vertical="center"/>
    </xf>
    <xf numFmtId="0" fontId="31" fillId="35" borderId="11" xfId="44" applyFont="1" applyFill="1" applyBorder="1" applyAlignment="1">
      <alignment horizontal="left" vertical="top"/>
    </xf>
    <xf numFmtId="0" fontId="24" fillId="35" borderId="11" xfId="44" applyFont="1" applyFill="1" applyBorder="1"/>
    <xf numFmtId="164" fontId="24" fillId="35" borderId="11" xfId="44" applyNumberFormat="1" applyFont="1" applyFill="1" applyBorder="1"/>
    <xf numFmtId="164" fontId="1" fillId="34" borderId="0" xfId="44" applyNumberFormat="1" applyFill="1"/>
    <xf numFmtId="0" fontId="24" fillId="34" borderId="11" xfId="44" applyFont="1" applyFill="1" applyBorder="1" applyAlignment="1">
      <alignment horizontal="left" vertical="top"/>
    </xf>
    <xf numFmtId="0" fontId="24" fillId="36" borderId="11" xfId="44" applyFont="1" applyFill="1" applyBorder="1" applyAlignment="1">
      <alignment horizontal="left" vertical="top"/>
    </xf>
    <xf numFmtId="0" fontId="24" fillId="36" borderId="10" xfId="42" applyFont="1" applyFill="1" applyBorder="1"/>
    <xf numFmtId="164" fontId="24" fillId="36" borderId="11" xfId="44" applyNumberFormat="1" applyFont="1" applyFill="1" applyBorder="1"/>
    <xf numFmtId="0" fontId="24" fillId="37" borderId="11" xfId="44" applyFont="1" applyFill="1" applyBorder="1" applyAlignment="1">
      <alignment horizontal="left" vertical="top"/>
    </xf>
    <xf numFmtId="164" fontId="24" fillId="37" borderId="11" xfId="44" applyNumberFormat="1" applyFont="1" applyFill="1" applyBorder="1"/>
    <xf numFmtId="0" fontId="24" fillId="36" borderId="11" xfId="44" applyFont="1" applyFill="1" applyBorder="1"/>
    <xf numFmtId="0" fontId="24" fillId="34" borderId="15" xfId="44" applyFont="1" applyFill="1" applyBorder="1" applyAlignment="1">
      <alignment horizontal="left"/>
    </xf>
    <xf numFmtId="44" fontId="24" fillId="37" borderId="16" xfId="46" applyFont="1" applyFill="1" applyBorder="1"/>
    <xf numFmtId="0" fontId="31" fillId="35" borderId="11" xfId="42" applyFont="1" applyFill="1" applyBorder="1" applyAlignment="1">
      <alignment horizontal="left" vertical="top"/>
    </xf>
    <xf numFmtId="0" fontId="24" fillId="35" borderId="10" xfId="44" applyFont="1" applyFill="1" applyBorder="1"/>
    <xf numFmtId="164" fontId="24" fillId="35" borderId="11" xfId="42" applyNumberFormat="1" applyFont="1" applyFill="1" applyBorder="1"/>
    <xf numFmtId="0" fontId="24" fillId="34" borderId="10" xfId="42" applyFont="1" applyFill="1" applyBorder="1" applyAlignment="1">
      <alignment horizontal="left" vertical="top"/>
    </xf>
    <xf numFmtId="164" fontId="24" fillId="34" borderId="10" xfId="42" applyNumberFormat="1" applyFont="1" applyFill="1" applyBorder="1"/>
    <xf numFmtId="0" fontId="24" fillId="36" borderId="11" xfId="42" applyFont="1" applyFill="1" applyBorder="1" applyAlignment="1">
      <alignment horizontal="left" vertical="top"/>
    </xf>
    <xf numFmtId="164" fontId="24" fillId="36" borderId="11" xfId="42" applyNumberFormat="1" applyFont="1" applyFill="1" applyBorder="1"/>
    <xf numFmtId="0" fontId="24" fillId="37" borderId="11" xfId="42" applyFont="1" applyFill="1" applyBorder="1"/>
    <xf numFmtId="0" fontId="28" fillId="36" borderId="11" xfId="44" applyFont="1" applyFill="1" applyBorder="1"/>
    <xf numFmtId="164" fontId="28" fillId="36" borderId="11" xfId="44" applyNumberFormat="1" applyFont="1" applyFill="1" applyBorder="1"/>
    <xf numFmtId="0" fontId="28" fillId="37" borderId="11" xfId="44" applyFont="1" applyFill="1" applyBorder="1"/>
    <xf numFmtId="164" fontId="28" fillId="37" borderId="11" xfId="44" applyNumberFormat="1" applyFont="1" applyFill="1" applyBorder="1"/>
    <xf numFmtId="0" fontId="28" fillId="35" borderId="11" xfId="44" applyFont="1" applyFill="1" applyBorder="1"/>
    <xf numFmtId="164" fontId="28" fillId="35" borderId="11" xfId="44" applyNumberFormat="1" applyFont="1" applyFill="1" applyBorder="1"/>
    <xf numFmtId="165" fontId="34" fillId="38" borderId="11" xfId="44" applyNumberFormat="1" applyFont="1" applyFill="1" applyBorder="1" applyAlignment="1">
      <alignment horizontal="center" vertical="top" wrapText="1"/>
    </xf>
    <xf numFmtId="165" fontId="31" fillId="38" borderId="10" xfId="44" applyNumberFormat="1" applyFont="1" applyFill="1" applyBorder="1" applyAlignment="1">
      <alignment horizontal="center" wrapText="1"/>
    </xf>
    <xf numFmtId="164" fontId="37" fillId="36" borderId="11" xfId="44" applyNumberFormat="1" applyFont="1" applyFill="1" applyBorder="1"/>
    <xf numFmtId="0" fontId="32" fillId="36" borderId="10" xfId="44" applyFont="1" applyFill="1" applyBorder="1" applyAlignment="1">
      <alignment horizontal="center" wrapText="1"/>
    </xf>
    <xf numFmtId="164" fontId="16" fillId="36" borderId="11" xfId="44" applyNumberFormat="1" applyFont="1" applyFill="1" applyBorder="1" applyAlignment="1"/>
    <xf numFmtId="164" fontId="16" fillId="36" borderId="24" xfId="44" applyNumberFormat="1" applyFont="1" applyFill="1" applyBorder="1" applyAlignment="1"/>
    <xf numFmtId="164" fontId="30" fillId="36" borderId="11" xfId="44" applyNumberFormat="1" applyFont="1" applyFill="1" applyBorder="1"/>
    <xf numFmtId="0" fontId="30" fillId="36" borderId="11" xfId="44" applyFont="1" applyFill="1" applyBorder="1"/>
    <xf numFmtId="0" fontId="30" fillId="35" borderId="11" xfId="44" applyFont="1" applyFill="1" applyBorder="1"/>
    <xf numFmtId="0" fontId="30" fillId="34" borderId="0" xfId="44" applyFont="1" applyFill="1" applyAlignment="1">
      <alignment horizontal="right"/>
    </xf>
    <xf numFmtId="0" fontId="32" fillId="37" borderId="10" xfId="44" applyFont="1" applyFill="1" applyBorder="1" applyAlignment="1">
      <alignment horizontal="right" wrapText="1"/>
    </xf>
    <xf numFmtId="0" fontId="32" fillId="33" borderId="14" xfId="44" applyFont="1" applyFill="1" applyBorder="1" applyAlignment="1">
      <alignment horizontal="right" wrapText="1"/>
    </xf>
    <xf numFmtId="164" fontId="37" fillId="37" borderId="11" xfId="44" applyNumberFormat="1" applyFont="1" applyFill="1" applyBorder="1" applyAlignment="1">
      <alignment horizontal="right"/>
    </xf>
    <xf numFmtId="0" fontId="30" fillId="34" borderId="21" xfId="44" applyFont="1" applyFill="1" applyBorder="1" applyAlignment="1">
      <alignment horizontal="right"/>
    </xf>
    <xf numFmtId="164" fontId="28" fillId="37" borderId="18" xfId="44" applyNumberFormat="1" applyFont="1" applyFill="1" applyBorder="1" applyAlignment="1">
      <alignment horizontal="right"/>
    </xf>
    <xf numFmtId="164" fontId="30" fillId="37" borderId="11" xfId="44" applyNumberFormat="1" applyFont="1" applyFill="1" applyBorder="1" applyAlignment="1">
      <alignment horizontal="right"/>
    </xf>
    <xf numFmtId="164" fontId="30" fillId="34" borderId="0" xfId="44" applyNumberFormat="1" applyFont="1" applyFill="1" applyAlignment="1">
      <alignment horizontal="right"/>
    </xf>
    <xf numFmtId="44" fontId="40" fillId="35" borderId="11" xfId="46" applyFont="1" applyFill="1" applyBorder="1" applyAlignment="1">
      <alignment horizontal="right"/>
    </xf>
    <xf numFmtId="0" fontId="41" fillId="35" borderId="11" xfId="44" applyFont="1" applyFill="1" applyBorder="1" applyAlignment="1">
      <alignment horizontal="left" vertical="top"/>
    </xf>
    <xf numFmtId="0" fontId="42" fillId="35" borderId="11" xfId="44" applyFont="1" applyFill="1" applyBorder="1"/>
    <xf numFmtId="0" fontId="42" fillId="34" borderId="11" xfId="44" applyFont="1" applyFill="1" applyBorder="1" applyAlignment="1">
      <alignment horizontal="left" vertical="top"/>
    </xf>
    <xf numFmtId="0" fontId="42" fillId="34" borderId="11" xfId="44" applyFont="1" applyFill="1" applyBorder="1"/>
    <xf numFmtId="0" fontId="42" fillId="36" borderId="11" xfId="44" applyFont="1" applyFill="1" applyBorder="1" applyAlignment="1">
      <alignment horizontal="left" vertical="top"/>
    </xf>
    <xf numFmtId="0" fontId="42" fillId="34" borderId="10" xfId="42" applyFont="1" applyFill="1" applyBorder="1"/>
    <xf numFmtId="0" fontId="42" fillId="37" borderId="11" xfId="44" applyFont="1" applyFill="1" applyBorder="1" applyAlignment="1">
      <alignment horizontal="left" vertical="top"/>
    </xf>
    <xf numFmtId="0" fontId="43" fillId="34" borderId="15" xfId="44" applyFont="1" applyFill="1" applyBorder="1"/>
    <xf numFmtId="0" fontId="44" fillId="34" borderId="0" xfId="44" applyFont="1" applyFill="1" applyBorder="1"/>
    <xf numFmtId="0" fontId="35" fillId="36" borderId="11" xfId="44" applyFont="1" applyFill="1" applyBorder="1" applyAlignment="1">
      <alignment horizontal="center" vertical="top" wrapText="1"/>
    </xf>
    <xf numFmtId="166" fontId="36" fillId="36" borderId="11" xfId="44" applyNumberFormat="1" applyFont="1" applyFill="1" applyBorder="1" applyAlignment="1">
      <alignment horizontal="right" vertical="center" wrapText="1"/>
    </xf>
    <xf numFmtId="164" fontId="34" fillId="36" borderId="18" xfId="44" applyNumberFormat="1" applyFont="1" applyFill="1" applyBorder="1" applyAlignment="1">
      <alignment horizontal="center"/>
    </xf>
    <xf numFmtId="0" fontId="36" fillId="34" borderId="20" xfId="44" applyFont="1" applyFill="1" applyBorder="1" applyAlignment="1">
      <alignment horizontal="center"/>
    </xf>
    <xf numFmtId="0" fontId="36" fillId="34" borderId="11" xfId="44" applyFont="1" applyFill="1" applyBorder="1" applyAlignment="1">
      <alignment horizontal="center"/>
    </xf>
    <xf numFmtId="0" fontId="24" fillId="37" borderId="10" xfId="44" applyFont="1" applyFill="1" applyBorder="1" applyAlignment="1">
      <alignment horizontal="left" vertical="top"/>
    </xf>
    <xf numFmtId="0" fontId="24" fillId="37" borderId="10" xfId="44" applyFont="1" applyFill="1" applyBorder="1"/>
    <xf numFmtId="164" fontId="37" fillId="38" borderId="11" xfId="44" applyNumberFormat="1" applyFont="1" applyFill="1" applyBorder="1" applyProtection="1">
      <protection locked="0"/>
    </xf>
    <xf numFmtId="2" fontId="37" fillId="38" borderId="11" xfId="44" applyNumberFormat="1" applyFont="1" applyFill="1" applyBorder="1" applyAlignment="1" applyProtection="1">
      <alignment horizontal="center" vertical="center" wrapText="1"/>
      <protection locked="0"/>
    </xf>
    <xf numFmtId="0" fontId="27" fillId="34" borderId="0" xfId="44" applyFont="1" applyFill="1" applyProtection="1">
      <protection locked="0"/>
    </xf>
    <xf numFmtId="0" fontId="1" fillId="34" borderId="0" xfId="44" applyFill="1" applyProtection="1">
      <protection locked="0"/>
    </xf>
    <xf numFmtId="0" fontId="16" fillId="37" borderId="10" xfId="44" applyFont="1" applyFill="1" applyBorder="1" applyAlignment="1">
      <alignment horizontal="left" vertical="top" wrapText="1"/>
    </xf>
    <xf numFmtId="0" fontId="16" fillId="37" borderId="17" xfId="44" applyFont="1" applyFill="1" applyBorder="1" applyAlignment="1">
      <alignment horizontal="left" vertical="top" wrapText="1"/>
    </xf>
    <xf numFmtId="0" fontId="16" fillId="37" borderId="18" xfId="44" applyFont="1" applyFill="1" applyBorder="1" applyAlignment="1">
      <alignment horizontal="left" vertical="top" wrapText="1"/>
    </xf>
    <xf numFmtId="0" fontId="16" fillId="35" borderId="10" xfId="44" applyFont="1" applyFill="1" applyBorder="1" applyAlignment="1">
      <alignment horizontal="left" vertical="top"/>
    </xf>
    <xf numFmtId="0" fontId="16" fillId="35" borderId="17" xfId="44" applyFont="1" applyFill="1" applyBorder="1" applyAlignment="1">
      <alignment horizontal="left" vertical="top"/>
    </xf>
    <xf numFmtId="0" fontId="16" fillId="35" borderId="18" xfId="44" applyFont="1" applyFill="1" applyBorder="1" applyAlignment="1">
      <alignment horizontal="left" vertical="top"/>
    </xf>
    <xf numFmtId="0" fontId="25" fillId="33" borderId="12" xfId="44" applyFont="1" applyFill="1" applyBorder="1" applyAlignment="1">
      <alignment horizontal="center" vertical="center"/>
    </xf>
    <xf numFmtId="0" fontId="25" fillId="33" borderId="13" xfId="44" applyFont="1" applyFill="1" applyBorder="1" applyAlignment="1">
      <alignment horizontal="center" vertical="center"/>
    </xf>
    <xf numFmtId="0" fontId="25" fillId="33" borderId="14" xfId="44" applyFont="1" applyFill="1" applyBorder="1" applyAlignment="1">
      <alignment horizontal="center" vertical="center"/>
    </xf>
    <xf numFmtId="0" fontId="25" fillId="33" borderId="15" xfId="44" applyFont="1" applyFill="1" applyBorder="1" applyAlignment="1">
      <alignment horizontal="center" vertical="center"/>
    </xf>
    <xf numFmtId="0" fontId="25" fillId="33" borderId="0" xfId="44" applyFont="1" applyFill="1" applyBorder="1" applyAlignment="1">
      <alignment horizontal="center" vertical="center"/>
    </xf>
    <xf numFmtId="0" fontId="25" fillId="33" borderId="16" xfId="44" applyFont="1" applyFill="1" applyBorder="1" applyAlignment="1">
      <alignment horizontal="center" vertical="center"/>
    </xf>
    <xf numFmtId="0" fontId="16" fillId="36" borderId="10" xfId="44" applyFont="1" applyFill="1" applyBorder="1" applyAlignment="1">
      <alignment horizontal="left" vertical="top" wrapText="1"/>
    </xf>
    <xf numFmtId="0" fontId="16" fillId="36" borderId="17" xfId="44" applyFont="1" applyFill="1" applyBorder="1" applyAlignment="1">
      <alignment horizontal="left" vertical="top" wrapText="1"/>
    </xf>
    <xf numFmtId="0" fontId="16" fillId="36" borderId="18" xfId="44" applyFont="1" applyFill="1" applyBorder="1" applyAlignment="1">
      <alignment horizontal="left" vertical="top" wrapText="1"/>
    </xf>
    <xf numFmtId="0" fontId="19" fillId="34" borderId="0" xfId="0" applyFont="1" applyFill="1" applyAlignment="1">
      <alignment horizontal="center" vertical="top" wrapText="1"/>
    </xf>
    <xf numFmtId="49" fontId="39" fillId="0" borderId="12" xfId="44" applyNumberFormat="1" applyFont="1" applyFill="1" applyBorder="1" applyAlignment="1">
      <alignment horizontal="left" vertical="top" wrapText="1"/>
    </xf>
    <xf numFmtId="49" fontId="39" fillId="0" borderId="13" xfId="44" applyNumberFormat="1" applyFont="1" applyFill="1" applyBorder="1" applyAlignment="1">
      <alignment horizontal="left" vertical="top" wrapText="1"/>
    </xf>
    <xf numFmtId="49" fontId="39" fillId="0" borderId="14" xfId="44" applyNumberFormat="1" applyFont="1" applyFill="1" applyBorder="1" applyAlignment="1">
      <alignment horizontal="left" vertical="top" wrapText="1"/>
    </xf>
    <xf numFmtId="49" fontId="39" fillId="0" borderId="15" xfId="44" applyNumberFormat="1" applyFont="1" applyFill="1" applyBorder="1" applyAlignment="1">
      <alignment horizontal="left" vertical="top" wrapText="1"/>
    </xf>
    <xf numFmtId="49" fontId="39" fillId="0" borderId="0" xfId="44" applyNumberFormat="1" applyFont="1" applyFill="1" applyBorder="1" applyAlignment="1">
      <alignment horizontal="left" vertical="top" wrapText="1"/>
    </xf>
    <xf numFmtId="49" fontId="39" fillId="0" borderId="16" xfId="44" applyNumberFormat="1" applyFont="1" applyFill="1" applyBorder="1" applyAlignment="1">
      <alignment horizontal="left" vertical="top" wrapText="1"/>
    </xf>
    <xf numFmtId="0" fontId="35" fillId="33" borderId="22" xfId="44" applyFont="1" applyFill="1" applyBorder="1" applyAlignment="1">
      <alignment horizontal="left"/>
    </xf>
    <xf numFmtId="0" fontId="35" fillId="33" borderId="23" xfId="44" applyFont="1" applyFill="1" applyBorder="1" applyAlignment="1">
      <alignment horizontal="left"/>
    </xf>
    <xf numFmtId="49" fontId="39" fillId="34" borderId="13" xfId="44" applyNumberFormat="1" applyFont="1" applyFill="1" applyBorder="1" applyAlignment="1">
      <alignment horizontal="left" vertical="top" wrapText="1"/>
    </xf>
    <xf numFmtId="49" fontId="39" fillId="34" borderId="14" xfId="44" applyNumberFormat="1" applyFont="1" applyFill="1" applyBorder="1" applyAlignment="1">
      <alignment horizontal="left" vertical="top" wrapText="1"/>
    </xf>
    <xf numFmtId="49" fontId="39" fillId="34" borderId="0" xfId="44" applyNumberFormat="1" applyFont="1" applyFill="1" applyBorder="1" applyAlignment="1">
      <alignment horizontal="left" vertical="top" wrapText="1"/>
    </xf>
    <xf numFmtId="49" fontId="39" fillId="34" borderId="16" xfId="44" applyNumberFormat="1" applyFont="1" applyFill="1" applyBorder="1" applyAlignment="1">
      <alignment horizontal="left" vertical="top" wrapText="1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0" fontId="16" fillId="33" borderId="24" xfId="44" applyFont="1" applyFill="1" applyBorder="1" applyAlignment="1"/>
    <xf numFmtId="0" fontId="16" fillId="35" borderId="22" xfId="44" applyFont="1" applyFill="1" applyBorder="1" applyAlignment="1"/>
    <xf numFmtId="0" fontId="16" fillId="35" borderId="23" xfId="44" applyFont="1" applyFill="1" applyBorder="1" applyAlignment="1"/>
    <xf numFmtId="0" fontId="16" fillId="35" borderId="24" xfId="44" applyFont="1" applyFill="1" applyBorder="1" applyAlignment="1"/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ankasimunkova\Desktop\VV_140.v&#253;zva_%20do%20VZ\27915\VV_LK_27915_v&#269;.k&#225;cen&#237;_B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_27915"/>
      <sheetName val="SO1_27915"/>
      <sheetName val="SO2_27915"/>
      <sheetName val="SO3_27915"/>
      <sheetName val="SO5_27915"/>
    </sheetNames>
    <sheetDataSet>
      <sheetData sheetId="0"/>
      <sheetData sheetId="1">
        <row r="84">
          <cell r="P84">
            <v>0</v>
          </cell>
        </row>
      </sheetData>
      <sheetData sheetId="2">
        <row r="42">
          <cell r="N42">
            <v>0</v>
          </cell>
          <cell r="O42">
            <v>0</v>
          </cell>
          <cell r="P42">
            <v>0</v>
          </cell>
        </row>
      </sheetData>
      <sheetData sheetId="3">
        <row r="17">
          <cell r="G17">
            <v>0</v>
          </cell>
        </row>
      </sheetData>
      <sheetData sheetId="4">
        <row r="17">
          <cell r="E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7"/>
  <sheetViews>
    <sheetView tabSelected="1" view="pageBreakPreview" zoomScale="80" zoomScaleNormal="80" zoomScaleSheetLayoutView="80" workbookViewId="0">
      <selection activeCell="A45" sqref="A45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8.28515625" style="5" customWidth="1"/>
    <col min="4" max="4" width="14" style="5" bestFit="1" customWidth="1"/>
    <col min="5" max="5" width="12.28515625" style="5" bestFit="1" customWidth="1"/>
    <col min="6" max="16384" width="9.140625" style="5"/>
  </cols>
  <sheetData>
    <row r="1" spans="1:4" ht="12" customHeight="1" x14ac:dyDescent="0.25">
      <c r="A1" s="145" t="s">
        <v>50</v>
      </c>
      <c r="B1" s="145"/>
      <c r="C1" s="145"/>
    </row>
    <row r="2" spans="1:4" x14ac:dyDescent="0.25">
      <c r="A2" s="145"/>
      <c r="B2" s="145"/>
      <c r="C2" s="145"/>
    </row>
    <row r="3" spans="1:4" x14ac:dyDescent="0.25">
      <c r="A3" s="2" t="s">
        <v>34</v>
      </c>
    </row>
    <row r="4" spans="1:4" x14ac:dyDescent="0.25">
      <c r="A4" s="3" t="s">
        <v>33</v>
      </c>
    </row>
    <row r="5" spans="1:4" ht="14.45" customHeight="1" x14ac:dyDescent="0.25">
      <c r="A5" s="136" t="s">
        <v>0</v>
      </c>
      <c r="B5" s="137"/>
      <c r="C5" s="138"/>
    </row>
    <row r="6" spans="1:4" x14ac:dyDescent="0.25">
      <c r="A6" s="139"/>
      <c r="B6" s="140"/>
      <c r="C6" s="141"/>
    </row>
    <row r="7" spans="1:4" ht="15" customHeight="1" x14ac:dyDescent="0.25">
      <c r="A7" s="62" t="s">
        <v>1</v>
      </c>
      <c r="B7" s="63"/>
      <c r="C7" s="64" t="s">
        <v>2</v>
      </c>
    </row>
    <row r="8" spans="1:4" ht="15" customHeight="1" x14ac:dyDescent="0.25">
      <c r="A8" s="110" t="s">
        <v>35</v>
      </c>
      <c r="B8" s="111" t="s">
        <v>47</v>
      </c>
      <c r="C8" s="67">
        <f>[1]SO1_27915!P84</f>
        <v>0</v>
      </c>
      <c r="D8" s="68">
        <f>C10+C11</f>
        <v>0</v>
      </c>
    </row>
    <row r="9" spans="1:4" ht="15" customHeight="1" x14ac:dyDescent="0.25">
      <c r="A9" s="112" t="s">
        <v>36</v>
      </c>
      <c r="B9" s="113"/>
      <c r="C9" s="9"/>
    </row>
    <row r="10" spans="1:4" ht="14.45" customHeight="1" x14ac:dyDescent="0.25">
      <c r="A10" s="114" t="s">
        <v>37</v>
      </c>
      <c r="B10" s="115" t="s">
        <v>47</v>
      </c>
      <c r="C10" s="9"/>
    </row>
    <row r="11" spans="1:4" ht="16.5" customHeight="1" x14ac:dyDescent="0.25">
      <c r="A11" s="116" t="s">
        <v>38</v>
      </c>
      <c r="B11" s="113" t="s">
        <v>47</v>
      </c>
      <c r="C11" s="9">
        <f>[1]SO1_27915!P84</f>
        <v>0</v>
      </c>
    </row>
    <row r="12" spans="1:4" ht="14.45" customHeight="1" x14ac:dyDescent="0.25">
      <c r="A12" s="117"/>
      <c r="B12" s="118"/>
      <c r="C12" s="7"/>
    </row>
    <row r="13" spans="1:4" x14ac:dyDescent="0.25">
      <c r="A13" s="110" t="s">
        <v>39</v>
      </c>
      <c r="B13" s="111" t="s">
        <v>47</v>
      </c>
      <c r="C13" s="67">
        <f>[1]SO2_27915!N42</f>
        <v>0</v>
      </c>
      <c r="D13" s="68">
        <f>C15+C16</f>
        <v>0</v>
      </c>
    </row>
    <row r="14" spans="1:4" ht="14.45" customHeight="1" x14ac:dyDescent="0.25">
      <c r="A14" s="112" t="s">
        <v>36</v>
      </c>
      <c r="B14" s="113"/>
      <c r="C14" s="9"/>
    </row>
    <row r="15" spans="1:4" ht="14.45" customHeight="1" x14ac:dyDescent="0.25">
      <c r="A15" s="114" t="s">
        <v>37</v>
      </c>
      <c r="B15" s="115" t="s">
        <v>47</v>
      </c>
      <c r="C15" s="72">
        <f>[1]SO2_27915!P42</f>
        <v>0</v>
      </c>
    </row>
    <row r="16" spans="1:4" x14ac:dyDescent="0.25">
      <c r="A16" s="116" t="s">
        <v>38</v>
      </c>
      <c r="B16" s="113" t="s">
        <v>47</v>
      </c>
      <c r="C16" s="74">
        <f>[1]SO2_27915!O42</f>
        <v>0</v>
      </c>
    </row>
    <row r="17" spans="1:5" x14ac:dyDescent="0.25">
      <c r="A17" s="76"/>
      <c r="B17" s="11"/>
      <c r="C17" s="12"/>
    </row>
    <row r="18" spans="1:5" x14ac:dyDescent="0.25">
      <c r="A18" s="65" t="s">
        <v>4</v>
      </c>
      <c r="B18" s="66" t="s">
        <v>3</v>
      </c>
      <c r="C18" s="67">
        <f>'P03.1_SO3_2789'!G15</f>
        <v>0</v>
      </c>
      <c r="D18" s="68">
        <f>C20+C21</f>
        <v>0</v>
      </c>
    </row>
    <row r="19" spans="1:5" x14ac:dyDescent="0.25">
      <c r="A19" s="69" t="s">
        <v>51</v>
      </c>
      <c r="B19" s="8"/>
      <c r="C19" s="9"/>
    </row>
    <row r="20" spans="1:5" x14ac:dyDescent="0.25">
      <c r="A20" s="70" t="s">
        <v>37</v>
      </c>
      <c r="B20" s="75" t="s">
        <v>3</v>
      </c>
      <c r="C20" s="72">
        <f>'P03.1_SO3_2789'!G15</f>
        <v>0</v>
      </c>
    </row>
    <row r="21" spans="1:5" x14ac:dyDescent="0.25">
      <c r="A21" s="124" t="s">
        <v>38</v>
      </c>
      <c r="B21" s="125" t="s">
        <v>3</v>
      </c>
      <c r="C21" s="77">
        <f>[1]SO3_27915!G18</f>
        <v>0</v>
      </c>
    </row>
    <row r="22" spans="1:5" ht="14.45" customHeight="1" x14ac:dyDescent="0.25">
      <c r="A22" s="69"/>
      <c r="B22" s="8"/>
      <c r="C22" s="9"/>
    </row>
    <row r="23" spans="1:5" x14ac:dyDescent="0.25">
      <c r="A23" s="78" t="s">
        <v>40</v>
      </c>
      <c r="B23" s="79" t="s">
        <v>3</v>
      </c>
      <c r="C23" s="80">
        <f>'P03.1_SO5_2789'!G19</f>
        <v>0</v>
      </c>
      <c r="D23" s="68">
        <f>C25+C26+C27</f>
        <v>0</v>
      </c>
      <c r="E23" s="16"/>
    </row>
    <row r="24" spans="1:5" x14ac:dyDescent="0.25">
      <c r="A24" s="81" t="s">
        <v>36</v>
      </c>
      <c r="B24" s="61"/>
      <c r="C24" s="82"/>
      <c r="E24" s="16"/>
    </row>
    <row r="25" spans="1:5" x14ac:dyDescent="0.25">
      <c r="A25" s="83" t="s">
        <v>41</v>
      </c>
      <c r="B25" s="71" t="s">
        <v>3</v>
      </c>
      <c r="C25" s="84">
        <f>'P03.1_SO5_2789'!E17</f>
        <v>0</v>
      </c>
      <c r="E25" s="16"/>
    </row>
    <row r="26" spans="1:5" x14ac:dyDescent="0.25">
      <c r="A26" s="83" t="s">
        <v>42</v>
      </c>
      <c r="B26" s="71" t="s">
        <v>3</v>
      </c>
      <c r="C26" s="84">
        <f>'P03.1_SO5_2789'!F17</f>
        <v>0</v>
      </c>
      <c r="E26" s="16"/>
    </row>
    <row r="27" spans="1:5" x14ac:dyDescent="0.25">
      <c r="A27" s="73" t="s">
        <v>43</v>
      </c>
      <c r="B27" s="85" t="s">
        <v>3</v>
      </c>
      <c r="C27" s="74">
        <f>'P03.1_SO5_2789'!G17</f>
        <v>0</v>
      </c>
    </row>
    <row r="28" spans="1:5" x14ac:dyDescent="0.25">
      <c r="A28" s="13"/>
      <c r="B28" s="11"/>
      <c r="C28" s="12"/>
    </row>
    <row r="29" spans="1:5" x14ac:dyDescent="0.25">
      <c r="A29" s="14"/>
      <c r="B29" s="6"/>
      <c r="C29" s="15"/>
    </row>
    <row r="30" spans="1:5" x14ac:dyDescent="0.25">
      <c r="A30" s="142" t="s">
        <v>44</v>
      </c>
      <c r="B30" s="86" t="s">
        <v>5</v>
      </c>
      <c r="C30" s="87">
        <f>C20+C25+C26</f>
        <v>0</v>
      </c>
    </row>
    <row r="31" spans="1:5" x14ac:dyDescent="0.25">
      <c r="A31" s="143"/>
      <c r="B31" s="86"/>
      <c r="C31" s="87"/>
    </row>
    <row r="32" spans="1:5" x14ac:dyDescent="0.25">
      <c r="A32" s="143"/>
      <c r="B32" s="86" t="s">
        <v>20</v>
      </c>
      <c r="C32" s="87">
        <f>C30*0.21</f>
        <v>0</v>
      </c>
    </row>
    <row r="33" spans="1:4" x14ac:dyDescent="0.25">
      <c r="A33" s="144"/>
      <c r="B33" s="86" t="s">
        <v>6</v>
      </c>
      <c r="C33" s="87">
        <f>C30*1.21</f>
        <v>0</v>
      </c>
    </row>
    <row r="35" spans="1:4" x14ac:dyDescent="0.25">
      <c r="A35" s="130" t="s">
        <v>45</v>
      </c>
      <c r="B35" s="88" t="s">
        <v>5</v>
      </c>
      <c r="C35" s="89">
        <f>C27</f>
        <v>0</v>
      </c>
    </row>
    <row r="36" spans="1:4" x14ac:dyDescent="0.25">
      <c r="A36" s="131"/>
      <c r="B36" s="88"/>
      <c r="C36" s="89"/>
    </row>
    <row r="37" spans="1:4" x14ac:dyDescent="0.25">
      <c r="A37" s="131"/>
      <c r="B37" s="88" t="s">
        <v>20</v>
      </c>
      <c r="C37" s="89">
        <f>C35*0.21</f>
        <v>0</v>
      </c>
    </row>
    <row r="38" spans="1:4" x14ac:dyDescent="0.25">
      <c r="A38" s="132"/>
      <c r="B38" s="88" t="s">
        <v>6</v>
      </c>
      <c r="C38" s="89">
        <f>C35*1.21</f>
        <v>0</v>
      </c>
    </row>
    <row r="40" spans="1:4" x14ac:dyDescent="0.25">
      <c r="A40" s="133" t="s">
        <v>46</v>
      </c>
      <c r="B40" s="90" t="s">
        <v>5</v>
      </c>
      <c r="C40" s="91">
        <f>C30+C35</f>
        <v>0</v>
      </c>
      <c r="D40" s="68">
        <f>C30+C35</f>
        <v>0</v>
      </c>
    </row>
    <row r="41" spans="1:4" x14ac:dyDescent="0.25">
      <c r="A41" s="134"/>
      <c r="B41" s="90"/>
      <c r="C41" s="91"/>
    </row>
    <row r="42" spans="1:4" x14ac:dyDescent="0.25">
      <c r="A42" s="134"/>
      <c r="B42" s="90" t="s">
        <v>20</v>
      </c>
      <c r="C42" s="91">
        <f>C40*0.21</f>
        <v>0</v>
      </c>
    </row>
    <row r="43" spans="1:4" x14ac:dyDescent="0.25">
      <c r="A43" s="135"/>
      <c r="B43" s="90" t="s">
        <v>6</v>
      </c>
      <c r="C43" s="91">
        <f>C40*1.21</f>
        <v>0</v>
      </c>
    </row>
    <row r="45" spans="1:4" x14ac:dyDescent="0.25">
      <c r="A45" s="128" t="s">
        <v>7</v>
      </c>
      <c r="B45" s="129"/>
      <c r="C45" s="129"/>
    </row>
    <row r="46" spans="1:4" x14ac:dyDescent="0.25">
      <c r="A46" s="128" t="s">
        <v>52</v>
      </c>
      <c r="B46" s="129"/>
      <c r="C46" s="129"/>
    </row>
    <row r="47" spans="1:4" x14ac:dyDescent="0.25">
      <c r="A47" s="35"/>
    </row>
  </sheetData>
  <sheetProtection algorithmName="SHA-512" hashValue="zJCY/QVuwNgzveYQ8nr53MjoGT0PCbL6Y2PaZ+ysnvFEy3oGDde/IGk7ByB0mj3YDIS2jnL4i6GSsQ/jvXM0cA==" saltValue="ThxvarOOviVsTzoUg0GLVA==" spinCount="100000" sheet="1" objects="1" scenarios="1" selectLockedCells="1"/>
  <mergeCells count="5">
    <mergeCell ref="A35:A38"/>
    <mergeCell ref="A40:A43"/>
    <mergeCell ref="A5:C6"/>
    <mergeCell ref="A30:A33"/>
    <mergeCell ref="A1:C2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18" customWidth="1"/>
    <col min="2" max="2" width="15.42578125" style="18" customWidth="1"/>
    <col min="3" max="3" width="30.42578125" style="18" customWidth="1"/>
    <col min="4" max="4" width="28.28515625" style="18" customWidth="1"/>
    <col min="5" max="5" width="17.5703125" style="21" customWidth="1"/>
    <col min="6" max="6" width="15.42578125" style="18" customWidth="1"/>
    <col min="7" max="7" width="16.140625" style="18" customWidth="1"/>
    <col min="8" max="16384" width="9.140625" style="18"/>
  </cols>
  <sheetData>
    <row r="1" spans="1:7" ht="15" x14ac:dyDescent="0.2">
      <c r="A1" s="17"/>
      <c r="B1" s="4" t="s">
        <v>22</v>
      </c>
      <c r="E1" s="19"/>
    </row>
    <row r="2" spans="1:7" ht="15" x14ac:dyDescent="0.2">
      <c r="A2" s="2"/>
      <c r="B2" s="3"/>
    </row>
    <row r="3" spans="1:7" ht="14.25" x14ac:dyDescent="0.2">
      <c r="A3" s="1"/>
      <c r="B3" s="37" t="s">
        <v>34</v>
      </c>
    </row>
    <row r="4" spans="1:7" ht="15" x14ac:dyDescent="0.2">
      <c r="A4" s="3"/>
      <c r="B4" s="3" t="s">
        <v>33</v>
      </c>
    </row>
    <row r="5" spans="1:7" ht="15" x14ac:dyDescent="0.2">
      <c r="A5" s="3"/>
      <c r="B5" s="3" t="s">
        <v>15</v>
      </c>
    </row>
    <row r="6" spans="1:7" s="40" customFormat="1" ht="31.5" x14ac:dyDescent="0.25">
      <c r="A6" s="38" t="s">
        <v>19</v>
      </c>
      <c r="B6" s="38" t="s">
        <v>8</v>
      </c>
      <c r="C6" s="38" t="s">
        <v>31</v>
      </c>
      <c r="D6" s="38" t="s">
        <v>17</v>
      </c>
      <c r="E6" s="92" t="s">
        <v>18</v>
      </c>
      <c r="F6" s="39" t="s">
        <v>9</v>
      </c>
      <c r="G6" s="119" t="s">
        <v>2</v>
      </c>
    </row>
    <row r="7" spans="1:7" s="51" customFormat="1" ht="31.5" x14ac:dyDescent="0.25">
      <c r="A7" s="46">
        <v>1</v>
      </c>
      <c r="B7" s="47" t="s">
        <v>26</v>
      </c>
      <c r="C7" s="48" t="s">
        <v>23</v>
      </c>
      <c r="D7" s="49" t="s">
        <v>29</v>
      </c>
      <c r="E7" s="127"/>
      <c r="F7" s="50">
        <v>72</v>
      </c>
      <c r="G7" s="120">
        <f>E7*F7</f>
        <v>0</v>
      </c>
    </row>
    <row r="8" spans="1:7" s="55" customFormat="1" ht="31.5" x14ac:dyDescent="0.25">
      <c r="A8" s="49">
        <v>2</v>
      </c>
      <c r="B8" s="52" t="s">
        <v>24</v>
      </c>
      <c r="C8" s="53" t="s">
        <v>25</v>
      </c>
      <c r="D8" s="49" t="s">
        <v>29</v>
      </c>
      <c r="E8" s="127"/>
      <c r="F8" s="54">
        <v>63</v>
      </c>
      <c r="G8" s="120">
        <f>E8*F8</f>
        <v>0</v>
      </c>
    </row>
    <row r="9" spans="1:7" s="41" customFormat="1" ht="12" customHeight="1" x14ac:dyDescent="0.25">
      <c r="A9" s="146" t="s">
        <v>32</v>
      </c>
      <c r="B9" s="147"/>
      <c r="C9" s="147"/>
      <c r="D9" s="147"/>
      <c r="E9" s="147"/>
      <c r="F9" s="147"/>
      <c r="G9" s="148"/>
    </row>
    <row r="10" spans="1:7" s="41" customFormat="1" ht="12" customHeight="1" x14ac:dyDescent="0.25">
      <c r="A10" s="149"/>
      <c r="B10" s="150"/>
      <c r="C10" s="150"/>
      <c r="D10" s="150"/>
      <c r="E10" s="150"/>
      <c r="F10" s="150"/>
      <c r="G10" s="151"/>
    </row>
    <row r="11" spans="1:7" s="41" customFormat="1" ht="15.75" x14ac:dyDescent="0.25">
      <c r="A11" s="149"/>
      <c r="B11" s="150"/>
      <c r="C11" s="150"/>
      <c r="D11" s="150"/>
      <c r="E11" s="150"/>
      <c r="F11" s="150"/>
      <c r="G11" s="151"/>
    </row>
    <row r="12" spans="1:7" s="41" customFormat="1" ht="15.75" x14ac:dyDescent="0.25">
      <c r="A12" s="149"/>
      <c r="B12" s="150"/>
      <c r="C12" s="150"/>
      <c r="D12" s="150"/>
      <c r="E12" s="150"/>
      <c r="F12" s="150"/>
      <c r="G12" s="151"/>
    </row>
    <row r="13" spans="1:7" s="41" customFormat="1" ht="15.75" x14ac:dyDescent="0.25">
      <c r="A13" s="149"/>
      <c r="B13" s="150"/>
      <c r="C13" s="150"/>
      <c r="D13" s="150"/>
      <c r="E13" s="150"/>
      <c r="F13" s="150"/>
      <c r="G13" s="151"/>
    </row>
    <row r="14" spans="1:7" s="41" customFormat="1" ht="15.75" x14ac:dyDescent="0.25">
      <c r="A14" s="42"/>
      <c r="B14" s="43"/>
      <c r="C14" s="43"/>
      <c r="D14" s="43"/>
      <c r="E14" s="44"/>
      <c r="F14" s="122"/>
      <c r="G14" s="45"/>
    </row>
    <row r="15" spans="1:7" s="41" customFormat="1" ht="15.6" customHeight="1" x14ac:dyDescent="0.25">
      <c r="A15" s="152" t="s">
        <v>10</v>
      </c>
      <c r="B15" s="153"/>
      <c r="C15" s="153"/>
      <c r="D15" s="153"/>
      <c r="E15" s="153"/>
      <c r="F15" s="123">
        <f>SUM(F7:F8)</f>
        <v>135</v>
      </c>
      <c r="G15" s="121">
        <f>SUM(G7:G8)</f>
        <v>0</v>
      </c>
    </row>
  </sheetData>
  <sheetProtection algorithmName="SHA-512" hashValue="jIVSlDf154QvHVZnKle3zkUcRZyNDWLoaqxS8O1glvZ+AkJ7KErdbwVan464l7qWcIdHCj4gelWdqpKCCQkpuA==" saltValue="zTcE4K+cyHesx7sx3mImrQ==" spinCount="100000" sheet="1" objects="1" scenarios="1" selectLockedCells="1"/>
  <autoFilter ref="A6:E12"/>
  <mergeCells count="2">
    <mergeCell ref="A9:G13"/>
    <mergeCell ref="A15:E15"/>
  </mergeCells>
  <printOptions horizontalCentered="1"/>
  <pageMargins left="0.25" right="0.25" top="0.75" bottom="0.75" header="0.3" footer="0.3"/>
  <pageSetup paperSize="9" scale="77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1"/>
  <sheetViews>
    <sheetView view="pageBreakPreview" zoomScaleNormal="70" zoomScaleSheetLayoutView="100" workbookViewId="0">
      <selection activeCell="C8" sqref="C8:C10"/>
    </sheetView>
  </sheetViews>
  <sheetFormatPr defaultColWidth="9.140625" defaultRowHeight="12" x14ac:dyDescent="0.2"/>
  <cols>
    <col min="1" max="1" width="6" style="18" customWidth="1"/>
    <col min="2" max="2" width="43.7109375" style="18" customWidth="1"/>
    <col min="3" max="3" width="12" style="21" customWidth="1"/>
    <col min="4" max="4" width="7.5703125" style="20" customWidth="1"/>
    <col min="5" max="6" width="15.7109375" style="18" customWidth="1"/>
    <col min="7" max="7" width="15.7109375" style="101" customWidth="1"/>
    <col min="8" max="16384" width="9.140625" style="18"/>
  </cols>
  <sheetData>
    <row r="1" spans="1:7" ht="15" x14ac:dyDescent="0.2">
      <c r="A1" s="17"/>
      <c r="B1" s="36" t="s">
        <v>21</v>
      </c>
      <c r="C1" s="19"/>
    </row>
    <row r="2" spans="1:7" ht="15" x14ac:dyDescent="0.2">
      <c r="A2" s="2"/>
      <c r="B2" s="3"/>
    </row>
    <row r="3" spans="1:7" ht="12.75" x14ac:dyDescent="0.2">
      <c r="A3" s="1"/>
      <c r="B3" s="2" t="s">
        <v>34</v>
      </c>
    </row>
    <row r="4" spans="1:7" ht="15" x14ac:dyDescent="0.2">
      <c r="A4" s="3"/>
      <c r="B4" s="3" t="s">
        <v>33</v>
      </c>
    </row>
    <row r="5" spans="1:7" ht="15" x14ac:dyDescent="0.2">
      <c r="A5" s="3"/>
      <c r="B5" s="3" t="s">
        <v>16</v>
      </c>
    </row>
    <row r="6" spans="1:7" s="22" customFormat="1" x14ac:dyDescent="0.2">
      <c r="A6" s="29" t="s">
        <v>11</v>
      </c>
      <c r="B6" s="29" t="s">
        <v>8</v>
      </c>
      <c r="C6" s="93" t="s">
        <v>30</v>
      </c>
      <c r="D6" s="30" t="s">
        <v>9</v>
      </c>
      <c r="E6" s="95" t="s">
        <v>12</v>
      </c>
      <c r="F6" s="95" t="s">
        <v>13</v>
      </c>
      <c r="G6" s="102" t="s">
        <v>27</v>
      </c>
    </row>
    <row r="7" spans="1:7" s="22" customFormat="1" x14ac:dyDescent="0.2">
      <c r="A7" s="31"/>
      <c r="B7" s="32"/>
      <c r="C7" s="33"/>
      <c r="D7" s="34"/>
      <c r="E7" s="34"/>
      <c r="F7" s="34"/>
      <c r="G7" s="103"/>
    </row>
    <row r="8" spans="1:7" s="23" customFormat="1" ht="15.75" x14ac:dyDescent="0.25">
      <c r="A8" s="56">
        <v>1</v>
      </c>
      <c r="B8" s="57" t="s">
        <v>28</v>
      </c>
      <c r="C8" s="126"/>
      <c r="D8" s="59">
        <v>135</v>
      </c>
      <c r="E8" s="94">
        <f>C8*D8</f>
        <v>0</v>
      </c>
      <c r="F8" s="58"/>
      <c r="G8" s="60"/>
    </row>
    <row r="9" spans="1:7" s="23" customFormat="1" ht="15.75" x14ac:dyDescent="0.25">
      <c r="A9" s="56">
        <v>2</v>
      </c>
      <c r="B9" s="57" t="s">
        <v>28</v>
      </c>
      <c r="C9" s="126"/>
      <c r="D9" s="59">
        <v>135</v>
      </c>
      <c r="E9" s="58"/>
      <c r="F9" s="94">
        <f>C9*D9</f>
        <v>0</v>
      </c>
      <c r="G9" s="60"/>
    </row>
    <row r="10" spans="1:7" s="23" customFormat="1" ht="15.75" x14ac:dyDescent="0.25">
      <c r="A10" s="56">
        <v>3</v>
      </c>
      <c r="B10" s="57" t="s">
        <v>28</v>
      </c>
      <c r="C10" s="126"/>
      <c r="D10" s="59">
        <v>135</v>
      </c>
      <c r="E10" s="58"/>
      <c r="F10" s="58"/>
      <c r="G10" s="104">
        <f>C10*D10</f>
        <v>0</v>
      </c>
    </row>
    <row r="11" spans="1:7" x14ac:dyDescent="0.2">
      <c r="A11" s="24"/>
      <c r="B11" s="154" t="s">
        <v>14</v>
      </c>
      <c r="C11" s="154"/>
      <c r="D11" s="154"/>
      <c r="E11" s="154"/>
      <c r="F11" s="154"/>
      <c r="G11" s="155"/>
    </row>
    <row r="12" spans="1:7" ht="12" customHeight="1" x14ac:dyDescent="0.2">
      <c r="A12" s="10"/>
      <c r="B12" s="156"/>
      <c r="C12" s="156"/>
      <c r="D12" s="156"/>
      <c r="E12" s="156"/>
      <c r="F12" s="156"/>
      <c r="G12" s="157"/>
    </row>
    <row r="13" spans="1:7" x14ac:dyDescent="0.2">
      <c r="A13" s="10"/>
      <c r="B13" s="156"/>
      <c r="C13" s="156"/>
      <c r="D13" s="156"/>
      <c r="E13" s="156"/>
      <c r="F13" s="156"/>
      <c r="G13" s="157"/>
    </row>
    <row r="14" spans="1:7" x14ac:dyDescent="0.2">
      <c r="A14" s="10"/>
      <c r="B14" s="156"/>
      <c r="C14" s="156"/>
      <c r="D14" s="156"/>
      <c r="E14" s="156"/>
      <c r="F14" s="156"/>
      <c r="G14" s="157"/>
    </row>
    <row r="15" spans="1:7" x14ac:dyDescent="0.2">
      <c r="A15" s="10"/>
      <c r="B15" s="156"/>
      <c r="C15" s="156"/>
      <c r="D15" s="156"/>
      <c r="E15" s="156"/>
      <c r="F15" s="156"/>
      <c r="G15" s="157"/>
    </row>
    <row r="16" spans="1:7" x14ac:dyDescent="0.2">
      <c r="A16" s="25"/>
      <c r="B16" s="26"/>
      <c r="C16" s="27"/>
      <c r="D16" s="27"/>
      <c r="E16" s="26"/>
      <c r="F16" s="26"/>
      <c r="G16" s="105"/>
    </row>
    <row r="17" spans="1:7" s="28" customFormat="1" ht="14.45" customHeight="1" x14ac:dyDescent="0.25">
      <c r="A17" s="158" t="s">
        <v>48</v>
      </c>
      <c r="B17" s="159"/>
      <c r="C17" s="159"/>
      <c r="D17" s="160"/>
      <c r="E17" s="96">
        <f>SUM(E8:E10)</f>
        <v>0</v>
      </c>
      <c r="F17" s="97">
        <f>SUM(F8:F10)</f>
        <v>0</v>
      </c>
      <c r="G17" s="106">
        <f>SUM(G8:G10)</f>
        <v>0</v>
      </c>
    </row>
    <row r="18" spans="1:7" ht="15" x14ac:dyDescent="0.25">
      <c r="A18" s="158" t="s">
        <v>49</v>
      </c>
      <c r="B18" s="159"/>
      <c r="C18" s="159"/>
      <c r="D18" s="160"/>
      <c r="E18" s="99"/>
      <c r="F18" s="98">
        <f>E17+F17</f>
        <v>0</v>
      </c>
      <c r="G18" s="107">
        <f>G17</f>
        <v>0</v>
      </c>
    </row>
    <row r="19" spans="1:7" ht="15" x14ac:dyDescent="0.25">
      <c r="A19" s="161" t="s">
        <v>10</v>
      </c>
      <c r="B19" s="162"/>
      <c r="C19" s="162"/>
      <c r="D19" s="163"/>
      <c r="E19" s="100"/>
      <c r="F19" s="100"/>
      <c r="G19" s="109">
        <f>F18+G18</f>
        <v>0</v>
      </c>
    </row>
    <row r="20" spans="1:7" x14ac:dyDescent="0.2">
      <c r="D20" s="21"/>
    </row>
    <row r="21" spans="1:7" x14ac:dyDescent="0.2">
      <c r="D21" s="21"/>
    </row>
    <row r="22" spans="1:7" x14ac:dyDescent="0.2">
      <c r="D22" s="21"/>
    </row>
    <row r="23" spans="1:7" x14ac:dyDescent="0.2">
      <c r="D23" s="21"/>
    </row>
    <row r="24" spans="1:7" x14ac:dyDescent="0.2">
      <c r="D24" s="21"/>
      <c r="G24" s="108"/>
    </row>
    <row r="25" spans="1:7" x14ac:dyDescent="0.2">
      <c r="D25" s="21"/>
    </row>
    <row r="26" spans="1:7" x14ac:dyDescent="0.2">
      <c r="D26" s="21"/>
    </row>
    <row r="27" spans="1:7" x14ac:dyDescent="0.2">
      <c r="D27" s="21"/>
    </row>
    <row r="28" spans="1:7" x14ac:dyDescent="0.2">
      <c r="D28" s="21"/>
    </row>
    <row r="29" spans="1:7" x14ac:dyDescent="0.2">
      <c r="D29" s="21"/>
    </row>
    <row r="30" spans="1:7" x14ac:dyDescent="0.2">
      <c r="D30" s="21"/>
    </row>
    <row r="31" spans="1:7" x14ac:dyDescent="0.2">
      <c r="D31" s="21"/>
    </row>
  </sheetData>
  <sheetProtection algorithmName="SHA-512" hashValue="AGeUuLEQXHRoNxK511mYY3w1wWN3xDIbuhz6MbSPbGLKxCAeq0NRRi5PD/yswGoAXVe3yPhgglcgNnP+Opu7Iw==" saltValue="R6HCFEw0627HIm3R6aU9Jg==" spinCount="100000" sheet="1" objects="1" scenarios="1" selectLockedCells="1"/>
  <autoFilter ref="A6:D14"/>
  <mergeCells count="4">
    <mergeCell ref="B11:G15"/>
    <mergeCell ref="A17:D17"/>
    <mergeCell ref="A18:D18"/>
    <mergeCell ref="A19:D19"/>
  </mergeCells>
  <printOptions horizontalCentered="1"/>
  <pageMargins left="0.7" right="0.7" top="0.75" bottom="0.75" header="0.3" footer="0.3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P03.1_KL_2789</vt:lpstr>
      <vt:lpstr>P03.1_SO3_2789</vt:lpstr>
      <vt:lpstr>P03.1_SO5_2789</vt:lpstr>
      <vt:lpstr>P03.1_KL_2789!Oblast_tisku</vt:lpstr>
      <vt:lpstr>P03.1_SO3_2789!Oblast_tisku</vt:lpstr>
      <vt:lpstr>P03.1_SO5_2789!Oblast_tisku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Blanka Šimůnková</cp:lastModifiedBy>
  <cp:lastPrinted>2021-05-19T07:12:52Z</cp:lastPrinted>
  <dcterms:created xsi:type="dcterms:W3CDTF">2016-01-20T08:28:42Z</dcterms:created>
  <dcterms:modified xsi:type="dcterms:W3CDTF">2021-08-05T09:40:47Z</dcterms:modified>
</cp:coreProperties>
</file>