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A sp - návrhy zmlúv\Prílohy č.3 k Návrhom zmlúv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Hárok1!$A$10:$O$36</definedName>
  </definedNames>
  <calcPr calcId="162913"/>
</workbook>
</file>

<file path=xl/calcChain.xml><?xml version="1.0" encoding="utf-8"?>
<calcChain xmlns="http://schemas.openxmlformats.org/spreadsheetml/2006/main">
  <c r="K10" i="2" l="1"/>
  <c r="J10" i="2"/>
  <c r="G6" i="2"/>
  <c r="F6" i="2"/>
  <c r="C5" i="2"/>
  <c r="D5" i="2" s="1"/>
  <c r="B5" i="2"/>
  <c r="H6" i="2" l="1"/>
  <c r="L10" i="2"/>
  <c r="F24" i="1"/>
  <c r="L24" i="1" s="1"/>
  <c r="F25" i="1"/>
  <c r="L25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<sst xmlns="http://schemas.openxmlformats.org/spreadsheetml/2006/main" count="108" uniqueCount="70">
  <si>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</si>
  <si>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</si>
  <si>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</si>
  <si>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</si>
  <si>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</si>
  <si>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</si>
  <si>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</si>
  <si>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</si>
  <si>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</si>
  <si>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</si>
  <si>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</si>
  <si>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</si>
  <si>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</si>
  <si>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</si>
  <si>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</si>
  <si>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</si>
  <si>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</si>
  <si>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</si>
  <si>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</si>
  <si>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</si>
  <si>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</si>
  <si>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</si>
  <si>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</si>
  <si>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</si>
  <si>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</si>
  <si>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</si>
  <si>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</si>
  <si>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</si>
  <si>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</si>
  <si>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</si>
  <si>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</si>
  <si>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</si>
  <si>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</si>
  <si>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</si>
  <si>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</si>
  <si>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</si>
  <si>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873-11</t>
  </si>
  <si>
    <t>OU</t>
  </si>
  <si>
    <t>779B00</t>
  </si>
  <si>
    <t>č.1</t>
  </si>
  <si>
    <t>778A00</t>
  </si>
  <si>
    <t>PU+50</t>
  </si>
  <si>
    <t>779C00</t>
  </si>
  <si>
    <t>č.2</t>
  </si>
  <si>
    <t>PU-50</t>
  </si>
  <si>
    <t>50/300</t>
  </si>
  <si>
    <t>792B00</t>
  </si>
  <si>
    <t>50/400</t>
  </si>
  <si>
    <t>786A00</t>
  </si>
  <si>
    <t>50/200</t>
  </si>
  <si>
    <t>773A20</t>
  </si>
  <si>
    <t>727B00</t>
  </si>
  <si>
    <t>744A20</t>
  </si>
  <si>
    <t>203-11</t>
  </si>
  <si>
    <t>2+</t>
  </si>
  <si>
    <t>801A20</t>
  </si>
  <si>
    <t>100/450</t>
  </si>
  <si>
    <t>PP</t>
  </si>
  <si>
    <t>RN</t>
  </si>
  <si>
    <t>PN</t>
  </si>
  <si>
    <t>31.12.2022</t>
  </si>
  <si>
    <t>Príloha č.3 k Návrhu zmluvy na časť č.2 (Mláčik)</t>
  </si>
  <si>
    <t>Budča - časť č.2 (Mláčik)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</si>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</sst>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left"/>
    </xf>
    <xf numFmtId="0" fontId="4" fillId="0" borderId="37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/>
    <xf numFmtId="4" fontId="5" fillId="5" borderId="40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4" xfId="0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110" zoomScaleNormal="110" zoomScalePageLayoutView="40" workbookViewId="0">
      <selection activeCell="H7" sqref="H7:L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8" customWidth="1"/>
    <col min="12" max="14" width="11.7109375" customWidth="1"/>
    <col min="15" max="15" width="13.85546875" customWidth="1"/>
  </cols>
  <sheetData>
    <row r="1" spans="1:15" s="28" customFormat="1" x14ac:dyDescent="0.25">
      <c r="E1" s="65" t="s">
        <v>61</v>
      </c>
      <c r="F1" s="65"/>
      <c r="G1" s="65"/>
      <c r="H1" s="65"/>
      <c r="I1" s="65"/>
      <c r="J1" s="65"/>
      <c r="K1" s="65"/>
    </row>
    <row r="2" spans="1:15" ht="18" x14ac:dyDescent="0.25">
      <c r="C2" s="69" t="s">
        <v>69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4" spans="1:15" ht="15.75" customHeight="1" x14ac:dyDescent="0.25">
      <c r="A4" s="70" t="s">
        <v>30</v>
      </c>
      <c r="B4" s="70"/>
      <c r="C4" s="71" t="s">
        <v>35</v>
      </c>
      <c r="D4" s="71"/>
      <c r="E4" s="71"/>
      <c r="F4" s="71"/>
      <c r="G4" s="71"/>
      <c r="H4" s="29"/>
      <c r="I4" s="64" t="s">
        <v>32</v>
      </c>
      <c r="J4" s="73" t="s">
        <v>62</v>
      </c>
      <c r="K4" s="73"/>
      <c r="L4" s="73"/>
    </row>
    <row r="7" spans="1:15" x14ac:dyDescent="0.25">
      <c r="A7" s="27" t="s">
        <v>31</v>
      </c>
      <c r="B7" s="72" t="s">
        <v>34</v>
      </c>
      <c r="C7" s="72"/>
      <c r="D7" s="72"/>
      <c r="E7" s="72"/>
      <c r="H7" s="74"/>
      <c r="I7" s="74"/>
      <c r="J7" s="74"/>
      <c r="K7" s="74"/>
      <c r="L7" s="74"/>
    </row>
    <row r="8" spans="1:15" s="28" customFormat="1" x14ac:dyDescent="0.25">
      <c r="A8" s="36"/>
      <c r="B8" s="37"/>
      <c r="C8" s="30"/>
      <c r="D8" s="30"/>
      <c r="E8" s="30"/>
    </row>
    <row r="9" spans="1:15" ht="42.75" customHeight="1" thickBot="1" x14ac:dyDescent="0.3">
      <c r="A9" s="38"/>
      <c r="B9" s="39"/>
      <c r="C9" s="2"/>
      <c r="D9" s="2"/>
      <c r="E9" s="2"/>
      <c r="F9" s="4"/>
      <c r="G9" s="2"/>
      <c r="H9" s="53"/>
      <c r="I9" s="2"/>
      <c r="J9" s="2"/>
      <c r="L9" s="2"/>
      <c r="M9" s="2"/>
      <c r="N9" s="2"/>
      <c r="O9" s="2"/>
    </row>
    <row r="10" spans="1:15" ht="106.5" customHeight="1" thickBot="1" x14ac:dyDescent="0.3">
      <c r="A10" s="105" t="s">
        <v>0</v>
      </c>
      <c r="B10" s="110" t="s">
        <v>1</v>
      </c>
      <c r="C10" s="66" t="s">
        <v>2</v>
      </c>
      <c r="D10" s="75" t="s">
        <v>3</v>
      </c>
      <c r="E10" s="76"/>
      <c r="F10" s="77"/>
      <c r="G10" s="78" t="s">
        <v>4</v>
      </c>
      <c r="H10" s="81" t="s">
        <v>5</v>
      </c>
      <c r="I10" s="84" t="s">
        <v>6</v>
      </c>
      <c r="J10" s="81" t="s">
        <v>7</v>
      </c>
      <c r="K10" s="31" t="s">
        <v>33</v>
      </c>
      <c r="L10" s="81" t="s">
        <v>8</v>
      </c>
      <c r="M10" s="91" t="s">
        <v>9</v>
      </c>
      <c r="N10" s="100" t="s">
        <v>10</v>
      </c>
      <c r="O10" s="87" t="s">
        <v>11</v>
      </c>
    </row>
    <row r="11" spans="1:15" x14ac:dyDescent="0.25">
      <c r="A11" s="106"/>
      <c r="B11" s="111"/>
      <c r="C11" s="67"/>
      <c r="D11" s="108" t="s">
        <v>12</v>
      </c>
      <c r="E11" s="82" t="s">
        <v>13</v>
      </c>
      <c r="F11" s="81" t="s">
        <v>14</v>
      </c>
      <c r="G11" s="79"/>
      <c r="H11" s="82"/>
      <c r="I11" s="85"/>
      <c r="J11" s="103"/>
      <c r="K11" s="51"/>
      <c r="L11" s="82"/>
      <c r="M11" s="92"/>
      <c r="N11" s="101"/>
      <c r="O11" s="88"/>
    </row>
    <row r="12" spans="1:15" ht="14.25" customHeight="1" thickBot="1" x14ac:dyDescent="0.3">
      <c r="A12" s="107"/>
      <c r="B12" s="112"/>
      <c r="C12" s="68"/>
      <c r="D12" s="109"/>
      <c r="E12" s="83"/>
      <c r="F12" s="83"/>
      <c r="G12" s="80"/>
      <c r="H12" s="83"/>
      <c r="I12" s="86"/>
      <c r="J12" s="104"/>
      <c r="K12" s="32"/>
      <c r="L12" s="83"/>
      <c r="M12" s="93"/>
      <c r="N12" s="102"/>
      <c r="O12" s="89"/>
    </row>
    <row r="13" spans="1:15" ht="15.75" thickBot="1" x14ac:dyDescent="0.3">
      <c r="A13" s="54">
        <v>4</v>
      </c>
      <c r="B13" s="11" t="s">
        <v>36</v>
      </c>
      <c r="C13" s="12" t="s">
        <v>39</v>
      </c>
      <c r="D13" s="13">
        <v>15</v>
      </c>
      <c r="E13" s="13">
        <v>240</v>
      </c>
      <c r="F13" s="40">
        <f>E13+D13</f>
        <v>255</v>
      </c>
      <c r="G13" s="14" t="s">
        <v>37</v>
      </c>
      <c r="H13" s="33">
        <v>0.45</v>
      </c>
      <c r="I13" s="15">
        <v>1.17</v>
      </c>
      <c r="J13" s="16">
        <v>800</v>
      </c>
      <c r="K13" s="60">
        <v>11.95</v>
      </c>
      <c r="L13" s="18">
        <f>K13*F13</f>
        <v>3047.25</v>
      </c>
      <c r="M13" s="5"/>
      <c r="N13" s="43"/>
      <c r="O13" s="52" t="s">
        <v>60</v>
      </c>
    </row>
    <row r="14" spans="1:15" s="28" customFormat="1" ht="15.75" thickBot="1" x14ac:dyDescent="0.3">
      <c r="A14" s="54">
        <v>1</v>
      </c>
      <c r="B14" s="11" t="s">
        <v>53</v>
      </c>
      <c r="C14" s="12" t="s">
        <v>39</v>
      </c>
      <c r="D14" s="13">
        <v>20</v>
      </c>
      <c r="E14" s="13">
        <v>332</v>
      </c>
      <c r="F14" s="40">
        <f>E14+D14</f>
        <v>352</v>
      </c>
      <c r="G14" s="14" t="s">
        <v>37</v>
      </c>
      <c r="H14" s="33">
        <v>0.25</v>
      </c>
      <c r="I14" s="15" t="s">
        <v>54</v>
      </c>
      <c r="J14" s="16">
        <v>600</v>
      </c>
      <c r="K14" s="60">
        <v>12.57</v>
      </c>
      <c r="L14" s="18">
        <f>K14*F14</f>
        <v>4424.6400000000003</v>
      </c>
      <c r="M14" s="5"/>
      <c r="N14" s="43"/>
      <c r="O14" s="52" t="s">
        <v>60</v>
      </c>
    </row>
    <row r="15" spans="1:15" s="28" customFormat="1" ht="15.75" thickBot="1" x14ac:dyDescent="0.3">
      <c r="A15" s="54">
        <v>4</v>
      </c>
      <c r="B15" s="11" t="s">
        <v>38</v>
      </c>
      <c r="C15" s="12" t="s">
        <v>39</v>
      </c>
      <c r="D15" s="13">
        <v>50</v>
      </c>
      <c r="E15" s="13">
        <v>249</v>
      </c>
      <c r="F15" s="40">
        <f t="shared" ref="F15:F25" si="0">E15+D15</f>
        <v>299</v>
      </c>
      <c r="G15" s="14" t="s">
        <v>41</v>
      </c>
      <c r="H15" s="33">
        <v>0.4</v>
      </c>
      <c r="I15" s="15">
        <v>0.5</v>
      </c>
      <c r="J15" s="16">
        <v>450</v>
      </c>
      <c r="K15" s="60">
        <v>20.46</v>
      </c>
      <c r="L15" s="18">
        <f t="shared" ref="L15:L25" si="1">K15*F15</f>
        <v>6117.54</v>
      </c>
      <c r="M15" s="5"/>
      <c r="N15" s="43"/>
      <c r="O15" s="52" t="s">
        <v>60</v>
      </c>
    </row>
    <row r="16" spans="1:15" s="28" customFormat="1" ht="15.75" thickBot="1" x14ac:dyDescent="0.3">
      <c r="A16" s="54">
        <v>4</v>
      </c>
      <c r="B16" s="11" t="s">
        <v>40</v>
      </c>
      <c r="C16" s="12" t="s">
        <v>39</v>
      </c>
      <c r="D16" s="13">
        <v>20</v>
      </c>
      <c r="E16" s="13">
        <v>434</v>
      </c>
      <c r="F16" s="40">
        <f t="shared" si="0"/>
        <v>454</v>
      </c>
      <c r="G16" s="14" t="s">
        <v>41</v>
      </c>
      <c r="H16" s="33">
        <v>0.3</v>
      </c>
      <c r="I16" s="15">
        <v>0.6</v>
      </c>
      <c r="J16" s="16">
        <v>500</v>
      </c>
      <c r="K16" s="60">
        <v>20.49</v>
      </c>
      <c r="L16" s="18">
        <f t="shared" si="1"/>
        <v>9302.4599999999991</v>
      </c>
      <c r="M16" s="5"/>
      <c r="N16" s="43"/>
      <c r="O16" s="52" t="s">
        <v>60</v>
      </c>
    </row>
    <row r="17" spans="1:15" s="28" customFormat="1" ht="15.75" thickBot="1" x14ac:dyDescent="0.3">
      <c r="A17" s="54">
        <v>4</v>
      </c>
      <c r="B17" s="11" t="s">
        <v>42</v>
      </c>
      <c r="C17" s="12" t="s">
        <v>43</v>
      </c>
      <c r="D17" s="13">
        <v>30</v>
      </c>
      <c r="E17" s="13">
        <v>90</v>
      </c>
      <c r="F17" s="40">
        <f t="shared" si="0"/>
        <v>120</v>
      </c>
      <c r="G17" s="14" t="s">
        <v>44</v>
      </c>
      <c r="H17" s="33">
        <v>0.5</v>
      </c>
      <c r="I17" s="15">
        <v>0.1</v>
      </c>
      <c r="J17" s="16" t="s">
        <v>45</v>
      </c>
      <c r="K17" s="60">
        <v>24.24</v>
      </c>
      <c r="L17" s="18">
        <f t="shared" si="1"/>
        <v>2908.7999999999997</v>
      </c>
      <c r="M17" s="5"/>
      <c r="N17" s="43"/>
      <c r="O17" s="52" t="s">
        <v>60</v>
      </c>
    </row>
    <row r="18" spans="1:15" ht="15.75" thickBot="1" x14ac:dyDescent="0.3">
      <c r="A18" s="54">
        <v>4</v>
      </c>
      <c r="B18" s="11" t="s">
        <v>46</v>
      </c>
      <c r="C18" s="12" t="s">
        <v>43</v>
      </c>
      <c r="D18" s="13">
        <v>150</v>
      </c>
      <c r="E18" s="13">
        <v>10</v>
      </c>
      <c r="F18" s="40">
        <f t="shared" si="0"/>
        <v>160</v>
      </c>
      <c r="G18" s="14" t="s">
        <v>44</v>
      </c>
      <c r="H18" s="33">
        <v>0.15</v>
      </c>
      <c r="I18" s="15">
        <v>0.24</v>
      </c>
      <c r="J18" s="16" t="s">
        <v>47</v>
      </c>
      <c r="K18" s="60">
        <v>22.86</v>
      </c>
      <c r="L18" s="18">
        <f t="shared" si="1"/>
        <v>3657.6</v>
      </c>
      <c r="M18" s="5"/>
      <c r="N18" s="43"/>
      <c r="O18" s="52" t="s">
        <v>60</v>
      </c>
    </row>
    <row r="19" spans="1:15" s="28" customFormat="1" ht="15.75" thickBot="1" x14ac:dyDescent="0.3">
      <c r="A19" s="54">
        <v>4</v>
      </c>
      <c r="B19" s="11" t="s">
        <v>48</v>
      </c>
      <c r="C19" s="12" t="s">
        <v>43</v>
      </c>
      <c r="D19" s="13">
        <v>6</v>
      </c>
      <c r="E19" s="13">
        <v>48</v>
      </c>
      <c r="F19" s="40">
        <f t="shared" si="0"/>
        <v>54</v>
      </c>
      <c r="G19" s="14" t="s">
        <v>44</v>
      </c>
      <c r="H19" s="33">
        <v>0.4</v>
      </c>
      <c r="I19" s="15">
        <v>0.1</v>
      </c>
      <c r="J19" s="16" t="s">
        <v>49</v>
      </c>
      <c r="K19" s="60">
        <v>24.58</v>
      </c>
      <c r="L19" s="18">
        <f t="shared" si="1"/>
        <v>1327.32</v>
      </c>
      <c r="M19" s="5"/>
      <c r="N19" s="43"/>
      <c r="O19" s="52" t="s">
        <v>60</v>
      </c>
    </row>
    <row r="20" spans="1:15" ht="15.75" thickBot="1" x14ac:dyDescent="0.3">
      <c r="A20" s="54">
        <v>4</v>
      </c>
      <c r="B20" s="11" t="s">
        <v>50</v>
      </c>
      <c r="C20" s="12" t="s">
        <v>43</v>
      </c>
      <c r="D20" s="13">
        <v>53</v>
      </c>
      <c r="E20" s="13">
        <v>2</v>
      </c>
      <c r="F20" s="40">
        <f t="shared" si="0"/>
        <v>55</v>
      </c>
      <c r="G20" s="14" t="s">
        <v>44</v>
      </c>
      <c r="H20" s="33">
        <v>0.15</v>
      </c>
      <c r="I20" s="15">
        <v>0.33</v>
      </c>
      <c r="J20" s="16" t="s">
        <v>49</v>
      </c>
      <c r="K20" s="60">
        <v>19.239999999999998</v>
      </c>
      <c r="L20" s="18">
        <f t="shared" si="1"/>
        <v>1058.1999999999998</v>
      </c>
      <c r="M20" s="5"/>
      <c r="N20" s="43"/>
      <c r="O20" s="52" t="s">
        <v>60</v>
      </c>
    </row>
    <row r="21" spans="1:15" s="28" customFormat="1" ht="15.75" thickBot="1" x14ac:dyDescent="0.3">
      <c r="A21" s="54">
        <v>4</v>
      </c>
      <c r="B21" s="11" t="s">
        <v>51</v>
      </c>
      <c r="C21" s="12" t="s">
        <v>43</v>
      </c>
      <c r="D21" s="13">
        <v>30</v>
      </c>
      <c r="E21" s="13">
        <v>10</v>
      </c>
      <c r="F21" s="40">
        <f t="shared" si="0"/>
        <v>40</v>
      </c>
      <c r="G21" s="17" t="s">
        <v>44</v>
      </c>
      <c r="H21" s="33">
        <v>0.5</v>
      </c>
      <c r="I21" s="15">
        <v>0.2</v>
      </c>
      <c r="J21" s="16" t="s">
        <v>49</v>
      </c>
      <c r="K21" s="61">
        <v>20.76</v>
      </c>
      <c r="L21" s="18">
        <f t="shared" si="1"/>
        <v>830.40000000000009</v>
      </c>
      <c r="M21" s="9"/>
      <c r="N21" s="44"/>
      <c r="O21" s="52" t="s">
        <v>60</v>
      </c>
    </row>
    <row r="22" spans="1:15" s="28" customFormat="1" ht="15.75" thickBot="1" x14ac:dyDescent="0.3">
      <c r="A22" s="54">
        <v>4</v>
      </c>
      <c r="B22" s="11" t="s">
        <v>52</v>
      </c>
      <c r="C22" s="12" t="s">
        <v>43</v>
      </c>
      <c r="D22" s="13">
        <v>75</v>
      </c>
      <c r="E22" s="13">
        <v>70</v>
      </c>
      <c r="F22" s="40">
        <f t="shared" si="0"/>
        <v>145</v>
      </c>
      <c r="G22" s="17" t="s">
        <v>44</v>
      </c>
      <c r="H22" s="33">
        <v>0.3</v>
      </c>
      <c r="I22" s="15">
        <v>0.13</v>
      </c>
      <c r="J22" s="16" t="s">
        <v>45</v>
      </c>
      <c r="K22" s="62">
        <v>23.7</v>
      </c>
      <c r="L22" s="18">
        <f t="shared" si="1"/>
        <v>3436.5</v>
      </c>
      <c r="M22" s="9"/>
      <c r="N22" s="44"/>
      <c r="O22" s="52" t="s">
        <v>60</v>
      </c>
    </row>
    <row r="23" spans="1:15" s="28" customFormat="1" ht="15.75" thickBot="1" x14ac:dyDescent="0.3">
      <c r="A23" s="54">
        <v>4</v>
      </c>
      <c r="B23" s="11" t="s">
        <v>55</v>
      </c>
      <c r="C23" s="12" t="s">
        <v>43</v>
      </c>
      <c r="D23" s="13">
        <v>26</v>
      </c>
      <c r="E23" s="13">
        <v>205</v>
      </c>
      <c r="F23" s="40">
        <f t="shared" si="0"/>
        <v>231</v>
      </c>
      <c r="G23" s="17" t="s">
        <v>44</v>
      </c>
      <c r="H23" s="33">
        <v>0.5</v>
      </c>
      <c r="I23" s="15">
        <v>0.21</v>
      </c>
      <c r="J23" s="16" t="s">
        <v>56</v>
      </c>
      <c r="K23" s="63">
        <v>22.65</v>
      </c>
      <c r="L23" s="18">
        <f t="shared" si="1"/>
        <v>5232.1499999999996</v>
      </c>
      <c r="M23" s="9"/>
      <c r="N23" s="44"/>
      <c r="O23" s="52" t="s">
        <v>60</v>
      </c>
    </row>
    <row r="24" spans="1:15" ht="15.75" thickBot="1" x14ac:dyDescent="0.3">
      <c r="A24" s="55">
        <v>4</v>
      </c>
      <c r="B24" s="23" t="s">
        <v>57</v>
      </c>
      <c r="C24" s="24" t="s">
        <v>39</v>
      </c>
      <c r="D24" s="25">
        <v>150</v>
      </c>
      <c r="E24" s="25">
        <v>150</v>
      </c>
      <c r="F24" s="40">
        <f t="shared" si="0"/>
        <v>300</v>
      </c>
      <c r="G24" s="17" t="s">
        <v>58</v>
      </c>
      <c r="H24" s="34">
        <v>0.4</v>
      </c>
      <c r="I24" s="21">
        <v>1.5</v>
      </c>
      <c r="J24" s="22">
        <v>700</v>
      </c>
      <c r="K24" s="35">
        <v>16.07</v>
      </c>
      <c r="L24" s="18">
        <f t="shared" si="1"/>
        <v>4821</v>
      </c>
      <c r="M24" s="9"/>
      <c r="N24" s="44"/>
      <c r="O24" s="52" t="s">
        <v>60</v>
      </c>
    </row>
    <row r="25" spans="1:15" s="28" customFormat="1" x14ac:dyDescent="0.25">
      <c r="A25" s="55">
        <v>4</v>
      </c>
      <c r="B25" s="23" t="s">
        <v>57</v>
      </c>
      <c r="C25" s="24" t="s">
        <v>39</v>
      </c>
      <c r="D25" s="25">
        <v>150</v>
      </c>
      <c r="E25" s="25">
        <v>150</v>
      </c>
      <c r="F25" s="40">
        <f t="shared" si="0"/>
        <v>300</v>
      </c>
      <c r="G25" s="17" t="s">
        <v>59</v>
      </c>
      <c r="H25" s="34">
        <v>0.4</v>
      </c>
      <c r="I25" s="21">
        <v>0.5</v>
      </c>
      <c r="J25" s="22">
        <v>700</v>
      </c>
      <c r="K25" s="35">
        <v>21.08</v>
      </c>
      <c r="L25" s="18">
        <f t="shared" si="1"/>
        <v>6323.9999999999991</v>
      </c>
      <c r="M25" s="9"/>
      <c r="N25" s="44"/>
      <c r="O25" s="52" t="s">
        <v>60</v>
      </c>
    </row>
    <row r="26" spans="1:15" ht="15.75" thickBot="1" x14ac:dyDescent="0.3">
      <c r="A26" s="46"/>
      <c r="B26" s="26"/>
      <c r="C26" s="19"/>
      <c r="D26" s="41">
        <f>SUM(D13:D25)</f>
        <v>775</v>
      </c>
      <c r="E26" s="41">
        <f>SUM(E13:E25)</f>
        <v>1990</v>
      </c>
      <c r="F26" s="41">
        <f>SUM(F13:F25)</f>
        <v>2765</v>
      </c>
      <c r="G26" s="49"/>
      <c r="H26" s="50"/>
      <c r="I26" s="96" t="s">
        <v>15</v>
      </c>
      <c r="J26" s="96"/>
      <c r="K26" s="48"/>
      <c r="L26" s="47">
        <f>SUM(L13:L25)</f>
        <v>52487.86</v>
      </c>
      <c r="M26" s="20" t="s">
        <v>16</v>
      </c>
      <c r="N26" s="42">
        <v>0</v>
      </c>
      <c r="O26" s="94"/>
    </row>
    <row r="27" spans="1:15" ht="15.75" thickBot="1" x14ac:dyDescent="0.3">
      <c r="A27" s="97" t="s">
        <v>17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  <c r="N27" s="45">
        <v>0</v>
      </c>
      <c r="O27" s="94"/>
    </row>
    <row r="28" spans="1:15" ht="15.75" thickBot="1" x14ac:dyDescent="0.3">
      <c r="A28" s="97" t="s">
        <v>18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9"/>
      <c r="N28" s="45">
        <v>0</v>
      </c>
      <c r="O28" s="95"/>
    </row>
    <row r="29" spans="1:15" x14ac:dyDescent="0.25">
      <c r="A29" s="113" t="s">
        <v>19</v>
      </c>
      <c r="B29" s="113"/>
      <c r="C29" s="113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5" x14ac:dyDescent="0.25">
      <c r="A30" s="90" t="s">
        <v>20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2"/>
    </row>
    <row r="31" spans="1:15" x14ac:dyDescent="0.25">
      <c r="A31" s="90" t="s">
        <v>21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2"/>
    </row>
    <row r="32" spans="1:15" x14ac:dyDescent="0.25">
      <c r="A32" s="2"/>
      <c r="B32" s="2"/>
      <c r="C32" s="2"/>
      <c r="D32" s="10"/>
      <c r="E32" s="116" t="s">
        <v>22</v>
      </c>
      <c r="F32" s="7" t="s">
        <v>23</v>
      </c>
      <c r="G32" s="117"/>
      <c r="H32" s="118"/>
      <c r="I32" s="118"/>
      <c r="J32" s="118"/>
      <c r="K32" s="118"/>
      <c r="L32" s="118"/>
      <c r="M32" s="118"/>
      <c r="N32" s="119"/>
      <c r="O32" s="2"/>
    </row>
    <row r="33" spans="1:15" x14ac:dyDescent="0.25">
      <c r="A33" s="2"/>
      <c r="B33" s="2"/>
      <c r="C33" s="2"/>
      <c r="D33" s="10"/>
      <c r="E33" s="116"/>
      <c r="F33" s="7" t="s">
        <v>24</v>
      </c>
      <c r="G33" s="117"/>
      <c r="H33" s="118"/>
      <c r="I33" s="118"/>
      <c r="J33" s="118"/>
      <c r="K33" s="118"/>
      <c r="L33" s="118"/>
      <c r="M33" s="118"/>
      <c r="N33" s="119"/>
      <c r="O33" s="2"/>
    </row>
    <row r="34" spans="1:15" x14ac:dyDescent="0.25">
      <c r="A34" s="2"/>
      <c r="B34" s="2"/>
      <c r="C34" s="2"/>
      <c r="D34" s="10"/>
      <c r="E34" s="116"/>
      <c r="F34" s="7" t="s">
        <v>25</v>
      </c>
      <c r="G34" s="117"/>
      <c r="H34" s="118"/>
      <c r="I34" s="118"/>
      <c r="J34" s="118"/>
      <c r="K34" s="118"/>
      <c r="L34" s="118"/>
      <c r="M34" s="118"/>
      <c r="N34" s="119"/>
      <c r="O34" s="2"/>
    </row>
    <row r="35" spans="1:15" x14ac:dyDescent="0.25">
      <c r="A35" s="10"/>
      <c r="B35" s="10"/>
      <c r="C35" s="10"/>
      <c r="D35" s="2"/>
      <c r="E35" s="116"/>
      <c r="F35" s="7" t="s">
        <v>26</v>
      </c>
      <c r="G35" s="117"/>
      <c r="H35" s="118"/>
      <c r="I35" s="118"/>
      <c r="J35" s="118"/>
      <c r="K35" s="118"/>
      <c r="L35" s="118"/>
      <c r="M35" s="118"/>
      <c r="N35" s="119"/>
      <c r="O35" s="2"/>
    </row>
    <row r="36" spans="1:15" x14ac:dyDescent="0.25">
      <c r="A36" s="2"/>
      <c r="B36" s="2"/>
      <c r="C36" s="2"/>
      <c r="D36" s="2"/>
      <c r="E36" s="116"/>
      <c r="F36" s="7" t="s">
        <v>27</v>
      </c>
      <c r="G36" s="8"/>
      <c r="H36" s="120" t="s">
        <v>28</v>
      </c>
      <c r="I36" s="121"/>
      <c r="J36" s="121"/>
      <c r="K36" s="121"/>
      <c r="L36" s="121"/>
      <c r="M36" s="121"/>
      <c r="N36" s="122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29</v>
      </c>
      <c r="J39" s="2"/>
      <c r="L39" s="114"/>
      <c r="M39" s="115"/>
      <c r="N39" s="2"/>
      <c r="O39" s="1"/>
    </row>
    <row r="41" spans="1:15" x14ac:dyDescent="0.25">
      <c r="A41" s="28" t="s">
        <v>63</v>
      </c>
      <c r="B41" s="28"/>
      <c r="C41" s="28"/>
      <c r="D41" s="28"/>
    </row>
    <row r="42" spans="1:15" x14ac:dyDescent="0.25">
      <c r="A42" s="28" t="s">
        <v>64</v>
      </c>
      <c r="B42" s="28"/>
      <c r="C42" s="28"/>
      <c r="D42" s="28"/>
    </row>
    <row r="43" spans="1:15" x14ac:dyDescent="0.25">
      <c r="A43" s="28" t="s">
        <v>65</v>
      </c>
      <c r="B43" s="28"/>
      <c r="C43" s="28"/>
      <c r="D43" s="28"/>
    </row>
    <row r="44" spans="1:15" x14ac:dyDescent="0.25">
      <c r="A44" s="28" t="s">
        <v>66</v>
      </c>
      <c r="B44" s="28"/>
      <c r="C44" s="28"/>
      <c r="D44" s="28"/>
    </row>
    <row r="45" spans="1:15" x14ac:dyDescent="0.25">
      <c r="A45" s="28" t="s">
        <v>67</v>
      </c>
      <c r="B45" s="28"/>
      <c r="C45" s="28"/>
      <c r="D45" s="28"/>
    </row>
    <row r="46" spans="1:15" x14ac:dyDescent="0.25">
      <c r="A46" s="28" t="s">
        <v>68</v>
      </c>
      <c r="B46" s="28"/>
      <c r="C46" s="28"/>
      <c r="D46" s="28"/>
    </row>
  </sheetData>
  <mergeCells count="36">
    <mergeCell ref="A29:C29"/>
    <mergeCell ref="L39:M39"/>
    <mergeCell ref="E32:E36"/>
    <mergeCell ref="G32:N32"/>
    <mergeCell ref="G33:N33"/>
    <mergeCell ref="G34:N34"/>
    <mergeCell ref="G35:N35"/>
    <mergeCell ref="H36:N36"/>
    <mergeCell ref="O10:O12"/>
    <mergeCell ref="A31:N31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0:N30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workbookViewId="0">
      <selection activeCell="K10" sqref="K10"/>
    </sheetView>
  </sheetViews>
  <sheetFormatPr defaultRowHeight="15" x14ac:dyDescent="0.25"/>
  <sheetData>
    <row r="2" spans="2:12" x14ac:dyDescent="0.25">
      <c r="B2" s="59" t="s">
        <v>37</v>
      </c>
      <c r="F2" s="59" t="s">
        <v>41</v>
      </c>
      <c r="J2" s="59" t="s">
        <v>44</v>
      </c>
    </row>
    <row r="3" spans="2:12" x14ac:dyDescent="0.25">
      <c r="B3" s="57">
        <v>255</v>
      </c>
      <c r="C3" s="57">
        <v>3047.25</v>
      </c>
      <c r="F3" s="57">
        <v>299</v>
      </c>
      <c r="G3" s="57">
        <v>6117.54</v>
      </c>
      <c r="J3" s="57">
        <v>120</v>
      </c>
      <c r="K3" s="57">
        <v>2908.7999999999997</v>
      </c>
    </row>
    <row r="4" spans="2:12" x14ac:dyDescent="0.25">
      <c r="B4" s="57">
        <v>352</v>
      </c>
      <c r="C4" s="57">
        <v>4424.6400000000003</v>
      </c>
      <c r="F4" s="57">
        <v>454</v>
      </c>
      <c r="G4" s="57">
        <v>9302.4599999999991</v>
      </c>
      <c r="J4" s="57">
        <v>160</v>
      </c>
      <c r="K4" s="57">
        <v>3657.6</v>
      </c>
    </row>
    <row r="5" spans="2:12" x14ac:dyDescent="0.25">
      <c r="B5" s="56">
        <f>SUM(B3:B4)</f>
        <v>607</v>
      </c>
      <c r="C5" s="56">
        <f>SUM(C3:C4)</f>
        <v>7471.89</v>
      </c>
      <c r="D5" s="58">
        <f>C5/B5</f>
        <v>12.309538714991763</v>
      </c>
      <c r="F5" s="57"/>
      <c r="G5" s="57"/>
      <c r="J5" s="57">
        <v>54</v>
      </c>
      <c r="K5" s="57">
        <v>1327.32</v>
      </c>
    </row>
    <row r="6" spans="2:12" x14ac:dyDescent="0.25">
      <c r="F6" s="56">
        <f>SUM(F3:F5)</f>
        <v>753</v>
      </c>
      <c r="G6" s="56">
        <f>SUM(G3:G5)</f>
        <v>15420</v>
      </c>
      <c r="H6" s="58">
        <f>G6/F6</f>
        <v>20.47808764940239</v>
      </c>
      <c r="J6" s="57">
        <v>55</v>
      </c>
      <c r="K6" s="57">
        <v>1058.1999999999998</v>
      </c>
    </row>
    <row r="7" spans="2:12" x14ac:dyDescent="0.25">
      <c r="J7" s="57">
        <v>40</v>
      </c>
      <c r="K7" s="57">
        <v>830.40000000000009</v>
      </c>
    </row>
    <row r="8" spans="2:12" x14ac:dyDescent="0.25">
      <c r="J8" s="57">
        <v>145</v>
      </c>
      <c r="K8" s="57">
        <v>3436.5</v>
      </c>
    </row>
    <row r="9" spans="2:12" x14ac:dyDescent="0.25">
      <c r="J9" s="57">
        <v>231</v>
      </c>
      <c r="K9" s="57">
        <v>5232.1499999999996</v>
      </c>
    </row>
    <row r="10" spans="2:12" x14ac:dyDescent="0.25">
      <c r="J10" s="56">
        <f>SUM(J3:J9)</f>
        <v>805</v>
      </c>
      <c r="K10" s="56">
        <f>SUM(K3:K9)</f>
        <v>18450.969999999998</v>
      </c>
      <c r="L10" s="58">
        <f>K10/J10</f>
        <v>22.920459627329191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2021-12-09T08:46:02Z</dcterms:modified>
</cp:coreProperties>
</file>