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2285" yWindow="1980" windowWidth="20730" windowHeight="11760" tabRatio="390"/>
  </bookViews>
  <sheets>
    <sheet name="Výkaz výmer " sheetId="1" r:id="rId1"/>
  </sheets>
  <definedNames>
    <definedName name="_xlnm._FilterDatabase" localSheetId="0" hidden="1">'Výkaz výmer '!$A$7:$H$172</definedName>
    <definedName name="kurz">'Výkaz výmer '!#REF!</definedName>
    <definedName name="_xlnm.Print_Area" localSheetId="0">'Výkaz výmer '!$A$1:$H$107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1"/>
  <c r="G53"/>
  <c r="H53" s="1"/>
  <c r="G76"/>
  <c r="H76" s="1"/>
  <c r="F76"/>
  <c r="F160"/>
  <c r="G160" s="1"/>
  <c r="H160" s="1"/>
  <c r="F159"/>
  <c r="G159" s="1"/>
  <c r="H159" s="1"/>
  <c r="F142"/>
  <c r="G142" s="1"/>
  <c r="H142" s="1"/>
  <c r="F125"/>
  <c r="G125" s="1"/>
  <c r="H125" s="1"/>
  <c r="F124"/>
  <c r="G124" s="1"/>
  <c r="H124" s="1"/>
  <c r="G101"/>
  <c r="H101" s="1"/>
  <c r="F101"/>
  <c r="F80" l="1"/>
  <c r="G80" s="1"/>
  <c r="H80" s="1"/>
  <c r="F31"/>
  <c r="G31" s="1"/>
  <c r="H31" s="1"/>
  <c r="B176" l="1"/>
  <c r="B177"/>
  <c r="B178"/>
  <c r="B179"/>
  <c r="B180"/>
  <c r="B181"/>
  <c r="B182"/>
  <c r="A182"/>
  <c r="A181"/>
  <c r="A180"/>
  <c r="A179"/>
  <c r="A178"/>
  <c r="A177"/>
  <c r="F153"/>
  <c r="G153" s="1"/>
  <c r="H153" s="1"/>
  <c r="F164"/>
  <c r="F163"/>
  <c r="F162"/>
  <c r="F158"/>
  <c r="F155"/>
  <c r="G155" s="1"/>
  <c r="H155" s="1"/>
  <c r="F154"/>
  <c r="G154" s="1"/>
  <c r="H154" s="1"/>
  <c r="F152"/>
  <c r="G152" l="1"/>
  <c r="H152" s="1"/>
  <c r="G158"/>
  <c r="H158" s="1"/>
  <c r="F166"/>
  <c r="F182" s="1"/>
  <c r="F146"/>
  <c r="F145"/>
  <c r="F144"/>
  <c r="F128"/>
  <c r="F127"/>
  <c r="F138"/>
  <c r="F137"/>
  <c r="F136"/>
  <c r="F141"/>
  <c r="F135"/>
  <c r="F123"/>
  <c r="F121"/>
  <c r="F119"/>
  <c r="F116"/>
  <c r="F115"/>
  <c r="F111"/>
  <c r="G111" s="1"/>
  <c r="F112"/>
  <c r="G112" s="1"/>
  <c r="F113"/>
  <c r="F114"/>
  <c r="F104"/>
  <c r="F103"/>
  <c r="F102"/>
  <c r="G100"/>
  <c r="H100" s="1"/>
  <c r="F100"/>
  <c r="G99"/>
  <c r="H99" s="1"/>
  <c r="F99"/>
  <c r="G98"/>
  <c r="H98" s="1"/>
  <c r="F98"/>
  <c r="G97"/>
  <c r="H97" s="1"/>
  <c r="F97"/>
  <c r="F94"/>
  <c r="G94" s="1"/>
  <c r="H94" s="1"/>
  <c r="F93"/>
  <c r="G93" s="1"/>
  <c r="H93" s="1"/>
  <c r="F92"/>
  <c r="G92" s="1"/>
  <c r="H92" s="1"/>
  <c r="F91"/>
  <c r="F90"/>
  <c r="G90" s="1"/>
  <c r="H90" s="1"/>
  <c r="F89"/>
  <c r="G89" s="1"/>
  <c r="H89" s="1"/>
  <c r="F83"/>
  <c r="F82"/>
  <c r="F81"/>
  <c r="G79"/>
  <c r="H79" s="1"/>
  <c r="F79"/>
  <c r="G78"/>
  <c r="H78" s="1"/>
  <c r="F78"/>
  <c r="F75"/>
  <c r="G75" s="1"/>
  <c r="H75" s="1"/>
  <c r="F74"/>
  <c r="G74" s="1"/>
  <c r="H74" s="1"/>
  <c r="F73"/>
  <c r="G73" s="1"/>
  <c r="H73" s="1"/>
  <c r="F72"/>
  <c r="G72" s="1"/>
  <c r="H72" s="1"/>
  <c r="F71"/>
  <c r="G71" s="1"/>
  <c r="H71" s="1"/>
  <c r="F70"/>
  <c r="G70" s="1"/>
  <c r="H70" s="1"/>
  <c r="F69"/>
  <c r="G69" s="1"/>
  <c r="H69" s="1"/>
  <c r="F68"/>
  <c r="G68" s="1"/>
  <c r="H68" s="1"/>
  <c r="F67"/>
  <c r="G67" s="1"/>
  <c r="H67" s="1"/>
  <c r="F66"/>
  <c r="G66" s="1"/>
  <c r="H66" s="1"/>
  <c r="F65"/>
  <c r="G65" s="1"/>
  <c r="H65" s="1"/>
  <c r="F64"/>
  <c r="G64" s="1"/>
  <c r="H64" s="1"/>
  <c r="F63"/>
  <c r="G52"/>
  <c r="H52" s="1"/>
  <c r="F52"/>
  <c r="F56"/>
  <c r="F55"/>
  <c r="F54"/>
  <c r="G51"/>
  <c r="H51" s="1"/>
  <c r="F51"/>
  <c r="G50"/>
  <c r="H50" s="1"/>
  <c r="F50"/>
  <c r="G49"/>
  <c r="H49" s="1"/>
  <c r="F49"/>
  <c r="F46"/>
  <c r="G46" s="1"/>
  <c r="H46" s="1"/>
  <c r="F45"/>
  <c r="G45" s="1"/>
  <c r="H45" s="1"/>
  <c r="F44"/>
  <c r="G44" s="1"/>
  <c r="H44" s="1"/>
  <c r="F43"/>
  <c r="G43" s="1"/>
  <c r="H43" s="1"/>
  <c r="F42"/>
  <c r="G42" s="1"/>
  <c r="H42" s="1"/>
  <c r="F41"/>
  <c r="G41" s="1"/>
  <c r="H41" s="1"/>
  <c r="F40"/>
  <c r="F34"/>
  <c r="F33"/>
  <c r="G30"/>
  <c r="H30" s="1"/>
  <c r="F30"/>
  <c r="G29"/>
  <c r="H29" s="1"/>
  <c r="G27"/>
  <c r="H27" s="1"/>
  <c r="G28"/>
  <c r="H28" s="1"/>
  <c r="F29"/>
  <c r="F27"/>
  <c r="F17"/>
  <c r="G17" s="1"/>
  <c r="H17" s="1"/>
  <c r="F16"/>
  <c r="G16" s="1"/>
  <c r="H16" s="1"/>
  <c r="F15"/>
  <c r="G15" s="1"/>
  <c r="H15" s="1"/>
  <c r="F18"/>
  <c r="G18" s="1"/>
  <c r="H18" s="1"/>
  <c r="F20"/>
  <c r="G20" s="1"/>
  <c r="H20" s="1"/>
  <c r="F21"/>
  <c r="G21" s="1"/>
  <c r="H21" s="1"/>
  <c r="F22"/>
  <c r="G22" s="1"/>
  <c r="H22" s="1"/>
  <c r="F23"/>
  <c r="G23" s="1"/>
  <c r="H23" s="1"/>
  <c r="F24"/>
  <c r="G24" s="1"/>
  <c r="H24" s="1"/>
  <c r="F19"/>
  <c r="G19" s="1"/>
  <c r="H19" s="1"/>
  <c r="F14"/>
  <c r="G14" s="1"/>
  <c r="H14" s="1"/>
  <c r="F13"/>
  <c r="G13" s="1"/>
  <c r="H13" s="1"/>
  <c r="F12"/>
  <c r="G12" s="1"/>
  <c r="H12" s="1"/>
  <c r="F11"/>
  <c r="G11" s="1"/>
  <c r="H11" s="1"/>
  <c r="H166" l="1"/>
  <c r="H182" s="1"/>
  <c r="G113"/>
  <c r="H113" s="1"/>
  <c r="G135"/>
  <c r="H135" s="1"/>
  <c r="G141"/>
  <c r="H141" s="1"/>
  <c r="G136"/>
  <c r="H136" s="1"/>
  <c r="G115"/>
  <c r="H115" s="1"/>
  <c r="G137"/>
  <c r="H137" s="1"/>
  <c r="G138"/>
  <c r="H138" s="1"/>
  <c r="G116"/>
  <c r="H116" s="1"/>
  <c r="G119"/>
  <c r="H119" s="1"/>
  <c r="G121"/>
  <c r="H121" s="1"/>
  <c r="G114"/>
  <c r="H114" s="1"/>
  <c r="G123"/>
  <c r="H123" s="1"/>
  <c r="F148"/>
  <c r="F181" s="1"/>
  <c r="F106"/>
  <c r="F179" s="1"/>
  <c r="G91"/>
  <c r="H91" s="1"/>
  <c r="H106" s="1"/>
  <c r="H179" s="1"/>
  <c r="F85"/>
  <c r="F178" s="1"/>
  <c r="G63"/>
  <c r="H63" s="1"/>
  <c r="H85" s="1"/>
  <c r="H178" s="1"/>
  <c r="F58"/>
  <c r="F177" s="1"/>
  <c r="G40"/>
  <c r="H40" s="1"/>
  <c r="H58" s="1"/>
  <c r="H177" s="1"/>
  <c r="F32"/>
  <c r="F28"/>
  <c r="F10"/>
  <c r="G10" s="1"/>
  <c r="H10" s="1"/>
  <c r="H148" l="1"/>
  <c r="H181" s="1"/>
  <c r="H36"/>
  <c r="H176" s="1"/>
  <c r="F36"/>
  <c r="F176" s="1"/>
  <c r="F122"/>
  <c r="F120"/>
  <c r="B183"/>
  <c r="A176"/>
  <c r="H172"/>
  <c r="H183" s="1"/>
  <c r="H112"/>
  <c r="H111"/>
  <c r="F129"/>
  <c r="F110"/>
  <c r="G120" l="1"/>
  <c r="H120" s="1"/>
  <c r="G110"/>
  <c r="H110" s="1"/>
  <c r="G122"/>
  <c r="H122" s="1"/>
  <c r="F172"/>
  <c r="F183" s="1"/>
  <c r="F131"/>
  <c r="F180" s="1"/>
  <c r="H131" l="1"/>
  <c r="H180" s="1"/>
  <c r="H185" s="1"/>
  <c r="F185"/>
  <c r="F186" l="1"/>
</calcChain>
</file>

<file path=xl/sharedStrings.xml><?xml version="1.0" encoding="utf-8"?>
<sst xmlns="http://schemas.openxmlformats.org/spreadsheetml/2006/main" count="310" uniqueCount="139">
  <si>
    <t xml:space="preserve">STAVBA: </t>
  </si>
  <si>
    <t>Por.</t>
  </si>
  <si>
    <t>ZARIADENIE</t>
  </si>
  <si>
    <t>Množ.</t>
  </si>
  <si>
    <t>Mj.</t>
  </si>
  <si>
    <t>Dodávka</t>
  </si>
  <si>
    <t>Montáž</t>
  </si>
  <si>
    <t>číslo</t>
  </si>
  <si>
    <t>Jedn. cena</t>
  </si>
  <si>
    <t>Cena spolu</t>
  </si>
  <si>
    <t>1.</t>
  </si>
  <si>
    <t>Montážny, tesniaci, závesný a spojovací materiál</t>
  </si>
  <si>
    <t>kpl</t>
  </si>
  <si>
    <t>Spolu:</t>
  </si>
  <si>
    <t>Ostatné rozpočtové náklady</t>
  </si>
  <si>
    <t>Oživenie, zaregulovanie a komplexné skúšky</t>
  </si>
  <si>
    <t>REKAPITULÁCIA</t>
  </si>
  <si>
    <t xml:space="preserve"> </t>
  </si>
  <si>
    <t>Za rozpočet celkom (bez DPH):</t>
  </si>
  <si>
    <t>2.</t>
  </si>
  <si>
    <t>ks</t>
  </si>
  <si>
    <t>Potrubie</t>
  </si>
  <si>
    <t>m</t>
  </si>
  <si>
    <t>spiro potrubie DN200/20%tv</t>
  </si>
  <si>
    <t>spiro potrubie DN160/20%tv</t>
  </si>
  <si>
    <t>spiro potrubie DN125/20%tv</t>
  </si>
  <si>
    <t>3.</t>
  </si>
  <si>
    <t>1.1</t>
  </si>
  <si>
    <t>2.2</t>
  </si>
  <si>
    <t>1.2</t>
  </si>
  <si>
    <t>2.1</t>
  </si>
  <si>
    <t>2.3</t>
  </si>
  <si>
    <t>2.4</t>
  </si>
  <si>
    <t>2.5</t>
  </si>
  <si>
    <t>3.1</t>
  </si>
  <si>
    <t>3.2</t>
  </si>
  <si>
    <t>3.3</t>
  </si>
  <si>
    <t>Z.č.1 Duovent compact DV 5100 DXr KL F7/M5 LBO TOP
prívod/odvod: 5000/5000 m3/h Qúk/Qch:5,4 kW El:400V/50HZ/3,5kW/5A hmotnosť:581 kg zabezpečiť odvod kondenzátu</t>
  </si>
  <si>
    <t>IAE DUO DV 5100 TOP ver. 2018
(820x470)</t>
  </si>
  <si>
    <t>SF-P 300 sifon podtl.s uzávěrem</t>
  </si>
  <si>
    <t>AHU-ELDS_02 pro MOV a Modbus kom.
Modul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</si>
  <si>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</si>
  <si>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</si>
  <si>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</si>
  <si>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</si>
  <si>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</si>
  <si>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</si>
  <si>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</si>
  <si>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</si>
  <si>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</si>
  <si>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</si>
  <si>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NOVA-A-2-1-400x150-R1-H-AN</t>
  </si>
  <si>
    <t>AJD - 250 dýza s dlhým dosahom</t>
  </si>
  <si>
    <t>ADQ-500-SW anemostat</t>
  </si>
  <si>
    <t>RK 200x250 - R</t>
  </si>
  <si>
    <t>RK 315x250 - R</t>
  </si>
  <si>
    <t>zrezaný kus 45° 760x410, osadiť sito</t>
  </si>
  <si>
    <t>zrezaný  kus 45° 1000x410, osadiť sito</t>
  </si>
  <si>
    <t>hranaté pozinkované potrubie</t>
  </si>
  <si>
    <t>m2</t>
  </si>
  <si>
    <t>spiro potrubie DN250/20%tv</t>
  </si>
  <si>
    <t>Eli napájanie VZT+kondenzačnej jednotky</t>
  </si>
  <si>
    <t>Stavebné úpravy</t>
  </si>
  <si>
    <t>Duovent compact DV 1200 DI KL F7/M5 AH
prívod/odvod: 975/975 m3/h
El:230V/50HZ/4,5kW/20A
hmotnosť:214 kg
zabezpečiť odvod kondenzátu</t>
  </si>
  <si>
    <t>MAA 315/900 tlmič hluku</t>
  </si>
  <si>
    <t>NOVA-A-2-1-200x100-R1-H-AN</t>
  </si>
  <si>
    <t>IT 200 tanierový ventil + EDF-SK-BOX-200/2x75 box</t>
  </si>
  <si>
    <t>IT 150 tanierový ventil + EDF-SK-BOX-150/2x75 box</t>
  </si>
  <si>
    <t>VBM 315 ED rýchloupínacia spona</t>
  </si>
  <si>
    <t>spiro potrubie DN315/20%tv</t>
  </si>
  <si>
    <t>spiro potrubie DN400/20%tv</t>
  </si>
  <si>
    <t>Zariadenie č.1. vetranie kultúrnej sály</t>
  </si>
  <si>
    <t>Zariadenie č.3. vetranie zázemia kultúrnej sály</t>
  </si>
  <si>
    <t>Duovent compact DV 3000 DXr KL F7/M5 AP IP 55
prívod/odvod: 2455/2455 m3/h
Qúk/Qch:3,1 kW
El:400V/50HZ/2,2kW/3,2A
hmotnosť:459 kg</t>
  </si>
  <si>
    <t>IAE DUO DV 3000 ver. 2018 (470x620)</t>
  </si>
  <si>
    <t>3.4</t>
  </si>
  <si>
    <t>3.5</t>
  </si>
  <si>
    <t>3.6</t>
  </si>
  <si>
    <t>3.7</t>
  </si>
  <si>
    <t>RK 400x150 - R</t>
  </si>
  <si>
    <t>NOVA-A-2-1-600x200-R1-H-AN</t>
  </si>
  <si>
    <t>ADQ-400-SW anemostat</t>
  </si>
  <si>
    <t>zrezaný výfukový kus 45° 510x460, osadiť sito</t>
  </si>
  <si>
    <t>3.8</t>
  </si>
  <si>
    <t>3.9</t>
  </si>
  <si>
    <t>3.10</t>
  </si>
  <si>
    <t>Eli napájanie VZT jednotky</t>
  </si>
  <si>
    <t>Zariadenie č.4. vetranie obecného úradu 1.NP</t>
  </si>
  <si>
    <t>4.</t>
  </si>
  <si>
    <t>5.</t>
  </si>
  <si>
    <t>Zariadenie č.5. vetranie sociálnych zariadení kultúrnej sály</t>
  </si>
  <si>
    <t>5.1</t>
  </si>
  <si>
    <t>5.2</t>
  </si>
  <si>
    <t>5.3</t>
  </si>
  <si>
    <t>5.4</t>
  </si>
  <si>
    <t>5.5</t>
  </si>
  <si>
    <t>TD 500/150-160 SILENT 3V IP44 ultra tichý ventilátor</t>
  </si>
  <si>
    <t>DECOR 200 CRZ stenový ventilátor</t>
  </si>
  <si>
    <t>RSK 160 spätná klapka</t>
  </si>
  <si>
    <t>IT 100 tanierový ventil</t>
  </si>
  <si>
    <t>PT 489 B dver. mriežka 445x82</t>
  </si>
  <si>
    <t>SITO DN 200</t>
  </si>
  <si>
    <t>5.7</t>
  </si>
  <si>
    <t>VKP 200</t>
  </si>
  <si>
    <t>spiro potrubie DN140/20%tv</t>
  </si>
  <si>
    <t>spiro potrubie DN 200/20%tv</t>
  </si>
  <si>
    <t>6.1</t>
  </si>
  <si>
    <t>6.2</t>
  </si>
  <si>
    <t>DECOR 100 CRZ stenový ventilátor</t>
  </si>
  <si>
    <t>spiro potrubie DN100/20%tv</t>
  </si>
  <si>
    <t>6.3</t>
  </si>
  <si>
    <t>VKP 100</t>
  </si>
  <si>
    <t>6.4</t>
  </si>
  <si>
    <t>Sito DN 100</t>
  </si>
  <si>
    <t xml:space="preserve">Eli napájanie </t>
  </si>
  <si>
    <t>6.</t>
  </si>
  <si>
    <t>Zariadenie č.6. vetranie sociálnych zariadení zázemia kultúrnej sály</t>
  </si>
  <si>
    <t>UUB1.U20 (18) *R32* (MOV)
kondenzačná jednotka, El:230V/50Hz/20A
hmotnosť:44 kg</t>
  </si>
  <si>
    <t>UUA1.ULO (9) *R32* kondenzačná jednotka, El:230V/50Hz/20A
hmotnosť:44 kg</t>
  </si>
  <si>
    <t>7.</t>
  </si>
  <si>
    <t>Zariadenie č.7. vvetranie sociálnych zariadení obecného úradu</t>
  </si>
  <si>
    <t>zrezaný kus + sito DN 125</t>
  </si>
  <si>
    <t>TH 760x410 - 1000 - 4 x kulisa</t>
  </si>
  <si>
    <t>TH 760x410 - 700 - 4 x kulisa</t>
  </si>
  <si>
    <t>TH 760x410 - 500 - 4 x kulisa</t>
  </si>
  <si>
    <t>TH 560x410 - 2000 - 3 kulisy</t>
  </si>
  <si>
    <t>4.1</t>
  </si>
  <si>
    <t>4.2</t>
  </si>
  <si>
    <t>4.4</t>
  </si>
  <si>
    <t>4.5</t>
  </si>
  <si>
    <t>betónové kocky - osadenie kondenzačnej jednotky</t>
  </si>
  <si>
    <t>Zariadenie č.2. vetranie obecného úradu 2.NP</t>
  </si>
  <si>
    <t>ED flex 75/63 PRO flexibilné potrubie, 50 m</t>
  </si>
  <si>
    <t>ohybná hadica DN 100</t>
  </si>
  <si>
    <t>ohybná hadica DN 125</t>
  </si>
  <si>
    <t>exteriérová izolácia K-flex Alu Tec</t>
  </si>
  <si>
    <t>medené predizolované Cu potrubie s komunikačným káblom</t>
  </si>
  <si>
    <t>JASENICA Č. POP. 130, KN-C 395 ZVYŠOVANIE  ENERGETICKEJ 
ÚČINNOSTI ADMINISTRATÍVNEJ BUDOVY</t>
  </si>
  <si>
    <t>Rozpočet - riadené vetranie s rekuperáciou tepla</t>
  </si>
</sst>
</file>

<file path=xl/styles.xml><?xml version="1.0" encoding="utf-8"?>
<styleSheet xmlns="http://schemas.openxmlformats.org/spreadsheetml/2006/main">
  <numFmts count="3">
    <numFmt numFmtId="164" formatCode="#,##0&quot; Sk&quot;"/>
    <numFmt numFmtId="165" formatCode="#,##0.00\ [$€-1]"/>
    <numFmt numFmtId="166" formatCode="#,##0.00\ [$€-1];\-#,##0.00\ [$€-1]"/>
  </numFmts>
  <fonts count="20">
    <font>
      <sz val="10"/>
      <name val="Arial CE"/>
      <charset val="238"/>
    </font>
    <font>
      <sz val="8"/>
      <name val="Arial CE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b/>
      <i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8"/>
      </right>
      <top style="hair">
        <color indexed="64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17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 applyProtection="1">
      <alignment horizontal="center" vertical="top" wrapText="1"/>
      <protection locked="0"/>
    </xf>
    <xf numFmtId="0" fontId="11" fillId="0" borderId="3" xfId="0" applyFont="1" applyFill="1" applyBorder="1" applyAlignment="1" applyProtection="1">
      <alignment vertical="top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2" borderId="6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10" fillId="0" borderId="8" xfId="0" applyFont="1" applyFill="1" applyBorder="1"/>
    <xf numFmtId="3" fontId="3" fillId="0" borderId="0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10" fillId="0" borderId="10" xfId="0" applyFont="1" applyFill="1" applyBorder="1"/>
    <xf numFmtId="0" fontId="3" fillId="2" borderId="11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3" fontId="3" fillId="0" borderId="13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10" fillId="0" borderId="12" xfId="0" applyFont="1" applyFill="1" applyBorder="1"/>
    <xf numFmtId="164" fontId="15" fillId="0" borderId="12" xfId="0" applyNumberFormat="1" applyFont="1" applyFill="1" applyBorder="1" applyAlignment="1">
      <alignment horizontal="right"/>
    </xf>
    <xf numFmtId="49" fontId="3" fillId="0" borderId="9" xfId="0" applyNumberFormat="1" applyFont="1" applyFill="1" applyBorder="1" applyAlignment="1">
      <alignment horizontal="center"/>
    </xf>
    <xf numFmtId="0" fontId="4" fillId="0" borderId="14" xfId="0" applyFont="1" applyBorder="1"/>
    <xf numFmtId="49" fontId="3" fillId="0" borderId="7" xfId="0" applyNumberFormat="1" applyFont="1" applyFill="1" applyBorder="1" applyAlignment="1">
      <alignment horizontal="center"/>
    </xf>
    <xf numFmtId="0" fontId="4" fillId="0" borderId="15" xfId="0" applyFont="1" applyBorder="1"/>
    <xf numFmtId="0" fontId="3" fillId="2" borderId="16" xfId="0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center"/>
    </xf>
    <xf numFmtId="49" fontId="12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0" fillId="2" borderId="6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3" fontId="0" fillId="0" borderId="6" xfId="0" applyNumberFormat="1" applyFont="1" applyFill="1" applyBorder="1"/>
    <xf numFmtId="49" fontId="13" fillId="0" borderId="2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/>
    </xf>
    <xf numFmtId="49" fontId="11" fillId="0" borderId="18" xfId="0" applyNumberFormat="1" applyFont="1" applyFill="1" applyBorder="1" applyAlignment="1" applyProtection="1">
      <alignment horizontal="center" vertical="top" wrapText="1"/>
      <protection locked="0"/>
    </xf>
    <xf numFmtId="0" fontId="11" fillId="0" borderId="4" xfId="0" applyFont="1" applyFill="1" applyBorder="1" applyAlignment="1" applyProtection="1">
      <alignment vertical="top" wrapText="1"/>
      <protection locked="0"/>
    </xf>
    <xf numFmtId="165" fontId="12" fillId="0" borderId="3" xfId="0" applyNumberFormat="1" applyFont="1" applyFill="1" applyBorder="1" applyAlignment="1">
      <alignment horizontal="right" vertical="center"/>
    </xf>
    <xf numFmtId="165" fontId="12" fillId="0" borderId="19" xfId="0" applyNumberFormat="1" applyFont="1" applyFill="1" applyBorder="1" applyAlignment="1">
      <alignment horizontal="right" vertical="center"/>
    </xf>
    <xf numFmtId="165" fontId="12" fillId="0" borderId="6" xfId="0" applyNumberFormat="1" applyFont="1" applyFill="1" applyBorder="1" applyAlignment="1">
      <alignment horizontal="right"/>
    </xf>
    <xf numFmtId="165" fontId="12" fillId="0" borderId="6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/>
    </xf>
    <xf numFmtId="165" fontId="15" fillId="0" borderId="20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center"/>
    </xf>
    <xf numFmtId="165" fontId="15" fillId="0" borderId="21" xfId="0" applyNumberFormat="1" applyFont="1" applyFill="1" applyBorder="1" applyAlignment="1">
      <alignment horizontal="right"/>
    </xf>
    <xf numFmtId="165" fontId="3" fillId="0" borderId="12" xfId="0" applyNumberFormat="1" applyFont="1" applyFill="1" applyBorder="1" applyAlignment="1">
      <alignment horizontal="right"/>
    </xf>
    <xf numFmtId="165" fontId="0" fillId="0" borderId="6" xfId="0" applyNumberFormat="1" applyFont="1" applyFill="1" applyBorder="1" applyAlignment="1">
      <alignment horizontal="center"/>
    </xf>
    <xf numFmtId="165" fontId="0" fillId="0" borderId="6" xfId="0" applyNumberFormat="1" applyFont="1" applyFill="1" applyBorder="1"/>
    <xf numFmtId="165" fontId="0" fillId="0" borderId="22" xfId="0" applyNumberFormat="1" applyFont="1" applyBorder="1" applyAlignment="1">
      <alignment horizontal="center"/>
    </xf>
    <xf numFmtId="165" fontId="16" fillId="0" borderId="23" xfId="0" applyNumberFormat="1" applyFont="1" applyFill="1" applyBorder="1" applyAlignment="1">
      <alignment horizontal="center"/>
    </xf>
    <xf numFmtId="165" fontId="16" fillId="0" borderId="24" xfId="0" applyNumberFormat="1" applyFont="1" applyFill="1" applyBorder="1" applyAlignment="1">
      <alignment horizontal="center"/>
    </xf>
    <xf numFmtId="165" fontId="16" fillId="0" borderId="25" xfId="0" applyNumberFormat="1" applyFont="1" applyFill="1" applyBorder="1" applyAlignment="1">
      <alignment horizontal="center"/>
    </xf>
    <xf numFmtId="165" fontId="2" fillId="0" borderId="0" xfId="0" applyNumberFormat="1" applyFont="1" applyBorder="1"/>
    <xf numFmtId="165" fontId="12" fillId="0" borderId="6" xfId="0" applyNumberFormat="1" applyFont="1" applyFill="1" applyBorder="1" applyAlignment="1">
      <alignment horizontal="center" vertical="center"/>
    </xf>
    <xf numFmtId="165" fontId="12" fillId="0" borderId="22" xfId="0" applyNumberFormat="1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3" fontId="5" fillId="3" borderId="6" xfId="0" applyNumberFormat="1" applyFont="1" applyFill="1" applyBorder="1" applyAlignment="1">
      <alignment horizontal="center"/>
    </xf>
    <xf numFmtId="3" fontId="5" fillId="3" borderId="22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>
      <alignment horizontal="right" vertical="center"/>
    </xf>
    <xf numFmtId="165" fontId="12" fillId="0" borderId="28" xfId="0" applyNumberFormat="1" applyFont="1" applyFill="1" applyBorder="1" applyAlignment="1">
      <alignment horizontal="right" vertical="center"/>
    </xf>
    <xf numFmtId="0" fontId="10" fillId="3" borderId="29" xfId="0" applyFont="1" applyFill="1" applyBorder="1" applyAlignment="1">
      <alignment horizontal="center"/>
    </xf>
    <xf numFmtId="0" fontId="10" fillId="3" borderId="30" xfId="0" applyFont="1" applyFill="1" applyBorder="1"/>
    <xf numFmtId="0" fontId="9" fillId="4" borderId="30" xfId="0" applyFont="1" applyFill="1" applyBorder="1" applyAlignment="1">
      <alignment horizontal="center"/>
    </xf>
    <xf numFmtId="0" fontId="9" fillId="3" borderId="30" xfId="0" applyFont="1" applyFill="1" applyBorder="1" applyAlignment="1">
      <alignment horizontal="center"/>
    </xf>
    <xf numFmtId="3" fontId="3" fillId="3" borderId="30" xfId="0" applyNumberFormat="1" applyFont="1" applyFill="1" applyBorder="1" applyAlignment="1">
      <alignment horizontal="center"/>
    </xf>
    <xf numFmtId="3" fontId="3" fillId="3" borderId="31" xfId="0" applyNumberFormat="1" applyFont="1" applyFill="1" applyBorder="1" applyAlignment="1">
      <alignment horizontal="center"/>
    </xf>
    <xf numFmtId="0" fontId="3" fillId="3" borderId="29" xfId="0" applyFon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3" fontId="3" fillId="3" borderId="30" xfId="0" applyNumberFormat="1" applyFont="1" applyFill="1" applyBorder="1" applyAlignment="1">
      <alignment horizontal="right"/>
    </xf>
    <xf numFmtId="164" fontId="9" fillId="3" borderId="30" xfId="0" applyNumberFormat="1" applyFont="1" applyFill="1" applyBorder="1" applyAlignment="1">
      <alignment horizontal="right"/>
    </xf>
    <xf numFmtId="164" fontId="9" fillId="3" borderId="31" xfId="0" applyNumberFormat="1" applyFont="1" applyFill="1" applyBorder="1" applyAlignment="1">
      <alignment horizontal="right"/>
    </xf>
    <xf numFmtId="0" fontId="10" fillId="0" borderId="32" xfId="0" applyFont="1" applyFill="1" applyBorder="1" applyAlignment="1">
      <alignment horizontal="center"/>
    </xf>
    <xf numFmtId="0" fontId="10" fillId="0" borderId="33" xfId="0" applyFont="1" applyFill="1" applyBorder="1"/>
    <xf numFmtId="0" fontId="9" fillId="0" borderId="33" xfId="0" applyFont="1" applyFill="1" applyBorder="1" applyAlignment="1">
      <alignment horizontal="center"/>
    </xf>
    <xf numFmtId="3" fontId="3" fillId="0" borderId="33" xfId="0" applyNumberFormat="1" applyFont="1" applyFill="1" applyBorder="1" applyAlignment="1">
      <alignment horizontal="center"/>
    </xf>
    <xf numFmtId="3" fontId="3" fillId="0" borderId="34" xfId="0" applyNumberFormat="1" applyFont="1" applyFill="1" applyBorder="1" applyAlignment="1">
      <alignment horizontal="center"/>
    </xf>
    <xf numFmtId="49" fontId="12" fillId="0" borderId="35" xfId="0" applyNumberFormat="1" applyFont="1" applyBorder="1" applyAlignment="1">
      <alignment horizontal="center" vertical="center"/>
    </xf>
    <xf numFmtId="0" fontId="12" fillId="0" borderId="36" xfId="0" applyFont="1" applyBorder="1" applyAlignment="1">
      <alignment vertical="center"/>
    </xf>
    <xf numFmtId="0" fontId="12" fillId="2" borderId="36" xfId="0" applyFont="1" applyFill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165" fontId="12" fillId="0" borderId="36" xfId="0" applyNumberFormat="1" applyFont="1" applyFill="1" applyBorder="1" applyAlignment="1">
      <alignment horizontal="right" vertical="center"/>
    </xf>
    <xf numFmtId="165" fontId="12" fillId="0" borderId="37" xfId="0" applyNumberFormat="1" applyFont="1" applyFill="1" applyBorder="1" applyAlignment="1">
      <alignment horizontal="right" vertical="center"/>
    </xf>
    <xf numFmtId="0" fontId="10" fillId="0" borderId="0" xfId="0" applyFont="1" applyFill="1" applyBorder="1"/>
    <xf numFmtId="165" fontId="15" fillId="0" borderId="0" xfId="0" applyNumberFormat="1" applyFont="1" applyFill="1" applyBorder="1" applyAlignment="1">
      <alignment horizontal="right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Border="1" applyAlignment="1">
      <alignment vertical="center"/>
    </xf>
    <xf numFmtId="0" fontId="0" fillId="2" borderId="39" xfId="0" applyFont="1" applyFill="1" applyBorder="1" applyAlignment="1">
      <alignment horizontal="center"/>
    </xf>
    <xf numFmtId="0" fontId="0" fillId="0" borderId="39" xfId="0" applyFont="1" applyBorder="1" applyAlignment="1">
      <alignment horizontal="center"/>
    </xf>
    <xf numFmtId="3" fontId="0" fillId="0" borderId="39" xfId="0" applyNumberFormat="1" applyFont="1" applyFill="1" applyBorder="1"/>
    <xf numFmtId="165" fontId="0" fillId="0" borderId="39" xfId="0" applyNumberFormat="1" applyFont="1" applyFill="1" applyBorder="1" applyAlignment="1">
      <alignment horizontal="center"/>
    </xf>
    <xf numFmtId="165" fontId="0" fillId="0" borderId="39" xfId="0" applyNumberFormat="1" applyFont="1" applyFill="1" applyBorder="1"/>
    <xf numFmtId="165" fontId="0" fillId="0" borderId="40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0" fillId="2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3" fontId="0" fillId="0" borderId="3" xfId="0" applyNumberFormat="1" applyFont="1" applyFill="1" applyBorder="1"/>
    <xf numFmtId="165" fontId="0" fillId="0" borderId="3" xfId="0" applyNumberFormat="1" applyFont="1" applyFill="1" applyBorder="1" applyAlignment="1">
      <alignment horizontal="center"/>
    </xf>
    <xf numFmtId="165" fontId="0" fillId="0" borderId="3" xfId="0" applyNumberFormat="1" applyFont="1" applyFill="1" applyBorder="1"/>
    <xf numFmtId="166" fontId="17" fillId="0" borderId="20" xfId="0" applyNumberFormat="1" applyFont="1" applyFill="1" applyBorder="1" applyAlignment="1">
      <alignment horizontal="center"/>
    </xf>
    <xf numFmtId="49" fontId="11" fillId="0" borderId="46" xfId="0" applyNumberFormat="1" applyFont="1" applyFill="1" applyBorder="1" applyAlignment="1" applyProtection="1">
      <alignment horizontal="center" vertical="top" wrapText="1"/>
      <protection locked="0"/>
    </xf>
    <xf numFmtId="0" fontId="11" fillId="0" borderId="39" xfId="0" applyFont="1" applyFill="1" applyBorder="1" applyAlignment="1" applyProtection="1">
      <alignment vertical="top" wrapText="1"/>
      <protection locked="0"/>
    </xf>
    <xf numFmtId="0" fontId="12" fillId="2" borderId="39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165" fontId="12" fillId="0" borderId="39" xfId="0" applyNumberFormat="1" applyFont="1" applyFill="1" applyBorder="1" applyAlignment="1">
      <alignment horizontal="right" vertical="center"/>
    </xf>
    <xf numFmtId="165" fontId="12" fillId="0" borderId="47" xfId="0" applyNumberFormat="1" applyFont="1" applyFill="1" applyBorder="1" applyAlignment="1">
      <alignment horizontal="right" vertical="center"/>
    </xf>
    <xf numFmtId="165" fontId="12" fillId="0" borderId="49" xfId="0" applyNumberFormat="1" applyFont="1" applyFill="1" applyBorder="1" applyAlignment="1">
      <alignment horizontal="right" vertical="center"/>
    </xf>
    <xf numFmtId="49" fontId="11" fillId="0" borderId="51" xfId="0" applyNumberFormat="1" applyFont="1" applyFill="1" applyBorder="1" applyAlignment="1" applyProtection="1">
      <alignment horizontal="center" vertical="top" wrapText="1"/>
      <protection locked="0"/>
    </xf>
    <xf numFmtId="0" fontId="11" fillId="0" borderId="52" xfId="0" applyFont="1" applyFill="1" applyBorder="1" applyAlignment="1" applyProtection="1">
      <alignment vertical="top" wrapText="1"/>
      <protection locked="0"/>
    </xf>
    <xf numFmtId="0" fontId="12" fillId="2" borderId="53" xfId="0" applyFont="1" applyFill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165" fontId="12" fillId="0" borderId="52" xfId="0" applyNumberFormat="1" applyFont="1" applyFill="1" applyBorder="1" applyAlignment="1">
      <alignment horizontal="right" vertical="center"/>
    </xf>
    <xf numFmtId="165" fontId="12" fillId="0" borderId="54" xfId="0" applyNumberFormat="1" applyFont="1" applyFill="1" applyBorder="1" applyAlignment="1">
      <alignment horizontal="right" vertical="center"/>
    </xf>
    <xf numFmtId="49" fontId="13" fillId="0" borderId="50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49" fontId="11" fillId="0" borderId="50" xfId="0" applyNumberFormat="1" applyFont="1" applyFill="1" applyBorder="1" applyAlignment="1" applyProtection="1">
      <alignment horizontal="center" vertical="top" wrapText="1"/>
      <protection locked="0"/>
    </xf>
    <xf numFmtId="0" fontId="11" fillId="0" borderId="4" xfId="0" applyFont="1" applyFill="1" applyBorder="1" applyAlignment="1" applyProtection="1">
      <alignment horizontal="left" vertical="top" wrapText="1"/>
      <protection locked="0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top"/>
    </xf>
    <xf numFmtId="0" fontId="19" fillId="0" borderId="4" xfId="0" applyFont="1" applyFill="1" applyBorder="1" applyAlignment="1" applyProtection="1">
      <alignment vertical="top" wrapText="1"/>
      <protection locked="0"/>
    </xf>
    <xf numFmtId="0" fontId="19" fillId="0" borderId="3" xfId="0" applyFont="1" applyFill="1" applyBorder="1" applyAlignment="1" applyProtection="1">
      <alignment vertical="top" wrapText="1"/>
      <protection locked="0"/>
    </xf>
    <xf numFmtId="0" fontId="7" fillId="0" borderId="3" xfId="0" applyFont="1" applyFill="1" applyBorder="1" applyAlignment="1">
      <alignment vertical="center" wrapText="1"/>
    </xf>
    <xf numFmtId="165" fontId="0" fillId="0" borderId="19" xfId="0" applyNumberFormat="1" applyFont="1" applyFill="1" applyBorder="1" applyAlignment="1">
      <alignment horizontal="center"/>
    </xf>
    <xf numFmtId="0" fontId="11" fillId="5" borderId="3" xfId="0" applyFont="1" applyFill="1" applyBorder="1" applyAlignment="1" applyProtection="1">
      <alignment vertical="top" wrapText="1"/>
      <protection locked="0"/>
    </xf>
    <xf numFmtId="165" fontId="12" fillId="5" borderId="3" xfId="0" applyNumberFormat="1" applyFont="1" applyFill="1" applyBorder="1" applyAlignment="1">
      <alignment horizontal="right" vertical="center"/>
    </xf>
    <xf numFmtId="49" fontId="13" fillId="0" borderId="55" xfId="0" applyNumberFormat="1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vertical="center"/>
    </xf>
    <xf numFmtId="0" fontId="12" fillId="0" borderId="53" xfId="0" applyFont="1" applyFill="1" applyBorder="1" applyAlignment="1">
      <alignment horizontal="center" vertical="center"/>
    </xf>
    <xf numFmtId="49" fontId="13" fillId="6" borderId="50" xfId="0" applyNumberFormat="1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vertical="center"/>
    </xf>
    <xf numFmtId="0" fontId="12" fillId="6" borderId="4" xfId="0" applyFont="1" applyFill="1" applyBorder="1" applyAlignment="1">
      <alignment horizontal="center"/>
    </xf>
    <xf numFmtId="165" fontId="12" fillId="6" borderId="3" xfId="0" applyNumberFormat="1" applyFont="1" applyFill="1" applyBorder="1" applyAlignment="1">
      <alignment horizontal="right" vertical="center"/>
    </xf>
    <xf numFmtId="165" fontId="12" fillId="6" borderId="49" xfId="0" applyNumberFormat="1" applyFont="1" applyFill="1" applyBorder="1" applyAlignment="1">
      <alignment horizontal="right" vertical="center"/>
    </xf>
    <xf numFmtId="0" fontId="2" fillId="6" borderId="0" xfId="0" applyFont="1" applyFill="1" applyBorder="1"/>
    <xf numFmtId="49" fontId="13" fillId="6" borderId="2" xfId="0" applyNumberFormat="1" applyFont="1" applyFill="1" applyBorder="1" applyAlignment="1">
      <alignment horizontal="center" vertical="center"/>
    </xf>
    <xf numFmtId="165" fontId="12" fillId="6" borderId="19" xfId="0" applyNumberFormat="1" applyFont="1" applyFill="1" applyBorder="1" applyAlignment="1">
      <alignment horizontal="right" vertical="center"/>
    </xf>
    <xf numFmtId="49" fontId="11" fillId="6" borderId="50" xfId="0" applyNumberFormat="1" applyFont="1" applyFill="1" applyBorder="1" applyAlignment="1" applyProtection="1">
      <alignment horizontal="center" vertical="top" wrapText="1"/>
      <protection locked="0"/>
    </xf>
    <xf numFmtId="0" fontId="11" fillId="6" borderId="3" xfId="0" applyFont="1" applyFill="1" applyBorder="1" applyAlignment="1" applyProtection="1">
      <alignment vertical="top" wrapText="1"/>
      <protection locked="0"/>
    </xf>
    <xf numFmtId="0" fontId="12" fillId="6" borderId="4" xfId="0" applyFont="1" applyFill="1" applyBorder="1" applyAlignment="1">
      <alignment horizontal="center" vertical="center"/>
    </xf>
    <xf numFmtId="0" fontId="3" fillId="6" borderId="0" xfId="0" applyFont="1" applyFill="1" applyBorder="1"/>
    <xf numFmtId="0" fontId="7" fillId="0" borderId="0" xfId="0" applyFont="1" applyFill="1" applyBorder="1" applyAlignment="1">
      <alignment horizontal="left"/>
    </xf>
    <xf numFmtId="49" fontId="11" fillId="0" borderId="55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48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>
      <alignment horizontal="center"/>
    </xf>
    <xf numFmtId="0" fontId="0" fillId="0" borderId="0" xfId="0" applyAlignment="1"/>
    <xf numFmtId="0" fontId="5" fillId="3" borderId="44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0" fontId="5" fillId="4" borderId="44" xfId="0" applyFont="1" applyFill="1" applyBorder="1" applyAlignment="1">
      <alignment horizontal="center" vertical="center"/>
    </xf>
    <xf numFmtId="0" fontId="5" fillId="4" borderId="45" xfId="0" applyFont="1" applyFill="1" applyBorder="1" applyAlignment="1">
      <alignment horizontal="center" vertical="center"/>
    </xf>
    <xf numFmtId="3" fontId="5" fillId="3" borderId="41" xfId="0" applyNumberFormat="1" applyFont="1" applyFill="1" applyBorder="1" applyAlignment="1">
      <alignment horizontal="center"/>
    </xf>
    <xf numFmtId="3" fontId="5" fillId="3" borderId="43" xfId="0" applyNumberFormat="1" applyFont="1" applyFill="1" applyBorder="1" applyAlignment="1">
      <alignment horizontal="center"/>
    </xf>
    <xf numFmtId="3" fontId="5" fillId="3" borderId="42" xfId="0" applyNumberFormat="1" applyFont="1" applyFill="1" applyBorder="1" applyAlignment="1">
      <alignment horizontal="center"/>
    </xf>
  </cellXfs>
  <cellStyles count="2">
    <cellStyle name="normální" xfId="0" builtinId="0"/>
    <cellStyle name="Podhlavičk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6"/>
  <sheetViews>
    <sheetView showGridLines="0" tabSelected="1" topLeftCell="A141" zoomScale="85" zoomScaleNormal="85" workbookViewId="0">
      <selection activeCell="E186" sqref="E186"/>
    </sheetView>
  </sheetViews>
  <sheetFormatPr defaultColWidth="9.140625" defaultRowHeight="12.75"/>
  <cols>
    <col min="1" max="1" width="8.42578125" style="2" customWidth="1"/>
    <col min="2" max="2" width="58.7109375" style="2" customWidth="1"/>
    <col min="3" max="3" width="7.140625" style="3" customWidth="1"/>
    <col min="4" max="4" width="4.7109375" style="4" customWidth="1"/>
    <col min="5" max="5" width="13.7109375" style="5" customWidth="1"/>
    <col min="6" max="6" width="18" style="5" customWidth="1"/>
    <col min="7" max="7" width="13.7109375" style="5" customWidth="1"/>
    <col min="8" max="8" width="13.7109375" style="6" customWidth="1"/>
    <col min="9" max="9" width="17" style="1" customWidth="1"/>
    <col min="10" max="16384" width="9.140625" style="1"/>
  </cols>
  <sheetData>
    <row r="1" spans="1:8" ht="20.25">
      <c r="A1" s="164" t="s">
        <v>138</v>
      </c>
      <c r="B1" s="165"/>
      <c r="C1" s="165"/>
      <c r="D1" s="165"/>
      <c r="E1" s="165"/>
      <c r="F1" s="165"/>
      <c r="G1" s="165"/>
      <c r="H1" s="165"/>
    </row>
    <row r="2" spans="1:8">
      <c r="A2" s="7"/>
      <c r="B2" s="7"/>
      <c r="D2" s="8"/>
      <c r="H2" s="5"/>
    </row>
    <row r="3" spans="1:8" ht="15.75" thickBot="1">
      <c r="A3" s="138" t="s">
        <v>0</v>
      </c>
      <c r="B3" s="160" t="s">
        <v>137</v>
      </c>
      <c r="C3" s="10"/>
      <c r="D3" s="9"/>
      <c r="E3" s="11"/>
      <c r="F3" s="11"/>
      <c r="G3" s="69"/>
      <c r="H3" s="11"/>
    </row>
    <row r="4" spans="1:8">
      <c r="A4" s="72" t="s">
        <v>1</v>
      </c>
      <c r="B4" s="166" t="s">
        <v>2</v>
      </c>
      <c r="C4" s="168" t="s">
        <v>3</v>
      </c>
      <c r="D4" s="166" t="s">
        <v>4</v>
      </c>
      <c r="E4" s="170" t="s">
        <v>5</v>
      </c>
      <c r="F4" s="171"/>
      <c r="G4" s="170" t="s">
        <v>6</v>
      </c>
      <c r="H4" s="172"/>
    </row>
    <row r="5" spans="1:8" ht="13.5" thickBot="1">
      <c r="A5" s="73" t="s">
        <v>7</v>
      </c>
      <c r="B5" s="167"/>
      <c r="C5" s="169"/>
      <c r="D5" s="167"/>
      <c r="E5" s="74" t="s">
        <v>8</v>
      </c>
      <c r="F5" s="74" t="s">
        <v>9</v>
      </c>
      <c r="G5" s="74" t="s">
        <v>8</v>
      </c>
      <c r="H5" s="75" t="s">
        <v>9</v>
      </c>
    </row>
    <row r="6" spans="1:8" s="2" customFormat="1" ht="12">
      <c r="A6" s="12"/>
      <c r="B6" s="12"/>
      <c r="C6" s="13"/>
      <c r="D6" s="12"/>
      <c r="E6" s="14"/>
      <c r="F6" s="14"/>
      <c r="G6" s="14"/>
      <c r="H6" s="14"/>
    </row>
    <row r="7" spans="1:8" s="2" customFormat="1" ht="12.75" customHeight="1" thickBot="1">
      <c r="A7" s="12"/>
      <c r="B7" s="12"/>
      <c r="C7" s="13"/>
      <c r="D7" s="12"/>
      <c r="E7" s="14"/>
      <c r="F7" s="14"/>
      <c r="G7" s="14"/>
      <c r="H7" s="14"/>
    </row>
    <row r="8" spans="1:8" s="2" customFormat="1" ht="16.5" thickBot="1">
      <c r="A8" s="78" t="s">
        <v>10</v>
      </c>
      <c r="B8" s="79" t="s">
        <v>71</v>
      </c>
      <c r="C8" s="80"/>
      <c r="D8" s="81"/>
      <c r="E8" s="82"/>
      <c r="F8" s="82"/>
      <c r="G8" s="82"/>
      <c r="H8" s="83"/>
    </row>
    <row r="9" spans="1:8" s="2" customFormat="1" ht="13.5" customHeight="1">
      <c r="A9" s="119"/>
      <c r="B9" s="120"/>
      <c r="C9" s="121"/>
      <c r="D9" s="122"/>
      <c r="E9" s="123"/>
      <c r="F9" s="123"/>
      <c r="G9" s="123"/>
      <c r="H9" s="124"/>
    </row>
    <row r="10" spans="1:8" s="2" customFormat="1" ht="60">
      <c r="A10" s="161" t="s">
        <v>27</v>
      </c>
      <c r="B10" s="53" t="s">
        <v>37</v>
      </c>
      <c r="C10" s="133">
        <v>1</v>
      </c>
      <c r="D10" s="50" t="s">
        <v>20</v>
      </c>
      <c r="E10" s="54"/>
      <c r="F10" s="54">
        <f t="shared" ref="F10:F19" si="0">E10*C10</f>
        <v>0</v>
      </c>
      <c r="G10" s="54">
        <f t="shared" ref="G10:G19" si="1">0.3*F10</f>
        <v>0</v>
      </c>
      <c r="H10" s="125">
        <f t="shared" ref="H10:H19" si="2">G10*C10</f>
        <v>0</v>
      </c>
    </row>
    <row r="11" spans="1:8" s="2" customFormat="1" ht="30">
      <c r="A11" s="162"/>
      <c r="B11" s="53" t="s">
        <v>38</v>
      </c>
      <c r="C11" s="133">
        <v>4</v>
      </c>
      <c r="D11" s="50" t="s">
        <v>20</v>
      </c>
      <c r="E11" s="54"/>
      <c r="F11" s="54">
        <f t="shared" si="0"/>
        <v>0</v>
      </c>
      <c r="G11" s="54">
        <f t="shared" si="1"/>
        <v>0</v>
      </c>
      <c r="H11" s="125">
        <f t="shared" si="2"/>
        <v>0</v>
      </c>
    </row>
    <row r="12" spans="1:8" s="2" customFormat="1" ht="15">
      <c r="A12" s="162"/>
      <c r="B12" s="16" t="s">
        <v>39</v>
      </c>
      <c r="C12" s="133">
        <v>3</v>
      </c>
      <c r="D12" s="50" t="s">
        <v>20</v>
      </c>
      <c r="E12" s="54"/>
      <c r="F12" s="54">
        <f t="shared" si="0"/>
        <v>0</v>
      </c>
      <c r="G12" s="54">
        <f t="shared" si="1"/>
        <v>0</v>
      </c>
      <c r="H12" s="125">
        <f t="shared" si="2"/>
        <v>0</v>
      </c>
    </row>
    <row r="13" spans="1:8" s="2" customFormat="1" ht="30">
      <c r="A13" s="163"/>
      <c r="B13" s="16" t="s">
        <v>40</v>
      </c>
      <c r="C13" s="133">
        <v>1</v>
      </c>
      <c r="D13" s="50" t="s">
        <v>20</v>
      </c>
      <c r="E13" s="54"/>
      <c r="F13" s="54">
        <f t="shared" si="0"/>
        <v>0</v>
      </c>
      <c r="G13" s="54">
        <f t="shared" si="1"/>
        <v>0</v>
      </c>
      <c r="H13" s="125">
        <f t="shared" si="2"/>
        <v>0</v>
      </c>
    </row>
    <row r="14" spans="1:8" s="2" customFormat="1" ht="45">
      <c r="A14" s="134" t="s">
        <v>29</v>
      </c>
      <c r="B14" s="16" t="s">
        <v>117</v>
      </c>
      <c r="C14" s="133">
        <v>1</v>
      </c>
      <c r="D14" s="50" t="s">
        <v>20</v>
      </c>
      <c r="E14" s="54"/>
      <c r="F14" s="54">
        <f t="shared" si="0"/>
        <v>0</v>
      </c>
      <c r="G14" s="54">
        <f t="shared" si="1"/>
        <v>0</v>
      </c>
      <c r="H14" s="125">
        <f t="shared" si="2"/>
        <v>0</v>
      </c>
    </row>
    <row r="15" spans="1:8" s="2" customFormat="1" ht="15">
      <c r="A15" s="134" t="s">
        <v>41</v>
      </c>
      <c r="B15" s="143" t="s">
        <v>122</v>
      </c>
      <c r="C15" s="133">
        <v>1</v>
      </c>
      <c r="D15" s="50" t="s">
        <v>20</v>
      </c>
      <c r="E15" s="54"/>
      <c r="F15" s="54">
        <f t="shared" si="0"/>
        <v>0</v>
      </c>
      <c r="G15" s="54">
        <f t="shared" si="1"/>
        <v>0</v>
      </c>
      <c r="H15" s="125">
        <f t="shared" si="2"/>
        <v>0</v>
      </c>
    </row>
    <row r="16" spans="1:8" s="2" customFormat="1" ht="15">
      <c r="A16" s="134" t="s">
        <v>42</v>
      </c>
      <c r="B16" s="143" t="s">
        <v>123</v>
      </c>
      <c r="C16" s="133">
        <v>1</v>
      </c>
      <c r="D16" s="50" t="s">
        <v>20</v>
      </c>
      <c r="E16" s="54"/>
      <c r="F16" s="54">
        <f t="shared" si="0"/>
        <v>0</v>
      </c>
      <c r="G16" s="54">
        <f t="shared" si="1"/>
        <v>0</v>
      </c>
      <c r="H16" s="125">
        <f t="shared" si="2"/>
        <v>0</v>
      </c>
    </row>
    <row r="17" spans="1:8" s="2" customFormat="1" ht="15">
      <c r="A17" s="134" t="s">
        <v>43</v>
      </c>
      <c r="B17" s="143" t="s">
        <v>124</v>
      </c>
      <c r="C17" s="133">
        <v>2</v>
      </c>
      <c r="D17" s="133" t="s">
        <v>20</v>
      </c>
      <c r="E17" s="54"/>
      <c r="F17" s="54">
        <f t="shared" si="0"/>
        <v>0</v>
      </c>
      <c r="G17" s="54">
        <f t="shared" si="1"/>
        <v>0</v>
      </c>
      <c r="H17" s="125">
        <f t="shared" si="2"/>
        <v>0</v>
      </c>
    </row>
    <row r="18" spans="1:8" s="2" customFormat="1" ht="15">
      <c r="A18" s="134" t="s">
        <v>44</v>
      </c>
      <c r="B18" s="16" t="s">
        <v>56</v>
      </c>
      <c r="C18" s="133">
        <v>1</v>
      </c>
      <c r="D18" s="50" t="s">
        <v>20</v>
      </c>
      <c r="E18" s="54"/>
      <c r="F18" s="54">
        <f t="shared" si="0"/>
        <v>0</v>
      </c>
      <c r="G18" s="54">
        <f t="shared" si="1"/>
        <v>0</v>
      </c>
      <c r="H18" s="125">
        <f t="shared" si="2"/>
        <v>0</v>
      </c>
    </row>
    <row r="19" spans="1:8" s="2" customFormat="1" ht="15">
      <c r="A19" s="134" t="s">
        <v>45</v>
      </c>
      <c r="B19" s="16" t="s">
        <v>57</v>
      </c>
      <c r="C19" s="133">
        <v>1</v>
      </c>
      <c r="D19" s="50" t="s">
        <v>20</v>
      </c>
      <c r="E19" s="54"/>
      <c r="F19" s="54">
        <f t="shared" si="0"/>
        <v>0</v>
      </c>
      <c r="G19" s="54">
        <f t="shared" si="1"/>
        <v>0</v>
      </c>
      <c r="H19" s="125">
        <f t="shared" si="2"/>
        <v>0</v>
      </c>
    </row>
    <row r="20" spans="1:8" s="2" customFormat="1" ht="15">
      <c r="A20" s="134" t="s">
        <v>46</v>
      </c>
      <c r="B20" s="16" t="s">
        <v>51</v>
      </c>
      <c r="C20" s="133">
        <v>1</v>
      </c>
      <c r="D20" s="50" t="s">
        <v>20</v>
      </c>
      <c r="E20" s="54"/>
      <c r="F20" s="54">
        <f t="shared" ref="F20:F24" si="3">E20*C20</f>
        <v>0</v>
      </c>
      <c r="G20" s="54">
        <f t="shared" ref="G20:G24" si="4">0.3*F20</f>
        <v>0</v>
      </c>
      <c r="H20" s="125">
        <f t="shared" ref="H20:H24" si="5">G20*C20</f>
        <v>0</v>
      </c>
    </row>
    <row r="21" spans="1:8" s="2" customFormat="1" ht="15">
      <c r="A21" s="134" t="s">
        <v>47</v>
      </c>
      <c r="B21" s="16" t="s">
        <v>52</v>
      </c>
      <c r="C21" s="133">
        <v>10</v>
      </c>
      <c r="D21" s="50" t="s">
        <v>20</v>
      </c>
      <c r="E21" s="54"/>
      <c r="F21" s="54">
        <f t="shared" si="3"/>
        <v>0</v>
      </c>
      <c r="G21" s="54">
        <f t="shared" si="4"/>
        <v>0</v>
      </c>
      <c r="H21" s="125">
        <f t="shared" si="5"/>
        <v>0</v>
      </c>
    </row>
    <row r="22" spans="1:8" s="2" customFormat="1" ht="15">
      <c r="A22" s="134" t="s">
        <v>48</v>
      </c>
      <c r="B22" s="16" t="s">
        <v>53</v>
      </c>
      <c r="C22" s="133">
        <v>5</v>
      </c>
      <c r="D22" s="50" t="s">
        <v>20</v>
      </c>
      <c r="E22" s="54"/>
      <c r="F22" s="54">
        <f t="shared" si="3"/>
        <v>0</v>
      </c>
      <c r="G22" s="54">
        <f t="shared" si="4"/>
        <v>0</v>
      </c>
      <c r="H22" s="125">
        <f t="shared" si="5"/>
        <v>0</v>
      </c>
    </row>
    <row r="23" spans="1:8" s="2" customFormat="1" ht="15">
      <c r="A23" s="134" t="s">
        <v>49</v>
      </c>
      <c r="B23" s="16" t="s">
        <v>54</v>
      </c>
      <c r="C23" s="133">
        <v>2</v>
      </c>
      <c r="D23" s="50" t="s">
        <v>20</v>
      </c>
      <c r="E23" s="54"/>
      <c r="F23" s="54">
        <f t="shared" si="3"/>
        <v>0</v>
      </c>
      <c r="G23" s="54">
        <f t="shared" si="4"/>
        <v>0</v>
      </c>
      <c r="H23" s="125">
        <f t="shared" si="5"/>
        <v>0</v>
      </c>
    </row>
    <row r="24" spans="1:8" s="2" customFormat="1" ht="15">
      <c r="A24" s="134" t="s">
        <v>50</v>
      </c>
      <c r="B24" s="16" t="s">
        <v>55</v>
      </c>
      <c r="C24" s="133">
        <v>2</v>
      </c>
      <c r="D24" s="50" t="s">
        <v>20</v>
      </c>
      <c r="E24" s="54"/>
      <c r="F24" s="54">
        <f t="shared" si="3"/>
        <v>0</v>
      </c>
      <c r="G24" s="54">
        <f t="shared" si="4"/>
        <v>0</v>
      </c>
      <c r="H24" s="125">
        <f t="shared" si="5"/>
        <v>0</v>
      </c>
    </row>
    <row r="25" spans="1:8" s="2" customFormat="1" ht="15">
      <c r="A25" s="134"/>
      <c r="B25" s="16"/>
      <c r="C25" s="133"/>
      <c r="D25" s="133"/>
      <c r="E25" s="54"/>
      <c r="F25" s="54"/>
      <c r="G25" s="54"/>
      <c r="H25" s="125"/>
    </row>
    <row r="26" spans="1:8" s="2" customFormat="1" ht="15" customHeight="1">
      <c r="A26" s="132"/>
      <c r="B26" s="49" t="s">
        <v>21</v>
      </c>
      <c r="C26" s="51"/>
      <c r="D26" s="51"/>
      <c r="E26" s="54"/>
      <c r="F26" s="54"/>
      <c r="G26" s="54"/>
      <c r="H26" s="125"/>
    </row>
    <row r="27" spans="1:8" s="2" customFormat="1" ht="15" customHeight="1">
      <c r="A27" s="132"/>
      <c r="B27" s="48" t="s">
        <v>58</v>
      </c>
      <c r="C27" s="51">
        <v>150</v>
      </c>
      <c r="D27" s="51" t="s">
        <v>59</v>
      </c>
      <c r="E27" s="54"/>
      <c r="F27" s="54">
        <f t="shared" ref="F27" si="6">E27*C27</f>
        <v>0</v>
      </c>
      <c r="G27" s="54">
        <f>E27*0.3</f>
        <v>0</v>
      </c>
      <c r="H27" s="125">
        <f t="shared" ref="H27:H28" si="7">G27*C27</f>
        <v>0</v>
      </c>
    </row>
    <row r="28" spans="1:8" s="2" customFormat="1" ht="15">
      <c r="A28" s="132"/>
      <c r="B28" s="48" t="s">
        <v>23</v>
      </c>
      <c r="C28" s="51">
        <v>6</v>
      </c>
      <c r="D28" s="51" t="s">
        <v>22</v>
      </c>
      <c r="E28" s="54"/>
      <c r="F28" s="54">
        <f t="shared" ref="F28" si="8">E28*C28</f>
        <v>0</v>
      </c>
      <c r="G28" s="54">
        <f>E28*0.3</f>
        <v>0</v>
      </c>
      <c r="H28" s="125">
        <f t="shared" si="7"/>
        <v>0</v>
      </c>
    </row>
    <row r="29" spans="1:8" s="2" customFormat="1" ht="15">
      <c r="A29" s="132"/>
      <c r="B29" s="48" t="s">
        <v>60</v>
      </c>
      <c r="C29" s="51">
        <v>2</v>
      </c>
      <c r="D29" s="51" t="s">
        <v>22</v>
      </c>
      <c r="E29" s="54"/>
      <c r="F29" s="54">
        <f t="shared" ref="F29" si="9">E29*C29</f>
        <v>0</v>
      </c>
      <c r="G29" s="54">
        <f>E29*0.3</f>
        <v>0</v>
      </c>
      <c r="H29" s="125">
        <f>G29*C29</f>
        <v>0</v>
      </c>
    </row>
    <row r="30" spans="1:8" s="2" customFormat="1" ht="15">
      <c r="A30" s="132"/>
      <c r="B30" s="48" t="s">
        <v>136</v>
      </c>
      <c r="C30" s="51">
        <v>22</v>
      </c>
      <c r="D30" s="51" t="s">
        <v>22</v>
      </c>
      <c r="E30" s="54"/>
      <c r="F30" s="54">
        <f t="shared" ref="F30:F31" si="10">E30*C30</f>
        <v>0</v>
      </c>
      <c r="G30" s="54">
        <f>E30*0.3</f>
        <v>0</v>
      </c>
      <c r="H30" s="125">
        <f>G30*C30</f>
        <v>0</v>
      </c>
    </row>
    <row r="31" spans="1:8" s="2" customFormat="1" ht="15">
      <c r="A31" s="132"/>
      <c r="B31" s="48" t="s">
        <v>130</v>
      </c>
      <c r="C31" s="133">
        <v>4</v>
      </c>
      <c r="D31" s="50" t="s">
        <v>20</v>
      </c>
      <c r="E31" s="54"/>
      <c r="F31" s="54">
        <f t="shared" si="10"/>
        <v>0</v>
      </c>
      <c r="G31" s="54">
        <f t="shared" ref="G31" si="11">0.3*F31</f>
        <v>0</v>
      </c>
      <c r="H31" s="125">
        <f t="shared" ref="H31" si="12">G31*C31</f>
        <v>0</v>
      </c>
    </row>
    <row r="32" spans="1:8" s="2" customFormat="1" ht="15" customHeight="1">
      <c r="A32" s="132"/>
      <c r="B32" s="48" t="s">
        <v>11</v>
      </c>
      <c r="C32" s="51">
        <v>1</v>
      </c>
      <c r="D32" s="51" t="s">
        <v>12</v>
      </c>
      <c r="E32" s="54"/>
      <c r="F32" s="54">
        <f>E32*C32</f>
        <v>0</v>
      </c>
      <c r="G32" s="54"/>
      <c r="H32" s="125"/>
    </row>
    <row r="33" spans="1:8" s="2" customFormat="1" ht="15" customHeight="1">
      <c r="A33" s="145"/>
      <c r="B33" s="146" t="s">
        <v>61</v>
      </c>
      <c r="C33" s="51">
        <v>1</v>
      </c>
      <c r="D33" s="51" t="s">
        <v>12</v>
      </c>
      <c r="E33" s="54"/>
      <c r="F33" s="54">
        <f>E33*C33</f>
        <v>0</v>
      </c>
      <c r="G33" s="54"/>
      <c r="H33" s="125"/>
    </row>
    <row r="34" spans="1:8" s="2" customFormat="1" ht="15" customHeight="1">
      <c r="A34" s="145"/>
      <c r="B34" s="146" t="s">
        <v>62</v>
      </c>
      <c r="C34" s="51">
        <v>1</v>
      </c>
      <c r="D34" s="51" t="s">
        <v>12</v>
      </c>
      <c r="E34" s="54"/>
      <c r="F34" s="54">
        <f>E34*C34</f>
        <v>0</v>
      </c>
      <c r="G34" s="54"/>
      <c r="H34" s="125"/>
    </row>
    <row r="35" spans="1:8" s="2" customFormat="1" ht="15.75" thickBot="1">
      <c r="A35" s="126"/>
      <c r="B35" s="127"/>
      <c r="C35" s="147"/>
      <c r="D35" s="147"/>
      <c r="E35" s="130"/>
      <c r="F35" s="130"/>
      <c r="G35" s="130"/>
      <c r="H35" s="131"/>
    </row>
    <row r="36" spans="1:8" s="2" customFormat="1" ht="16.5" thickBot="1">
      <c r="A36" s="24"/>
      <c r="B36" s="25" t="s">
        <v>13</v>
      </c>
      <c r="C36" s="3"/>
      <c r="D36" s="8"/>
      <c r="E36" s="58"/>
      <c r="F36" s="59">
        <f>SUM(F9:F35)</f>
        <v>0</v>
      </c>
      <c r="G36" s="58"/>
      <c r="H36" s="59">
        <f>SUM(H9:H35)</f>
        <v>0</v>
      </c>
    </row>
    <row r="37" spans="1:8" s="2" customFormat="1" ht="13.5" thickBot="1">
      <c r="A37" s="8"/>
      <c r="B37"/>
      <c r="C37"/>
      <c r="D37"/>
      <c r="E37"/>
      <c r="F37" s="14"/>
      <c r="G37" s="14"/>
      <c r="H37"/>
    </row>
    <row r="38" spans="1:8" s="2" customFormat="1" ht="16.5" thickBot="1">
      <c r="A38" s="78" t="s">
        <v>19</v>
      </c>
      <c r="B38" s="79" t="s">
        <v>131</v>
      </c>
      <c r="C38" s="80"/>
      <c r="D38" s="81"/>
      <c r="E38" s="82"/>
      <c r="F38" s="82"/>
      <c r="G38" s="82"/>
      <c r="H38" s="83"/>
    </row>
    <row r="39" spans="1:8" s="2" customFormat="1" ht="15">
      <c r="A39" s="119"/>
      <c r="B39" s="120"/>
      <c r="C39" s="121"/>
      <c r="D39" s="122"/>
      <c r="E39" s="123"/>
      <c r="F39" s="123"/>
      <c r="G39" s="123"/>
      <c r="H39" s="124"/>
    </row>
    <row r="40" spans="1:8" s="2" customFormat="1" ht="75">
      <c r="A40" s="161" t="s">
        <v>30</v>
      </c>
      <c r="B40" s="135" t="s">
        <v>63</v>
      </c>
      <c r="C40" s="133">
        <v>1</v>
      </c>
      <c r="D40" s="50" t="s">
        <v>20</v>
      </c>
      <c r="E40" s="54"/>
      <c r="F40" s="54">
        <f t="shared" ref="F40:F46" si="13">E40*C40</f>
        <v>0</v>
      </c>
      <c r="G40" s="54">
        <f t="shared" ref="G40:G46" si="14">0.3*F40</f>
        <v>0</v>
      </c>
      <c r="H40" s="125">
        <f t="shared" ref="H40:H46" si="15">G40*C40</f>
        <v>0</v>
      </c>
    </row>
    <row r="41" spans="1:8" s="2" customFormat="1" ht="15" customHeight="1">
      <c r="A41" s="162"/>
      <c r="B41" s="53" t="s">
        <v>68</v>
      </c>
      <c r="C41" s="133">
        <v>4</v>
      </c>
      <c r="D41" s="50" t="s">
        <v>20</v>
      </c>
      <c r="E41" s="54"/>
      <c r="F41" s="54">
        <f t="shared" si="13"/>
        <v>0</v>
      </c>
      <c r="G41" s="54">
        <f t="shared" si="14"/>
        <v>0</v>
      </c>
      <c r="H41" s="125">
        <f t="shared" si="15"/>
        <v>0</v>
      </c>
    </row>
    <row r="42" spans="1:8" s="2" customFormat="1" ht="15" customHeight="1">
      <c r="A42" s="163"/>
      <c r="B42" s="16" t="s">
        <v>39</v>
      </c>
      <c r="C42" s="133">
        <v>2</v>
      </c>
      <c r="D42" s="50" t="s">
        <v>20</v>
      </c>
      <c r="E42" s="54"/>
      <c r="F42" s="54">
        <f t="shared" si="13"/>
        <v>0</v>
      </c>
      <c r="G42" s="54">
        <f t="shared" si="14"/>
        <v>0</v>
      </c>
      <c r="H42" s="125">
        <f t="shared" si="15"/>
        <v>0</v>
      </c>
    </row>
    <row r="43" spans="1:8" s="2" customFormat="1" ht="15" customHeight="1">
      <c r="A43" s="134" t="s">
        <v>28</v>
      </c>
      <c r="B43" s="16" t="s">
        <v>64</v>
      </c>
      <c r="C43" s="133">
        <v>2</v>
      </c>
      <c r="D43" s="50" t="s">
        <v>20</v>
      </c>
      <c r="E43" s="54"/>
      <c r="F43" s="54">
        <f t="shared" si="13"/>
        <v>0</v>
      </c>
      <c r="G43" s="54">
        <f t="shared" si="14"/>
        <v>0</v>
      </c>
      <c r="H43" s="125">
        <f t="shared" si="15"/>
        <v>0</v>
      </c>
    </row>
    <row r="44" spans="1:8" s="2" customFormat="1" ht="15" customHeight="1">
      <c r="A44" s="134" t="s">
        <v>31</v>
      </c>
      <c r="B44" s="16" t="s">
        <v>65</v>
      </c>
      <c r="C44" s="133">
        <v>1</v>
      </c>
      <c r="D44" s="50" t="s">
        <v>20</v>
      </c>
      <c r="E44" s="54"/>
      <c r="F44" s="54">
        <f t="shared" si="13"/>
        <v>0</v>
      </c>
      <c r="G44" s="54">
        <f t="shared" si="14"/>
        <v>0</v>
      </c>
      <c r="H44" s="125">
        <f t="shared" si="15"/>
        <v>0</v>
      </c>
    </row>
    <row r="45" spans="1:8" s="2" customFormat="1" ht="15" customHeight="1">
      <c r="A45" s="134" t="s">
        <v>32</v>
      </c>
      <c r="B45" s="16" t="s">
        <v>66</v>
      </c>
      <c r="C45" s="133">
        <v>11</v>
      </c>
      <c r="D45" s="50" t="s">
        <v>20</v>
      </c>
      <c r="E45" s="54"/>
      <c r="F45" s="54">
        <f t="shared" si="13"/>
        <v>0</v>
      </c>
      <c r="G45" s="54">
        <f t="shared" si="14"/>
        <v>0</v>
      </c>
      <c r="H45" s="125">
        <f t="shared" si="15"/>
        <v>0</v>
      </c>
    </row>
    <row r="46" spans="1:8" s="2" customFormat="1" ht="15" customHeight="1">
      <c r="A46" s="134" t="s">
        <v>33</v>
      </c>
      <c r="B46" s="16" t="s">
        <v>67</v>
      </c>
      <c r="C46" s="133">
        <v>10</v>
      </c>
      <c r="D46" s="133" t="s">
        <v>20</v>
      </c>
      <c r="E46" s="54"/>
      <c r="F46" s="54">
        <f t="shared" si="13"/>
        <v>0</v>
      </c>
      <c r="G46" s="54">
        <f t="shared" si="14"/>
        <v>0</v>
      </c>
      <c r="H46" s="125">
        <f t="shared" si="15"/>
        <v>0</v>
      </c>
    </row>
    <row r="47" spans="1:8" s="2" customFormat="1" ht="15">
      <c r="A47" s="134"/>
      <c r="B47" s="16"/>
      <c r="C47" s="133"/>
      <c r="D47" s="133"/>
      <c r="E47" s="54"/>
      <c r="F47" s="54"/>
      <c r="G47" s="54"/>
      <c r="H47" s="125"/>
    </row>
    <row r="48" spans="1:8" s="2" customFormat="1" ht="15">
      <c r="A48" s="132"/>
      <c r="B48" s="49" t="s">
        <v>21</v>
      </c>
      <c r="C48" s="51"/>
      <c r="D48" s="51"/>
      <c r="E48" s="54"/>
      <c r="F48" s="54"/>
      <c r="G48" s="54"/>
      <c r="H48" s="125"/>
    </row>
    <row r="49" spans="1:8" s="2" customFormat="1" ht="15">
      <c r="A49" s="132"/>
      <c r="B49" s="48" t="s">
        <v>58</v>
      </c>
      <c r="C49" s="51">
        <v>55</v>
      </c>
      <c r="D49" s="51" t="s">
        <v>59</v>
      </c>
      <c r="E49" s="54"/>
      <c r="F49" s="54">
        <f t="shared" ref="F49:F51" si="16">E49*C49</f>
        <v>0</v>
      </c>
      <c r="G49" s="54">
        <f>E49*0.3</f>
        <v>0</v>
      </c>
      <c r="H49" s="125">
        <f t="shared" ref="H49:H50" si="17">G49*C49</f>
        <v>0</v>
      </c>
    </row>
    <row r="50" spans="1:8" s="2" customFormat="1" ht="15">
      <c r="A50" s="132"/>
      <c r="B50" s="48" t="s">
        <v>23</v>
      </c>
      <c r="C50" s="51">
        <v>4</v>
      </c>
      <c r="D50" s="51" t="s">
        <v>22</v>
      </c>
      <c r="E50" s="54"/>
      <c r="F50" s="54">
        <f t="shared" si="16"/>
        <v>0</v>
      </c>
      <c r="G50" s="54">
        <f>E50*0.3</f>
        <v>0</v>
      </c>
      <c r="H50" s="125">
        <f t="shared" si="17"/>
        <v>0</v>
      </c>
    </row>
    <row r="51" spans="1:8" ht="15" customHeight="1">
      <c r="A51" s="132"/>
      <c r="B51" s="48" t="s">
        <v>69</v>
      </c>
      <c r="C51" s="51">
        <v>6</v>
      </c>
      <c r="D51" s="51" t="s">
        <v>22</v>
      </c>
      <c r="E51" s="144"/>
      <c r="F51" s="54">
        <f t="shared" si="16"/>
        <v>0</v>
      </c>
      <c r="G51" s="54">
        <f>E51*0.3</f>
        <v>0</v>
      </c>
      <c r="H51" s="125">
        <f>G51*C51</f>
        <v>0</v>
      </c>
    </row>
    <row r="52" spans="1:8" ht="15" customHeight="1">
      <c r="A52" s="132"/>
      <c r="B52" s="48" t="s">
        <v>70</v>
      </c>
      <c r="C52" s="51">
        <v>1</v>
      </c>
      <c r="D52" s="51" t="s">
        <v>22</v>
      </c>
      <c r="E52" s="144"/>
      <c r="F52" s="54">
        <f t="shared" ref="F52" si="18">E52*C52</f>
        <v>0</v>
      </c>
      <c r="G52" s="54">
        <f>E52*0.3</f>
        <v>0</v>
      </c>
      <c r="H52" s="125">
        <f>G52*C52</f>
        <v>0</v>
      </c>
    </row>
    <row r="53" spans="1:8" s="153" customFormat="1" ht="15" customHeight="1">
      <c r="A53" s="148"/>
      <c r="B53" s="149" t="s">
        <v>132</v>
      </c>
      <c r="C53" s="150">
        <v>3</v>
      </c>
      <c r="D53" s="150" t="s">
        <v>20</v>
      </c>
      <c r="E53" s="151"/>
      <c r="F53" s="151">
        <f t="shared" ref="F53" si="19">E53*C53</f>
        <v>0</v>
      </c>
      <c r="G53" s="151">
        <f>E53*0.3</f>
        <v>0</v>
      </c>
      <c r="H53" s="152">
        <f>G53*C53</f>
        <v>0</v>
      </c>
    </row>
    <row r="54" spans="1:8" ht="15" customHeight="1">
      <c r="A54" s="132"/>
      <c r="B54" s="48" t="s">
        <v>11</v>
      </c>
      <c r="C54" s="51">
        <v>1</v>
      </c>
      <c r="D54" s="51" t="s">
        <v>12</v>
      </c>
      <c r="E54" s="54"/>
      <c r="F54" s="54">
        <f>E54*C54</f>
        <v>0</v>
      </c>
      <c r="G54" s="54"/>
      <c r="H54" s="125"/>
    </row>
    <row r="55" spans="1:8" ht="15" customHeight="1">
      <c r="A55" s="145"/>
      <c r="B55" s="146" t="s">
        <v>86</v>
      </c>
      <c r="C55" s="51">
        <v>1</v>
      </c>
      <c r="D55" s="51" t="s">
        <v>12</v>
      </c>
      <c r="E55" s="54"/>
      <c r="F55" s="54">
        <f>E55*C55</f>
        <v>0</v>
      </c>
      <c r="G55" s="54"/>
      <c r="H55" s="125"/>
    </row>
    <row r="56" spans="1:8" s="2" customFormat="1" ht="18" customHeight="1">
      <c r="A56" s="145"/>
      <c r="B56" s="146" t="s">
        <v>62</v>
      </c>
      <c r="C56" s="51">
        <v>1</v>
      </c>
      <c r="D56" s="51" t="s">
        <v>12</v>
      </c>
      <c r="E56" s="54"/>
      <c r="F56" s="54">
        <f>E56*C56</f>
        <v>0</v>
      </c>
      <c r="G56" s="54"/>
      <c r="H56" s="125"/>
    </row>
    <row r="57" spans="1:8" s="2" customFormat="1" ht="24.75" customHeight="1" thickBot="1">
      <c r="A57" s="126"/>
      <c r="B57" s="127"/>
      <c r="C57" s="128"/>
      <c r="D57" s="129"/>
      <c r="E57" s="130"/>
      <c r="F57" s="130"/>
      <c r="G57" s="130"/>
      <c r="H57" s="131"/>
    </row>
    <row r="58" spans="1:8" ht="16.5" thickBot="1">
      <c r="A58" s="24"/>
      <c r="B58" s="25" t="s">
        <v>13</v>
      </c>
      <c r="D58" s="8"/>
      <c r="E58" s="58"/>
      <c r="F58" s="59">
        <f>SUM(F39:F57)</f>
        <v>0</v>
      </c>
      <c r="G58" s="58"/>
      <c r="H58" s="59">
        <f>SUM(H39:H57)</f>
        <v>0</v>
      </c>
    </row>
    <row r="59" spans="1:8">
      <c r="A59" s="8"/>
      <c r="B59"/>
      <c r="C59"/>
      <c r="D59"/>
      <c r="E59"/>
      <c r="F59" s="14"/>
      <c r="G59" s="14"/>
      <c r="H59"/>
    </row>
    <row r="60" spans="1:8" ht="13.5" thickBot="1">
      <c r="A60" s="1"/>
      <c r="B60" s="1"/>
      <c r="C60" s="1"/>
      <c r="D60" s="1"/>
      <c r="E60" s="1"/>
      <c r="F60" s="1"/>
      <c r="G60" s="1"/>
      <c r="H60" s="1"/>
    </row>
    <row r="61" spans="1:8" ht="16.5" thickBot="1">
      <c r="A61" s="78" t="s">
        <v>26</v>
      </c>
      <c r="B61" s="79" t="s">
        <v>72</v>
      </c>
      <c r="C61" s="80"/>
      <c r="D61" s="81"/>
      <c r="E61" s="82"/>
      <c r="F61" s="82"/>
      <c r="G61" s="82"/>
      <c r="H61" s="83"/>
    </row>
    <row r="62" spans="1:8" ht="15">
      <c r="A62" s="119"/>
      <c r="B62" s="120"/>
      <c r="C62" s="121"/>
      <c r="D62" s="122"/>
      <c r="E62" s="123"/>
      <c r="F62" s="123"/>
      <c r="G62" s="123"/>
      <c r="H62" s="124"/>
    </row>
    <row r="63" spans="1:8" ht="75">
      <c r="A63" s="161" t="s">
        <v>34</v>
      </c>
      <c r="B63" s="53" t="s">
        <v>73</v>
      </c>
      <c r="C63" s="133">
        <v>1</v>
      </c>
      <c r="D63" s="50" t="s">
        <v>20</v>
      </c>
      <c r="E63" s="54"/>
      <c r="F63" s="54">
        <f t="shared" ref="F63:F72" si="20">E63*C63</f>
        <v>0</v>
      </c>
      <c r="G63" s="54">
        <f t="shared" ref="G63:G72" si="21">0.3*F63</f>
        <v>0</v>
      </c>
      <c r="H63" s="125">
        <f t="shared" ref="H63:H72" si="22">G63*C63</f>
        <v>0</v>
      </c>
    </row>
    <row r="64" spans="1:8" ht="15">
      <c r="A64" s="162"/>
      <c r="B64" s="53" t="s">
        <v>74</v>
      </c>
      <c r="C64" s="133">
        <v>4</v>
      </c>
      <c r="D64" s="50" t="s">
        <v>20</v>
      </c>
      <c r="E64" s="54"/>
      <c r="F64" s="54">
        <f t="shared" si="20"/>
        <v>0</v>
      </c>
      <c r="G64" s="54">
        <f t="shared" si="21"/>
        <v>0</v>
      </c>
      <c r="H64" s="125">
        <f t="shared" si="22"/>
        <v>0</v>
      </c>
    </row>
    <row r="65" spans="1:8" ht="15">
      <c r="A65" s="162"/>
      <c r="B65" s="16" t="s">
        <v>39</v>
      </c>
      <c r="C65" s="133">
        <v>3</v>
      </c>
      <c r="D65" s="50" t="s">
        <v>20</v>
      </c>
      <c r="E65" s="54"/>
      <c r="F65" s="54">
        <f t="shared" si="20"/>
        <v>0</v>
      </c>
      <c r="G65" s="54">
        <f t="shared" si="21"/>
        <v>0</v>
      </c>
      <c r="H65" s="125">
        <f t="shared" si="22"/>
        <v>0</v>
      </c>
    </row>
    <row r="66" spans="1:8" ht="30">
      <c r="A66" s="163"/>
      <c r="B66" s="16" t="s">
        <v>40</v>
      </c>
      <c r="C66" s="133">
        <v>1</v>
      </c>
      <c r="D66" s="50" t="s">
        <v>20</v>
      </c>
      <c r="E66" s="54"/>
      <c r="F66" s="54">
        <f t="shared" si="20"/>
        <v>0</v>
      </c>
      <c r="G66" s="54">
        <f t="shared" si="21"/>
        <v>0</v>
      </c>
      <c r="H66" s="125">
        <f t="shared" si="22"/>
        <v>0</v>
      </c>
    </row>
    <row r="67" spans="1:8" ht="30">
      <c r="A67" s="134" t="s">
        <v>35</v>
      </c>
      <c r="B67" s="16" t="s">
        <v>118</v>
      </c>
      <c r="C67" s="133">
        <v>1</v>
      </c>
      <c r="D67" s="50" t="s">
        <v>20</v>
      </c>
      <c r="E67" s="54"/>
      <c r="F67" s="54">
        <f t="shared" si="20"/>
        <v>0</v>
      </c>
      <c r="G67" s="54">
        <f t="shared" si="21"/>
        <v>0</v>
      </c>
      <c r="H67" s="125">
        <f t="shared" si="22"/>
        <v>0</v>
      </c>
    </row>
    <row r="68" spans="1:8" ht="15">
      <c r="A68" s="134" t="s">
        <v>36</v>
      </c>
      <c r="B68" s="143" t="s">
        <v>125</v>
      </c>
      <c r="C68" s="133">
        <v>2</v>
      </c>
      <c r="D68" s="50" t="s">
        <v>20</v>
      </c>
      <c r="E68" s="54"/>
      <c r="F68" s="54">
        <f t="shared" si="20"/>
        <v>0</v>
      </c>
      <c r="G68" s="54">
        <f t="shared" si="21"/>
        <v>0</v>
      </c>
      <c r="H68" s="125">
        <f t="shared" si="22"/>
        <v>0</v>
      </c>
    </row>
    <row r="69" spans="1:8" ht="15">
      <c r="A69" s="134" t="s">
        <v>75</v>
      </c>
      <c r="B69" s="16" t="s">
        <v>79</v>
      </c>
      <c r="C69" s="133">
        <v>1</v>
      </c>
      <c r="D69" s="50" t="s">
        <v>20</v>
      </c>
      <c r="E69" s="54"/>
      <c r="F69" s="54">
        <f t="shared" si="20"/>
        <v>0</v>
      </c>
      <c r="G69" s="54">
        <f t="shared" si="21"/>
        <v>0</v>
      </c>
      <c r="H69" s="125">
        <f t="shared" si="22"/>
        <v>0</v>
      </c>
    </row>
    <row r="70" spans="1:8" ht="15">
      <c r="A70" s="134" t="s">
        <v>76</v>
      </c>
      <c r="B70" s="16" t="s">
        <v>65</v>
      </c>
      <c r="C70" s="133">
        <v>2</v>
      </c>
      <c r="D70" s="133" t="s">
        <v>20</v>
      </c>
      <c r="E70" s="54"/>
      <c r="F70" s="54">
        <f t="shared" si="20"/>
        <v>0</v>
      </c>
      <c r="G70" s="54">
        <f t="shared" si="21"/>
        <v>0</v>
      </c>
      <c r="H70" s="125">
        <f t="shared" si="22"/>
        <v>0</v>
      </c>
    </row>
    <row r="71" spans="1:8" ht="15">
      <c r="A71" s="134" t="s">
        <v>77</v>
      </c>
      <c r="B71" s="16" t="s">
        <v>51</v>
      </c>
      <c r="C71" s="133">
        <v>1</v>
      </c>
      <c r="D71" s="50" t="s">
        <v>20</v>
      </c>
      <c r="E71" s="54"/>
      <c r="F71" s="54">
        <f t="shared" si="20"/>
        <v>0</v>
      </c>
      <c r="G71" s="54">
        <f t="shared" si="21"/>
        <v>0</v>
      </c>
      <c r="H71" s="125">
        <f t="shared" si="22"/>
        <v>0</v>
      </c>
    </row>
    <row r="72" spans="1:8" ht="15">
      <c r="A72" s="134" t="s">
        <v>78</v>
      </c>
      <c r="B72" s="16" t="s">
        <v>80</v>
      </c>
      <c r="C72" s="133">
        <v>1</v>
      </c>
      <c r="D72" s="50" t="s">
        <v>20</v>
      </c>
      <c r="E72" s="54"/>
      <c r="F72" s="54">
        <f t="shared" si="20"/>
        <v>0</v>
      </c>
      <c r="G72" s="54">
        <f t="shared" si="21"/>
        <v>0</v>
      </c>
      <c r="H72" s="125">
        <f t="shared" si="22"/>
        <v>0</v>
      </c>
    </row>
    <row r="73" spans="1:8" ht="15">
      <c r="A73" s="134" t="s">
        <v>83</v>
      </c>
      <c r="B73" s="16" t="s">
        <v>81</v>
      </c>
      <c r="C73" s="133">
        <v>1</v>
      </c>
      <c r="D73" s="50" t="s">
        <v>20</v>
      </c>
      <c r="E73" s="54"/>
      <c r="F73" s="54">
        <f t="shared" ref="F73:F76" si="23">E73*C73</f>
        <v>0</v>
      </c>
      <c r="G73" s="54">
        <f t="shared" ref="G73:G75" si="24">0.3*F73</f>
        <v>0</v>
      </c>
      <c r="H73" s="125">
        <f t="shared" ref="H73:H76" si="25">G73*C73</f>
        <v>0</v>
      </c>
    </row>
    <row r="74" spans="1:8" ht="15">
      <c r="A74" s="134" t="s">
        <v>84</v>
      </c>
      <c r="B74" s="16" t="s">
        <v>82</v>
      </c>
      <c r="C74" s="133">
        <v>10</v>
      </c>
      <c r="D74" s="50" t="s">
        <v>20</v>
      </c>
      <c r="E74" s="54"/>
      <c r="F74" s="54">
        <f t="shared" si="23"/>
        <v>0</v>
      </c>
      <c r="G74" s="54">
        <f t="shared" si="24"/>
        <v>0</v>
      </c>
      <c r="H74" s="125">
        <f t="shared" si="25"/>
        <v>0</v>
      </c>
    </row>
    <row r="75" spans="1:8" ht="15">
      <c r="A75" s="134" t="s">
        <v>85</v>
      </c>
      <c r="B75" s="16" t="s">
        <v>82</v>
      </c>
      <c r="C75" s="133">
        <v>5</v>
      </c>
      <c r="D75" s="50" t="s">
        <v>20</v>
      </c>
      <c r="E75" s="54"/>
      <c r="F75" s="54">
        <f t="shared" si="23"/>
        <v>0</v>
      </c>
      <c r="G75" s="54">
        <f t="shared" si="24"/>
        <v>0</v>
      </c>
      <c r="H75" s="125">
        <f t="shared" si="25"/>
        <v>0</v>
      </c>
    </row>
    <row r="76" spans="1:8" s="159" customFormat="1" ht="15">
      <c r="A76" s="156"/>
      <c r="B76" s="157" t="s">
        <v>135</v>
      </c>
      <c r="C76" s="158">
        <v>40</v>
      </c>
      <c r="D76" s="158" t="s">
        <v>59</v>
      </c>
      <c r="E76" s="151"/>
      <c r="F76" s="151">
        <f t="shared" si="23"/>
        <v>0</v>
      </c>
      <c r="G76" s="151">
        <f>E76*0.3</f>
        <v>0</v>
      </c>
      <c r="H76" s="152">
        <f t="shared" si="25"/>
        <v>0</v>
      </c>
    </row>
    <row r="77" spans="1:8" ht="15">
      <c r="A77" s="132"/>
      <c r="B77" s="49" t="s">
        <v>21</v>
      </c>
      <c r="C77" s="51"/>
      <c r="D77" s="51"/>
      <c r="E77" s="54"/>
      <c r="F77" s="54"/>
      <c r="G77" s="54"/>
      <c r="H77" s="125"/>
    </row>
    <row r="78" spans="1:8" ht="15">
      <c r="A78" s="132"/>
      <c r="B78" s="48" t="s">
        <v>58</v>
      </c>
      <c r="C78" s="51">
        <v>90</v>
      </c>
      <c r="D78" s="51" t="s">
        <v>59</v>
      </c>
      <c r="E78" s="54"/>
      <c r="F78" s="54">
        <f t="shared" ref="F78:F80" si="26">E78*C78</f>
        <v>0</v>
      </c>
      <c r="G78" s="54">
        <f>E78*0.3</f>
        <v>0</v>
      </c>
      <c r="H78" s="125">
        <f t="shared" ref="H78" si="27">G78*C78</f>
        <v>0</v>
      </c>
    </row>
    <row r="79" spans="1:8" ht="15">
      <c r="A79" s="132"/>
      <c r="B79" s="48" t="s">
        <v>136</v>
      </c>
      <c r="C79" s="51">
        <v>10</v>
      </c>
      <c r="D79" s="51" t="s">
        <v>22</v>
      </c>
      <c r="E79" s="54"/>
      <c r="F79" s="54">
        <f t="shared" si="26"/>
        <v>0</v>
      </c>
      <c r="G79" s="54">
        <f>E79*0.3</f>
        <v>0</v>
      </c>
      <c r="H79" s="125">
        <f>G79*C79</f>
        <v>0</v>
      </c>
    </row>
    <row r="80" spans="1:8" ht="15">
      <c r="A80" s="132"/>
      <c r="B80" s="48" t="s">
        <v>130</v>
      </c>
      <c r="C80" s="133">
        <v>4</v>
      </c>
      <c r="D80" s="50" t="s">
        <v>20</v>
      </c>
      <c r="E80" s="54"/>
      <c r="F80" s="54">
        <f t="shared" si="26"/>
        <v>0</v>
      </c>
      <c r="G80" s="54">
        <f t="shared" ref="G80" si="28">0.3*F80</f>
        <v>0</v>
      </c>
      <c r="H80" s="125">
        <f t="shared" ref="H80" si="29">G80*C80</f>
        <v>0</v>
      </c>
    </row>
    <row r="81" spans="1:8" ht="15">
      <c r="A81" s="132"/>
      <c r="B81" s="48" t="s">
        <v>11</v>
      </c>
      <c r="C81" s="51">
        <v>1</v>
      </c>
      <c r="D81" s="51" t="s">
        <v>12</v>
      </c>
      <c r="E81" s="54"/>
      <c r="F81" s="54">
        <f>E81*C81</f>
        <v>0</v>
      </c>
      <c r="G81" s="54"/>
      <c r="H81" s="125"/>
    </row>
    <row r="82" spans="1:8" ht="15">
      <c r="A82" s="145"/>
      <c r="B82" s="146" t="s">
        <v>61</v>
      </c>
      <c r="C82" s="51">
        <v>1</v>
      </c>
      <c r="D82" s="51" t="s">
        <v>12</v>
      </c>
      <c r="E82" s="54"/>
      <c r="F82" s="54">
        <f>E82*C82</f>
        <v>0</v>
      </c>
      <c r="G82" s="54"/>
      <c r="H82" s="125"/>
    </row>
    <row r="83" spans="1:8" ht="15">
      <c r="A83" s="145"/>
      <c r="B83" s="146" t="s">
        <v>62</v>
      </c>
      <c r="C83" s="51">
        <v>1</v>
      </c>
      <c r="D83" s="51" t="s">
        <v>12</v>
      </c>
      <c r="E83" s="54"/>
      <c r="F83" s="54">
        <f>E83*C83</f>
        <v>0</v>
      </c>
      <c r="G83" s="54"/>
      <c r="H83" s="125"/>
    </row>
    <row r="84" spans="1:8" ht="15.75" thickBot="1">
      <c r="A84" s="126"/>
      <c r="B84" s="127"/>
      <c r="C84" s="128"/>
      <c r="D84" s="129"/>
      <c r="E84" s="130"/>
      <c r="F84" s="130"/>
      <c r="G84" s="130"/>
      <c r="H84" s="131"/>
    </row>
    <row r="85" spans="1:8" ht="16.5" thickBot="1">
      <c r="A85" s="24"/>
      <c r="B85" s="25" t="s">
        <v>13</v>
      </c>
      <c r="D85" s="8"/>
      <c r="E85" s="58"/>
      <c r="F85" s="59">
        <f>SUM(F62:F84)</f>
        <v>0</v>
      </c>
      <c r="G85" s="58"/>
      <c r="H85" s="59">
        <f>SUM(H62:H84)</f>
        <v>0</v>
      </c>
    </row>
    <row r="86" spans="1:8" ht="13.5" thickBot="1">
      <c r="A86" s="1"/>
      <c r="B86" s="1"/>
      <c r="C86" s="1"/>
      <c r="D86" s="1"/>
      <c r="E86" s="1"/>
      <c r="F86" s="1"/>
      <c r="G86" s="1"/>
      <c r="H86" s="1"/>
    </row>
    <row r="87" spans="1:8" ht="16.5" thickBot="1">
      <c r="A87" s="78" t="s">
        <v>88</v>
      </c>
      <c r="B87" s="79" t="s">
        <v>87</v>
      </c>
      <c r="C87" s="80"/>
      <c r="D87" s="81"/>
      <c r="E87" s="82"/>
      <c r="F87" s="82"/>
      <c r="G87" s="82"/>
      <c r="H87" s="83"/>
    </row>
    <row r="88" spans="1:8" ht="15">
      <c r="A88" s="119"/>
      <c r="B88" s="120"/>
      <c r="C88" s="121"/>
      <c r="D88" s="122"/>
      <c r="E88" s="123"/>
      <c r="F88" s="123"/>
      <c r="G88" s="123"/>
      <c r="H88" s="124"/>
    </row>
    <row r="89" spans="1:8" ht="75">
      <c r="A89" s="161" t="s">
        <v>126</v>
      </c>
      <c r="B89" s="135" t="s">
        <v>63</v>
      </c>
      <c r="C89" s="133">
        <v>1</v>
      </c>
      <c r="D89" s="50" t="s">
        <v>20</v>
      </c>
      <c r="E89" s="54"/>
      <c r="F89" s="54">
        <f t="shared" ref="F89:F94" si="30">E89*C89</f>
        <v>0</v>
      </c>
      <c r="G89" s="54">
        <f t="shared" ref="G89:G94" si="31">0.3*F89</f>
        <v>0</v>
      </c>
      <c r="H89" s="125">
        <f t="shared" ref="H89:H94" si="32">G89*C89</f>
        <v>0</v>
      </c>
    </row>
    <row r="90" spans="1:8" ht="15">
      <c r="A90" s="162"/>
      <c r="B90" s="53" t="s">
        <v>68</v>
      </c>
      <c r="C90" s="133">
        <v>4</v>
      </c>
      <c r="D90" s="50" t="s">
        <v>20</v>
      </c>
      <c r="E90" s="54"/>
      <c r="F90" s="54">
        <f t="shared" si="30"/>
        <v>0</v>
      </c>
      <c r="G90" s="54">
        <f t="shared" si="31"/>
        <v>0</v>
      </c>
      <c r="H90" s="125">
        <f t="shared" si="32"/>
        <v>0</v>
      </c>
    </row>
    <row r="91" spans="1:8" ht="15">
      <c r="A91" s="163"/>
      <c r="B91" s="16" t="s">
        <v>39</v>
      </c>
      <c r="C91" s="133">
        <v>2</v>
      </c>
      <c r="D91" s="50" t="s">
        <v>20</v>
      </c>
      <c r="E91" s="54"/>
      <c r="F91" s="54">
        <f t="shared" si="30"/>
        <v>0</v>
      </c>
      <c r="G91" s="54">
        <f t="shared" si="31"/>
        <v>0</v>
      </c>
      <c r="H91" s="125">
        <f t="shared" si="32"/>
        <v>0</v>
      </c>
    </row>
    <row r="92" spans="1:8" ht="15">
      <c r="A92" s="134" t="s">
        <v>127</v>
      </c>
      <c r="B92" s="16" t="s">
        <v>64</v>
      </c>
      <c r="C92" s="133">
        <v>2</v>
      </c>
      <c r="D92" s="50" t="s">
        <v>20</v>
      </c>
      <c r="E92" s="54"/>
      <c r="F92" s="54">
        <f t="shared" si="30"/>
        <v>0</v>
      </c>
      <c r="G92" s="54">
        <f t="shared" si="31"/>
        <v>0</v>
      </c>
      <c r="H92" s="125">
        <f t="shared" si="32"/>
        <v>0</v>
      </c>
    </row>
    <row r="93" spans="1:8" ht="15">
      <c r="A93" s="134" t="s">
        <v>128</v>
      </c>
      <c r="B93" s="16" t="s">
        <v>66</v>
      </c>
      <c r="C93" s="133">
        <v>4</v>
      </c>
      <c r="D93" s="50" t="s">
        <v>20</v>
      </c>
      <c r="E93" s="54"/>
      <c r="F93" s="54">
        <f t="shared" si="30"/>
        <v>0</v>
      </c>
      <c r="G93" s="54">
        <f t="shared" si="31"/>
        <v>0</v>
      </c>
      <c r="H93" s="125">
        <f t="shared" si="32"/>
        <v>0</v>
      </c>
    </row>
    <row r="94" spans="1:8" ht="15">
      <c r="A94" s="134" t="s">
        <v>129</v>
      </c>
      <c r="B94" s="16" t="s">
        <v>67</v>
      </c>
      <c r="C94" s="133">
        <v>4</v>
      </c>
      <c r="D94" s="133" t="s">
        <v>20</v>
      </c>
      <c r="E94" s="54"/>
      <c r="F94" s="54">
        <f t="shared" si="30"/>
        <v>0</v>
      </c>
      <c r="G94" s="54">
        <f t="shared" si="31"/>
        <v>0</v>
      </c>
      <c r="H94" s="125">
        <f t="shared" si="32"/>
        <v>0</v>
      </c>
    </row>
    <row r="95" spans="1:8" ht="15">
      <c r="A95" s="134"/>
      <c r="B95" s="16"/>
      <c r="C95" s="133"/>
      <c r="D95" s="133"/>
      <c r="E95" s="54"/>
      <c r="F95" s="54"/>
      <c r="G95" s="54"/>
      <c r="H95" s="125"/>
    </row>
    <row r="96" spans="1:8" ht="15">
      <c r="A96" s="132"/>
      <c r="B96" s="49" t="s">
        <v>21</v>
      </c>
      <c r="C96" s="51"/>
      <c r="D96" s="51"/>
      <c r="E96" s="54"/>
      <c r="F96" s="54"/>
      <c r="G96" s="54"/>
      <c r="H96" s="125"/>
    </row>
    <row r="97" spans="1:8" ht="15">
      <c r="A97" s="132"/>
      <c r="B97" s="48" t="s">
        <v>58</v>
      </c>
      <c r="C97" s="51">
        <v>45</v>
      </c>
      <c r="D97" s="51" t="s">
        <v>59</v>
      </c>
      <c r="E97" s="54"/>
      <c r="F97" s="54">
        <f t="shared" ref="F97:F101" si="33">E97*C97</f>
        <v>0</v>
      </c>
      <c r="G97" s="54">
        <f>E97*0.3</f>
        <v>0</v>
      </c>
      <c r="H97" s="125">
        <f t="shared" ref="H97:H98" si="34">G97*C97</f>
        <v>0</v>
      </c>
    </row>
    <row r="98" spans="1:8" ht="15">
      <c r="A98" s="132"/>
      <c r="B98" s="48" t="s">
        <v>23</v>
      </c>
      <c r="C98" s="51">
        <v>4</v>
      </c>
      <c r="D98" s="51" t="s">
        <v>22</v>
      </c>
      <c r="E98" s="54"/>
      <c r="F98" s="54">
        <f t="shared" si="33"/>
        <v>0</v>
      </c>
      <c r="G98" s="54">
        <f>E98*0.3</f>
        <v>0</v>
      </c>
      <c r="H98" s="125">
        <f t="shared" si="34"/>
        <v>0</v>
      </c>
    </row>
    <row r="99" spans="1:8" ht="15">
      <c r="A99" s="132"/>
      <c r="B99" s="48" t="s">
        <v>69</v>
      </c>
      <c r="C99" s="51">
        <v>6</v>
      </c>
      <c r="D99" s="51" t="s">
        <v>22</v>
      </c>
      <c r="E99" s="144"/>
      <c r="F99" s="54">
        <f t="shared" si="33"/>
        <v>0</v>
      </c>
      <c r="G99" s="54">
        <f>E99*0.3</f>
        <v>0</v>
      </c>
      <c r="H99" s="125">
        <f>G99*C99</f>
        <v>0</v>
      </c>
    </row>
    <row r="100" spans="1:8" ht="15">
      <c r="A100" s="132"/>
      <c r="B100" s="48" t="s">
        <v>70</v>
      </c>
      <c r="C100" s="51">
        <v>1</v>
      </c>
      <c r="D100" s="51" t="s">
        <v>22</v>
      </c>
      <c r="E100" s="144"/>
      <c r="F100" s="54">
        <f t="shared" si="33"/>
        <v>0</v>
      </c>
      <c r="G100" s="54">
        <f>E100*0.3</f>
        <v>0</v>
      </c>
      <c r="H100" s="125">
        <f>G100*C100</f>
        <v>0</v>
      </c>
    </row>
    <row r="101" spans="1:8" s="153" customFormat="1" ht="15" customHeight="1">
      <c r="A101" s="148"/>
      <c r="B101" s="149" t="s">
        <v>132</v>
      </c>
      <c r="C101" s="150">
        <v>2</v>
      </c>
      <c r="D101" s="150" t="s">
        <v>20</v>
      </c>
      <c r="E101" s="151"/>
      <c r="F101" s="151">
        <f t="shared" si="33"/>
        <v>0</v>
      </c>
      <c r="G101" s="151">
        <f>E101*0.3</f>
        <v>0</v>
      </c>
      <c r="H101" s="152">
        <f>G101*C101</f>
        <v>0</v>
      </c>
    </row>
    <row r="102" spans="1:8" ht="15">
      <c r="A102" s="132"/>
      <c r="B102" s="48" t="s">
        <v>11</v>
      </c>
      <c r="C102" s="51">
        <v>1</v>
      </c>
      <c r="D102" s="51" t="s">
        <v>12</v>
      </c>
      <c r="E102" s="54"/>
      <c r="F102" s="54">
        <f>E102*C102</f>
        <v>0</v>
      </c>
      <c r="G102" s="54"/>
      <c r="H102" s="125"/>
    </row>
    <row r="103" spans="1:8" ht="15">
      <c r="A103" s="145"/>
      <c r="B103" s="146" t="s">
        <v>86</v>
      </c>
      <c r="C103" s="51">
        <v>1</v>
      </c>
      <c r="D103" s="51" t="s">
        <v>12</v>
      </c>
      <c r="E103" s="54"/>
      <c r="F103" s="54">
        <f>E103*C103</f>
        <v>0</v>
      </c>
      <c r="G103" s="54"/>
      <c r="H103" s="125"/>
    </row>
    <row r="104" spans="1:8" ht="15">
      <c r="A104" s="145"/>
      <c r="B104" s="146" t="s">
        <v>62</v>
      </c>
      <c r="C104" s="51">
        <v>1</v>
      </c>
      <c r="D104" s="51" t="s">
        <v>12</v>
      </c>
      <c r="E104" s="54"/>
      <c r="F104" s="54">
        <f>E104*C104</f>
        <v>0</v>
      </c>
      <c r="G104" s="54"/>
      <c r="H104" s="125"/>
    </row>
    <row r="105" spans="1:8" ht="15.75" thickBot="1">
      <c r="A105" s="126"/>
      <c r="B105" s="127"/>
      <c r="C105" s="128"/>
      <c r="D105" s="129"/>
      <c r="E105" s="130"/>
      <c r="F105" s="130"/>
      <c r="G105" s="130"/>
      <c r="H105" s="131"/>
    </row>
    <row r="106" spans="1:8" ht="16.5" thickBot="1">
      <c r="A106" s="24"/>
      <c r="B106" s="25" t="s">
        <v>13</v>
      </c>
      <c r="D106" s="8"/>
      <c r="E106" s="58"/>
      <c r="F106" s="59">
        <f>SUM(F88:F105)</f>
        <v>0</v>
      </c>
      <c r="G106" s="58"/>
      <c r="H106" s="59">
        <f>SUM(H88:H105)</f>
        <v>0</v>
      </c>
    </row>
    <row r="107" spans="1:8" ht="13.5" thickBot="1">
      <c r="A107" s="1"/>
      <c r="B107" s="1"/>
      <c r="C107" s="1"/>
      <c r="D107" s="1"/>
      <c r="E107" s="1"/>
      <c r="F107" s="1"/>
      <c r="G107" s="1"/>
      <c r="H107" s="1"/>
    </row>
    <row r="108" spans="1:8" ht="16.5" thickBot="1">
      <c r="A108" s="78" t="s">
        <v>89</v>
      </c>
      <c r="B108" s="79" t="s">
        <v>90</v>
      </c>
      <c r="C108" s="80"/>
      <c r="D108" s="81"/>
      <c r="E108" s="82"/>
      <c r="F108" s="82"/>
      <c r="G108" s="82"/>
      <c r="H108" s="83"/>
    </row>
    <row r="109" spans="1:8" ht="15">
      <c r="A109" s="52"/>
      <c r="B109" s="53"/>
      <c r="C109" s="18"/>
      <c r="D109" s="19"/>
      <c r="E109" s="76"/>
      <c r="F109" s="76"/>
      <c r="G109" s="76"/>
      <c r="H109" s="77"/>
    </row>
    <row r="110" spans="1:8" ht="15">
      <c r="A110" s="52" t="s">
        <v>91</v>
      </c>
      <c r="B110" s="53" t="s">
        <v>96</v>
      </c>
      <c r="C110" s="18">
        <v>1</v>
      </c>
      <c r="D110" s="17" t="s">
        <v>20</v>
      </c>
      <c r="E110" s="54"/>
      <c r="F110" s="54">
        <f>E110*C110</f>
        <v>0</v>
      </c>
      <c r="G110" s="54">
        <f>0.3*F110</f>
        <v>0</v>
      </c>
      <c r="H110" s="55">
        <f>G110*C110</f>
        <v>0</v>
      </c>
    </row>
    <row r="111" spans="1:8" ht="15">
      <c r="A111" s="15" t="s">
        <v>92</v>
      </c>
      <c r="B111" s="16" t="s">
        <v>97</v>
      </c>
      <c r="C111" s="18">
        <v>1</v>
      </c>
      <c r="D111" s="17" t="s">
        <v>20</v>
      </c>
      <c r="E111" s="54"/>
      <c r="F111" s="54">
        <f t="shared" ref="F111:F114" si="35">E111*C111</f>
        <v>0</v>
      </c>
      <c r="G111" s="54">
        <f t="shared" ref="G111:G116" si="36">0.3*F111</f>
        <v>0</v>
      </c>
      <c r="H111" s="55">
        <f t="shared" ref="H111:H122" si="37">G111*C111</f>
        <v>0</v>
      </c>
    </row>
    <row r="112" spans="1:8" ht="15">
      <c r="A112" s="15" t="s">
        <v>93</v>
      </c>
      <c r="B112" s="16" t="s">
        <v>98</v>
      </c>
      <c r="C112" s="18">
        <v>1</v>
      </c>
      <c r="D112" s="19" t="s">
        <v>20</v>
      </c>
      <c r="E112" s="54"/>
      <c r="F112" s="54">
        <f t="shared" si="35"/>
        <v>0</v>
      </c>
      <c r="G112" s="54">
        <f t="shared" si="36"/>
        <v>0</v>
      </c>
      <c r="H112" s="55">
        <f t="shared" si="37"/>
        <v>0</v>
      </c>
    </row>
    <row r="113" spans="1:8" ht="15">
      <c r="A113" s="15" t="s">
        <v>94</v>
      </c>
      <c r="B113" s="16" t="s">
        <v>99</v>
      </c>
      <c r="C113" s="18">
        <v>10</v>
      </c>
      <c r="D113" s="17" t="s">
        <v>20</v>
      </c>
      <c r="E113" s="54"/>
      <c r="F113" s="54">
        <f t="shared" si="35"/>
        <v>0</v>
      </c>
      <c r="G113" s="54">
        <f t="shared" si="36"/>
        <v>0</v>
      </c>
      <c r="H113" s="55">
        <f>G113*C113</f>
        <v>0</v>
      </c>
    </row>
    <row r="114" spans="1:8" ht="15">
      <c r="A114" s="15" t="s">
        <v>95</v>
      </c>
      <c r="B114" s="16" t="s">
        <v>100</v>
      </c>
      <c r="C114" s="18">
        <v>5</v>
      </c>
      <c r="D114" s="17" t="s">
        <v>20</v>
      </c>
      <c r="E114" s="54"/>
      <c r="F114" s="54">
        <f t="shared" si="35"/>
        <v>0</v>
      </c>
      <c r="G114" s="54">
        <f t="shared" si="36"/>
        <v>0</v>
      </c>
      <c r="H114" s="55">
        <f t="shared" si="37"/>
        <v>0</v>
      </c>
    </row>
    <row r="115" spans="1:8" ht="15">
      <c r="A115" s="136"/>
      <c r="B115" s="137" t="s">
        <v>101</v>
      </c>
      <c r="C115" s="18">
        <v>1</v>
      </c>
      <c r="D115" s="17" t="s">
        <v>20</v>
      </c>
      <c r="E115" s="54"/>
      <c r="F115" s="54">
        <f t="shared" ref="F115" si="38">E115*C115</f>
        <v>0</v>
      </c>
      <c r="G115" s="54">
        <f t="shared" si="36"/>
        <v>0</v>
      </c>
      <c r="H115" s="55">
        <f t="shared" ref="H115" si="39">G115*C115</f>
        <v>0</v>
      </c>
    </row>
    <row r="116" spans="1:8" ht="15">
      <c r="A116" s="136" t="s">
        <v>102</v>
      </c>
      <c r="B116" s="137" t="s">
        <v>103</v>
      </c>
      <c r="C116" s="18">
        <v>1</v>
      </c>
      <c r="D116" s="17" t="s">
        <v>20</v>
      </c>
      <c r="E116" s="54"/>
      <c r="F116" s="54">
        <f t="shared" ref="F116" si="40">E116*C116</f>
        <v>0</v>
      </c>
      <c r="G116" s="54">
        <f t="shared" si="36"/>
        <v>0</v>
      </c>
      <c r="H116" s="55">
        <f t="shared" ref="H116" si="41">G116*C116</f>
        <v>0</v>
      </c>
    </row>
    <row r="117" spans="1:8" ht="15">
      <c r="A117" s="136"/>
      <c r="B117" s="137"/>
      <c r="C117" s="18"/>
      <c r="D117" s="19"/>
      <c r="E117" s="54"/>
      <c r="F117" s="54"/>
      <c r="G117" s="54"/>
      <c r="H117" s="55"/>
    </row>
    <row r="118" spans="1:8" ht="15">
      <c r="A118" s="47"/>
      <c r="B118" s="49" t="s">
        <v>21</v>
      </c>
      <c r="C118" s="51"/>
      <c r="D118" s="51"/>
      <c r="E118" s="54"/>
      <c r="F118" s="54"/>
      <c r="G118" s="54"/>
      <c r="H118" s="55"/>
    </row>
    <row r="119" spans="1:8" ht="15">
      <c r="A119" s="47"/>
      <c r="B119" s="48" t="s">
        <v>109</v>
      </c>
      <c r="C119" s="51">
        <v>6</v>
      </c>
      <c r="D119" s="51" t="s">
        <v>22</v>
      </c>
      <c r="E119" s="54"/>
      <c r="F119" s="54">
        <f t="shared" ref="F119" si="42">E119*C119</f>
        <v>0</v>
      </c>
      <c r="G119" s="54">
        <f>0.3*F119</f>
        <v>0</v>
      </c>
      <c r="H119" s="55">
        <f t="shared" ref="H119" si="43">G119*C119</f>
        <v>0</v>
      </c>
    </row>
    <row r="120" spans="1:8" ht="15">
      <c r="A120" s="47"/>
      <c r="B120" s="48" t="s">
        <v>25</v>
      </c>
      <c r="C120" s="51">
        <v>3</v>
      </c>
      <c r="D120" s="51" t="s">
        <v>22</v>
      </c>
      <c r="E120" s="54"/>
      <c r="F120" s="54">
        <f t="shared" ref="F120:F122" si="44">E120*C120</f>
        <v>0</v>
      </c>
      <c r="G120" s="54">
        <f t="shared" ref="G120:G123" si="45">0.3*F120</f>
        <v>0</v>
      </c>
      <c r="H120" s="55">
        <f t="shared" si="37"/>
        <v>0</v>
      </c>
    </row>
    <row r="121" spans="1:8" ht="15">
      <c r="A121" s="47"/>
      <c r="B121" s="48" t="s">
        <v>104</v>
      </c>
      <c r="C121" s="51">
        <v>1</v>
      </c>
      <c r="D121" s="51" t="s">
        <v>22</v>
      </c>
      <c r="E121" s="54"/>
      <c r="F121" s="54">
        <f t="shared" ref="F121" si="46">E121*C121</f>
        <v>0</v>
      </c>
      <c r="G121" s="54">
        <f t="shared" si="45"/>
        <v>0</v>
      </c>
      <c r="H121" s="55">
        <f t="shared" ref="H121" si="47">G121*C121</f>
        <v>0</v>
      </c>
    </row>
    <row r="122" spans="1:8" ht="15">
      <c r="A122" s="47"/>
      <c r="B122" s="48" t="s">
        <v>24</v>
      </c>
      <c r="C122" s="51">
        <v>3</v>
      </c>
      <c r="D122" s="51" t="s">
        <v>22</v>
      </c>
      <c r="E122" s="54"/>
      <c r="F122" s="54">
        <f t="shared" si="44"/>
        <v>0</v>
      </c>
      <c r="G122" s="54">
        <f t="shared" si="45"/>
        <v>0</v>
      </c>
      <c r="H122" s="55">
        <f t="shared" si="37"/>
        <v>0</v>
      </c>
    </row>
    <row r="123" spans="1:8" ht="15">
      <c r="A123" s="47"/>
      <c r="B123" s="48" t="s">
        <v>105</v>
      </c>
      <c r="C123" s="51">
        <v>1</v>
      </c>
      <c r="D123" s="51" t="s">
        <v>22</v>
      </c>
      <c r="E123" s="54"/>
      <c r="F123" s="54">
        <f t="shared" ref="F123" si="48">E123*C123</f>
        <v>0</v>
      </c>
      <c r="G123" s="54">
        <f t="shared" si="45"/>
        <v>0</v>
      </c>
      <c r="H123" s="55">
        <f t="shared" ref="H123" si="49">G123*C123</f>
        <v>0</v>
      </c>
    </row>
    <row r="124" spans="1:8" s="153" customFormat="1" ht="15">
      <c r="A124" s="154"/>
      <c r="B124" s="149" t="s">
        <v>133</v>
      </c>
      <c r="C124" s="150">
        <v>9</v>
      </c>
      <c r="D124" s="150" t="s">
        <v>22</v>
      </c>
      <c r="E124" s="151"/>
      <c r="F124" s="151">
        <f t="shared" ref="F124:F125" si="50">E124*C124</f>
        <v>0</v>
      </c>
      <c r="G124" s="151">
        <f t="shared" ref="G124:G125" si="51">0.3*F124</f>
        <v>0</v>
      </c>
      <c r="H124" s="155">
        <f t="shared" ref="H124:H125" si="52">G124*C124</f>
        <v>0</v>
      </c>
    </row>
    <row r="125" spans="1:8" s="153" customFormat="1" ht="15">
      <c r="A125" s="154"/>
      <c r="B125" s="149" t="s">
        <v>134</v>
      </c>
      <c r="C125" s="150">
        <v>1</v>
      </c>
      <c r="D125" s="150" t="s">
        <v>22</v>
      </c>
      <c r="E125" s="151"/>
      <c r="F125" s="151">
        <f t="shared" si="50"/>
        <v>0</v>
      </c>
      <c r="G125" s="151">
        <f t="shared" si="51"/>
        <v>0</v>
      </c>
      <c r="H125" s="155">
        <f t="shared" si="52"/>
        <v>0</v>
      </c>
    </row>
    <row r="126" spans="1:8" ht="15">
      <c r="A126" s="47"/>
      <c r="B126" s="48"/>
      <c r="C126" s="51"/>
      <c r="D126" s="51"/>
      <c r="E126" s="54"/>
      <c r="F126" s="54"/>
      <c r="G126" s="54"/>
      <c r="H126" s="55"/>
    </row>
    <row r="127" spans="1:8" ht="15">
      <c r="A127" s="47"/>
      <c r="B127" s="146" t="s">
        <v>114</v>
      </c>
      <c r="C127" s="51">
        <v>1</v>
      </c>
      <c r="D127" s="51" t="s">
        <v>12</v>
      </c>
      <c r="E127" s="54"/>
      <c r="F127" s="54">
        <f>E127*C127</f>
        <v>0</v>
      </c>
      <c r="G127" s="54"/>
      <c r="H127" s="55"/>
    </row>
    <row r="128" spans="1:8" ht="15">
      <c r="A128" s="47"/>
      <c r="B128" s="146" t="s">
        <v>62</v>
      </c>
      <c r="C128" s="51">
        <v>1</v>
      </c>
      <c r="D128" s="51" t="s">
        <v>12</v>
      </c>
      <c r="E128" s="54"/>
      <c r="F128" s="54">
        <f>E128*C128</f>
        <v>0</v>
      </c>
      <c r="G128" s="54"/>
      <c r="H128" s="55"/>
    </row>
    <row r="129" spans="1:8" ht="15">
      <c r="A129" s="47"/>
      <c r="B129" s="48" t="s">
        <v>11</v>
      </c>
      <c r="C129" s="51">
        <v>1</v>
      </c>
      <c r="D129" s="51" t="s">
        <v>12</v>
      </c>
      <c r="E129" s="54"/>
      <c r="F129" s="54">
        <f>E129*C129</f>
        <v>0</v>
      </c>
      <c r="G129" s="54"/>
      <c r="H129" s="55"/>
    </row>
    <row r="130" spans="1:8" ht="15.75" thickBot="1">
      <c r="A130" s="20"/>
      <c r="B130" s="21"/>
      <c r="C130" s="22"/>
      <c r="D130" s="23"/>
      <c r="E130" s="56"/>
      <c r="F130" s="57"/>
      <c r="G130" s="70"/>
      <c r="H130" s="71"/>
    </row>
    <row r="131" spans="1:8" ht="16.5" thickBot="1">
      <c r="A131" s="24"/>
      <c r="B131" s="25" t="s">
        <v>13</v>
      </c>
      <c r="D131" s="8"/>
      <c r="E131" s="58"/>
      <c r="F131" s="61">
        <f>SUM(F109:F130)</f>
        <v>0</v>
      </c>
      <c r="G131" s="58"/>
      <c r="H131" s="59">
        <f>SUM(H109:H130)</f>
        <v>0</v>
      </c>
    </row>
    <row r="132" spans="1:8" ht="16.5" thickBot="1">
      <c r="A132" s="8"/>
      <c r="B132" s="101"/>
      <c r="D132" s="8"/>
      <c r="E132" s="58"/>
      <c r="F132" s="102"/>
      <c r="G132" s="58"/>
      <c r="H132" s="102"/>
    </row>
    <row r="133" spans="1:8" ht="16.5" thickBot="1">
      <c r="A133" s="78" t="s">
        <v>115</v>
      </c>
      <c r="B133" s="79" t="s">
        <v>116</v>
      </c>
      <c r="C133" s="80"/>
      <c r="D133" s="81"/>
      <c r="E133" s="82"/>
      <c r="F133" s="82"/>
      <c r="G133" s="82"/>
      <c r="H133" s="83"/>
    </row>
    <row r="134" spans="1:8" ht="15">
      <c r="A134" s="52"/>
      <c r="B134" s="53"/>
      <c r="C134" s="18"/>
      <c r="D134" s="19"/>
      <c r="E134" s="76"/>
      <c r="F134" s="76"/>
      <c r="G134" s="76"/>
      <c r="H134" s="77"/>
    </row>
    <row r="135" spans="1:8" ht="15">
      <c r="A135" s="52" t="s">
        <v>106</v>
      </c>
      <c r="B135" s="53" t="s">
        <v>108</v>
      </c>
      <c r="C135" s="18">
        <v>2</v>
      </c>
      <c r="D135" s="17" t="s">
        <v>20</v>
      </c>
      <c r="E135" s="54"/>
      <c r="F135" s="54">
        <f>E135*C135</f>
        <v>0</v>
      </c>
      <c r="G135" s="54">
        <f>0.3*F135</f>
        <v>0</v>
      </c>
      <c r="H135" s="55">
        <f>G135*C135</f>
        <v>0</v>
      </c>
    </row>
    <row r="136" spans="1:8" ht="15">
      <c r="A136" s="15" t="s">
        <v>107</v>
      </c>
      <c r="B136" s="16" t="s">
        <v>100</v>
      </c>
      <c r="C136" s="18">
        <v>2</v>
      </c>
      <c r="D136" s="17" t="s">
        <v>20</v>
      </c>
      <c r="E136" s="54"/>
      <c r="F136" s="54">
        <f t="shared" ref="F136:F137" si="53">E136*C136</f>
        <v>0</v>
      </c>
      <c r="G136" s="54">
        <f t="shared" ref="G136:G138" si="54">0.3*F136</f>
        <v>0</v>
      </c>
      <c r="H136" s="55">
        <f t="shared" ref="H136:H137" si="55">G136*C136</f>
        <v>0</v>
      </c>
    </row>
    <row r="137" spans="1:8" ht="15">
      <c r="A137" s="136" t="s">
        <v>110</v>
      </c>
      <c r="B137" s="137" t="s">
        <v>111</v>
      </c>
      <c r="C137" s="18">
        <v>1</v>
      </c>
      <c r="D137" s="17" t="s">
        <v>20</v>
      </c>
      <c r="E137" s="54"/>
      <c r="F137" s="54">
        <f t="shared" si="53"/>
        <v>0</v>
      </c>
      <c r="G137" s="54">
        <f t="shared" si="54"/>
        <v>0</v>
      </c>
      <c r="H137" s="55">
        <f t="shared" si="55"/>
        <v>0</v>
      </c>
    </row>
    <row r="138" spans="1:8" ht="15">
      <c r="A138" s="136"/>
      <c r="B138" s="137" t="s">
        <v>113</v>
      </c>
      <c r="C138" s="18">
        <v>1</v>
      </c>
      <c r="D138" s="17" t="s">
        <v>20</v>
      </c>
      <c r="E138" s="54"/>
      <c r="F138" s="54">
        <f t="shared" ref="F138" si="56">E138*C138</f>
        <v>0</v>
      </c>
      <c r="G138" s="54">
        <f t="shared" si="54"/>
        <v>0</v>
      </c>
      <c r="H138" s="55">
        <f t="shared" ref="H138" si="57">G138*C138</f>
        <v>0</v>
      </c>
    </row>
    <row r="139" spans="1:8" ht="15">
      <c r="A139" s="136"/>
      <c r="B139" s="137"/>
      <c r="C139" s="18"/>
      <c r="D139" s="19"/>
      <c r="E139" s="54"/>
      <c r="F139" s="54"/>
      <c r="G139" s="54"/>
      <c r="H139" s="55"/>
    </row>
    <row r="140" spans="1:8" ht="15">
      <c r="A140" s="47"/>
      <c r="B140" s="49" t="s">
        <v>21</v>
      </c>
      <c r="C140" s="51"/>
      <c r="D140" s="51"/>
      <c r="E140" s="54"/>
      <c r="F140" s="54"/>
      <c r="G140" s="54"/>
      <c r="H140" s="55"/>
    </row>
    <row r="141" spans="1:8" ht="15">
      <c r="A141" s="47"/>
      <c r="B141" s="48" t="s">
        <v>109</v>
      </c>
      <c r="C141" s="51">
        <v>3</v>
      </c>
      <c r="D141" s="51" t="s">
        <v>22</v>
      </c>
      <c r="E141" s="54"/>
      <c r="F141" s="54">
        <f t="shared" ref="F141:F142" si="58">E141*C141</f>
        <v>0</v>
      </c>
      <c r="G141" s="54">
        <f>0.3*F141</f>
        <v>0</v>
      </c>
      <c r="H141" s="55">
        <f t="shared" ref="H141:H142" si="59">G141*C141</f>
        <v>0</v>
      </c>
    </row>
    <row r="142" spans="1:8" s="153" customFormat="1" ht="15">
      <c r="A142" s="154"/>
      <c r="B142" s="149" t="s">
        <v>133</v>
      </c>
      <c r="C142" s="150">
        <v>2</v>
      </c>
      <c r="D142" s="150" t="s">
        <v>22</v>
      </c>
      <c r="E142" s="151"/>
      <c r="F142" s="151">
        <f t="shared" si="58"/>
        <v>0</v>
      </c>
      <c r="G142" s="151">
        <f t="shared" ref="G142" si="60">0.3*F142</f>
        <v>0</v>
      </c>
      <c r="H142" s="155">
        <f t="shared" si="59"/>
        <v>0</v>
      </c>
    </row>
    <row r="143" spans="1:8" ht="15">
      <c r="A143" s="47"/>
      <c r="B143" s="48"/>
      <c r="C143" s="51"/>
      <c r="D143" s="51"/>
      <c r="E143" s="54"/>
      <c r="F143" s="54"/>
      <c r="G143" s="54"/>
      <c r="H143" s="55"/>
    </row>
    <row r="144" spans="1:8" ht="15">
      <c r="A144" s="47"/>
      <c r="B144" s="146" t="s">
        <v>114</v>
      </c>
      <c r="C144" s="51">
        <v>1</v>
      </c>
      <c r="D144" s="51" t="s">
        <v>12</v>
      </c>
      <c r="E144" s="54"/>
      <c r="F144" s="54">
        <f>E144*C144</f>
        <v>0</v>
      </c>
      <c r="G144" s="54"/>
      <c r="H144" s="55"/>
    </row>
    <row r="145" spans="1:8" ht="15">
      <c r="A145" s="47"/>
      <c r="B145" s="146" t="s">
        <v>62</v>
      </c>
      <c r="C145" s="51">
        <v>1</v>
      </c>
      <c r="D145" s="51" t="s">
        <v>12</v>
      </c>
      <c r="E145" s="54"/>
      <c r="F145" s="54">
        <f>E145*C145</f>
        <v>0</v>
      </c>
      <c r="G145" s="54"/>
      <c r="H145" s="55"/>
    </row>
    <row r="146" spans="1:8" ht="15">
      <c r="A146" s="47"/>
      <c r="B146" s="48" t="s">
        <v>11</v>
      </c>
      <c r="C146" s="51">
        <v>1</v>
      </c>
      <c r="D146" s="51" t="s">
        <v>12</v>
      </c>
      <c r="E146" s="54"/>
      <c r="F146" s="54">
        <f>E146*C146</f>
        <v>0</v>
      </c>
      <c r="G146" s="54"/>
      <c r="H146" s="55"/>
    </row>
    <row r="147" spans="1:8" ht="15.75" thickBot="1">
      <c r="A147" s="20"/>
      <c r="B147" s="21"/>
      <c r="C147" s="22"/>
      <c r="D147" s="23"/>
      <c r="E147" s="56"/>
      <c r="F147" s="57"/>
      <c r="G147" s="70"/>
      <c r="H147" s="71"/>
    </row>
    <row r="148" spans="1:8" ht="16.5" thickBot="1">
      <c r="A148" s="24"/>
      <c r="B148" s="25" t="s">
        <v>13</v>
      </c>
      <c r="D148" s="8"/>
      <c r="E148" s="58"/>
      <c r="F148" s="61">
        <f>SUM(F134:F147)</f>
        <v>0</v>
      </c>
      <c r="G148" s="58"/>
      <c r="H148" s="59">
        <f>SUM(H134:H147)</f>
        <v>0</v>
      </c>
    </row>
    <row r="149" spans="1:8" ht="16.5" thickBot="1">
      <c r="A149" s="8"/>
      <c r="B149" s="101"/>
      <c r="D149" s="8"/>
      <c r="E149" s="58"/>
      <c r="F149" s="102"/>
      <c r="G149" s="58"/>
      <c r="H149" s="102"/>
    </row>
    <row r="150" spans="1:8" ht="16.5" thickBot="1">
      <c r="A150" s="78" t="s">
        <v>119</v>
      </c>
      <c r="B150" s="79" t="s">
        <v>120</v>
      </c>
      <c r="C150" s="80"/>
      <c r="D150" s="81"/>
      <c r="E150" s="82"/>
      <c r="F150" s="82"/>
      <c r="G150" s="82"/>
      <c r="H150" s="83"/>
    </row>
    <row r="151" spans="1:8" ht="15">
      <c r="A151" s="52"/>
      <c r="B151" s="53"/>
      <c r="C151" s="18"/>
      <c r="D151" s="19"/>
      <c r="E151" s="76"/>
      <c r="F151" s="76"/>
      <c r="G151" s="76"/>
      <c r="H151" s="77"/>
    </row>
    <row r="152" spans="1:8" ht="15">
      <c r="A152" s="52" t="s">
        <v>106</v>
      </c>
      <c r="B152" s="53" t="s">
        <v>108</v>
      </c>
      <c r="C152" s="18">
        <v>4</v>
      </c>
      <c r="D152" s="17" t="s">
        <v>20</v>
      </c>
      <c r="E152" s="54"/>
      <c r="F152" s="54">
        <f>E152*C152</f>
        <v>0</v>
      </c>
      <c r="G152" s="54">
        <f>0.3*F152</f>
        <v>0</v>
      </c>
      <c r="H152" s="55">
        <f>G152*C152</f>
        <v>0</v>
      </c>
    </row>
    <row r="153" spans="1:8" ht="15">
      <c r="A153" s="15" t="s">
        <v>107</v>
      </c>
      <c r="B153" s="16" t="s">
        <v>97</v>
      </c>
      <c r="C153" s="18">
        <v>1</v>
      </c>
      <c r="D153" s="17" t="s">
        <v>20</v>
      </c>
      <c r="E153" s="54"/>
      <c r="F153" s="54">
        <f t="shared" ref="F153" si="61">E153*C153</f>
        <v>0</v>
      </c>
      <c r="G153" s="54">
        <f t="shared" ref="G153" si="62">0.2*F153</f>
        <v>0</v>
      </c>
      <c r="H153" s="55">
        <f t="shared" ref="H153" si="63">G153*C153</f>
        <v>0</v>
      </c>
    </row>
    <row r="154" spans="1:8" ht="15">
      <c r="A154" s="15" t="s">
        <v>110</v>
      </c>
      <c r="B154" s="16" t="s">
        <v>100</v>
      </c>
      <c r="C154" s="18">
        <v>5</v>
      </c>
      <c r="D154" s="17" t="s">
        <v>20</v>
      </c>
      <c r="E154" s="54"/>
      <c r="F154" s="54">
        <f t="shared" ref="F154:F155" si="64">E154*C154</f>
        <v>0</v>
      </c>
      <c r="G154" s="54">
        <f t="shared" ref="G154:G155" si="65">0.2*F154</f>
        <v>0</v>
      </c>
      <c r="H154" s="55">
        <f t="shared" ref="H154:H155" si="66">G154*C154</f>
        <v>0</v>
      </c>
    </row>
    <row r="155" spans="1:8" ht="15">
      <c r="A155" s="136" t="s">
        <v>112</v>
      </c>
      <c r="B155" s="137" t="s">
        <v>121</v>
      </c>
      <c r="C155" s="18">
        <v>1</v>
      </c>
      <c r="D155" s="17" t="s">
        <v>20</v>
      </c>
      <c r="E155" s="54"/>
      <c r="F155" s="54">
        <f t="shared" si="64"/>
        <v>0</v>
      </c>
      <c r="G155" s="54">
        <f t="shared" si="65"/>
        <v>0</v>
      </c>
      <c r="H155" s="55">
        <f t="shared" si="66"/>
        <v>0</v>
      </c>
    </row>
    <row r="156" spans="1:8" ht="15">
      <c r="A156" s="136"/>
      <c r="B156" s="137"/>
      <c r="C156" s="18"/>
      <c r="D156" s="19"/>
      <c r="E156" s="54"/>
      <c r="F156" s="54"/>
      <c r="G156" s="54"/>
      <c r="H156" s="55"/>
    </row>
    <row r="157" spans="1:8" ht="15">
      <c r="A157" s="47"/>
      <c r="B157" s="49" t="s">
        <v>21</v>
      </c>
      <c r="C157" s="51"/>
      <c r="D157" s="51"/>
      <c r="E157" s="54"/>
      <c r="F157" s="54"/>
      <c r="G157" s="54"/>
      <c r="H157" s="55"/>
    </row>
    <row r="158" spans="1:8" ht="15">
      <c r="A158" s="47"/>
      <c r="B158" s="48" t="s">
        <v>109</v>
      </c>
      <c r="C158" s="51">
        <v>3</v>
      </c>
      <c r="D158" s="51" t="s">
        <v>22</v>
      </c>
      <c r="E158" s="54"/>
      <c r="F158" s="54">
        <f t="shared" ref="F158:F160" si="67">E158*C158</f>
        <v>0</v>
      </c>
      <c r="G158" s="54">
        <f>0.3*F158</f>
        <v>0</v>
      </c>
      <c r="H158" s="55">
        <f t="shared" ref="H158:H160" si="68">G158*C158</f>
        <v>0</v>
      </c>
    </row>
    <row r="159" spans="1:8" s="153" customFormat="1" ht="15">
      <c r="A159" s="154"/>
      <c r="B159" s="149" t="s">
        <v>133</v>
      </c>
      <c r="C159" s="150">
        <v>4</v>
      </c>
      <c r="D159" s="150" t="s">
        <v>22</v>
      </c>
      <c r="E159" s="151"/>
      <c r="F159" s="151">
        <f t="shared" si="67"/>
        <v>0</v>
      </c>
      <c r="G159" s="151">
        <f t="shared" ref="G159:G160" si="69">0.3*F159</f>
        <v>0</v>
      </c>
      <c r="H159" s="155">
        <f t="shared" si="68"/>
        <v>0</v>
      </c>
    </row>
    <row r="160" spans="1:8" s="153" customFormat="1" ht="15">
      <c r="A160" s="154"/>
      <c r="B160" s="149" t="s">
        <v>134</v>
      </c>
      <c r="C160" s="150">
        <v>2</v>
      </c>
      <c r="D160" s="150" t="s">
        <v>22</v>
      </c>
      <c r="E160" s="151"/>
      <c r="F160" s="151">
        <f t="shared" si="67"/>
        <v>0</v>
      </c>
      <c r="G160" s="151">
        <f t="shared" si="69"/>
        <v>0</v>
      </c>
      <c r="H160" s="155">
        <f t="shared" si="68"/>
        <v>0</v>
      </c>
    </row>
    <row r="161" spans="1:8" ht="15">
      <c r="A161" s="47"/>
      <c r="B161" s="48"/>
      <c r="C161" s="51"/>
      <c r="D161" s="51"/>
      <c r="E161" s="54"/>
      <c r="F161" s="54"/>
      <c r="G161" s="54"/>
      <c r="H161" s="55"/>
    </row>
    <row r="162" spans="1:8" ht="15">
      <c r="A162" s="47"/>
      <c r="B162" s="146" t="s">
        <v>114</v>
      </c>
      <c r="C162" s="51">
        <v>1</v>
      </c>
      <c r="D162" s="51" t="s">
        <v>12</v>
      </c>
      <c r="E162" s="54"/>
      <c r="F162" s="54">
        <f>E162*C162</f>
        <v>0</v>
      </c>
      <c r="G162" s="54"/>
      <c r="H162" s="55"/>
    </row>
    <row r="163" spans="1:8" ht="15">
      <c r="A163" s="47"/>
      <c r="B163" s="146" t="s">
        <v>62</v>
      </c>
      <c r="C163" s="51">
        <v>1</v>
      </c>
      <c r="D163" s="51" t="s">
        <v>12</v>
      </c>
      <c r="E163" s="54"/>
      <c r="F163" s="54">
        <f>E163*C163</f>
        <v>0</v>
      </c>
      <c r="G163" s="54"/>
      <c r="H163" s="55"/>
    </row>
    <row r="164" spans="1:8" ht="15">
      <c r="A164" s="47"/>
      <c r="B164" s="48" t="s">
        <v>11</v>
      </c>
      <c r="C164" s="51">
        <v>1</v>
      </c>
      <c r="D164" s="51" t="s">
        <v>12</v>
      </c>
      <c r="E164" s="54"/>
      <c r="F164" s="54">
        <f>E164*C164</f>
        <v>0</v>
      </c>
      <c r="G164" s="54"/>
      <c r="H164" s="55"/>
    </row>
    <row r="165" spans="1:8" ht="15.75" thickBot="1">
      <c r="A165" s="20"/>
      <c r="B165" s="21"/>
      <c r="C165" s="22"/>
      <c r="D165" s="23"/>
      <c r="E165" s="56"/>
      <c r="F165" s="57"/>
      <c r="G165" s="70"/>
      <c r="H165" s="71"/>
    </row>
    <row r="166" spans="1:8" ht="16.5" thickBot="1">
      <c r="A166" s="24"/>
      <c r="B166" s="25" t="s">
        <v>13</v>
      </c>
      <c r="D166" s="8"/>
      <c r="E166" s="58"/>
      <c r="F166" s="61">
        <f>SUM(F151:F165)</f>
        <v>0</v>
      </c>
      <c r="G166" s="58"/>
      <c r="H166" s="59">
        <f>SUM(H151:H165)</f>
        <v>0</v>
      </c>
    </row>
    <row r="167" spans="1:8" ht="16.5" thickBot="1">
      <c r="A167" s="8"/>
      <c r="B167" s="101"/>
      <c r="D167" s="8"/>
      <c r="E167" s="58"/>
      <c r="F167" s="102"/>
      <c r="G167" s="58"/>
      <c r="H167" s="102"/>
    </row>
    <row r="168" spans="1:8" ht="16.5" thickBot="1">
      <c r="A168" s="78"/>
      <c r="B168" s="79" t="s">
        <v>14</v>
      </c>
      <c r="C168" s="80"/>
      <c r="D168" s="81"/>
      <c r="E168" s="82"/>
      <c r="F168" s="82"/>
      <c r="G168" s="82"/>
      <c r="H168" s="83"/>
    </row>
    <row r="169" spans="1:8" ht="15.75">
      <c r="A169" s="90"/>
      <c r="B169" s="91"/>
      <c r="C169" s="92"/>
      <c r="D169" s="92"/>
      <c r="E169" s="93"/>
      <c r="F169" s="93"/>
      <c r="G169" s="93"/>
      <c r="H169" s="94"/>
    </row>
    <row r="170" spans="1:8" ht="15">
      <c r="A170" s="95"/>
      <c r="B170" s="96" t="s">
        <v>15</v>
      </c>
      <c r="C170" s="97">
        <v>1</v>
      </c>
      <c r="D170" s="98" t="s">
        <v>12</v>
      </c>
      <c r="E170" s="54"/>
      <c r="F170" s="54"/>
      <c r="G170" s="99"/>
      <c r="H170" s="100"/>
    </row>
    <row r="171" spans="1:8" ht="15.75" thickBot="1">
      <c r="A171" s="41"/>
      <c r="B171" s="21"/>
      <c r="C171" s="22"/>
      <c r="D171" s="23"/>
      <c r="E171" s="57"/>
      <c r="F171" s="57"/>
      <c r="G171" s="70"/>
      <c r="H171" s="71"/>
    </row>
    <row r="172" spans="1:8" ht="16.5" thickBot="1">
      <c r="A172" s="27"/>
      <c r="B172" s="28" t="s">
        <v>13</v>
      </c>
      <c r="C172" s="29"/>
      <c r="D172" s="30"/>
      <c r="E172" s="60"/>
      <c r="F172" s="61">
        <f>SUM(F169:F171)</f>
        <v>0</v>
      </c>
      <c r="G172" s="62"/>
      <c r="H172" s="61">
        <f>SUM(H169:H171)</f>
        <v>0</v>
      </c>
    </row>
    <row r="173" spans="1:8" ht="16.5" thickBot="1">
      <c r="A173" s="32"/>
      <c r="B173" s="33"/>
      <c r="D173" s="8"/>
      <c r="E173" s="26"/>
      <c r="F173" s="34"/>
      <c r="G173" s="26"/>
      <c r="H173" s="34"/>
    </row>
    <row r="174" spans="1:8" ht="16.5" thickBot="1">
      <c r="A174" s="84"/>
      <c r="B174" s="79" t="s">
        <v>16</v>
      </c>
      <c r="C174" s="85"/>
      <c r="D174" s="86"/>
      <c r="E174" s="87"/>
      <c r="F174" s="88"/>
      <c r="G174" s="87"/>
      <c r="H174" s="89"/>
    </row>
    <row r="175" spans="1:8" ht="15">
      <c r="A175" s="103"/>
      <c r="B175" s="104"/>
      <c r="C175" s="105"/>
      <c r="D175" s="106"/>
      <c r="E175" s="107"/>
      <c r="F175" s="108"/>
      <c r="G175" s="109"/>
      <c r="H175" s="110"/>
    </row>
    <row r="176" spans="1:8" ht="15">
      <c r="A176" s="111" t="str">
        <f>A8</f>
        <v>1.</v>
      </c>
      <c r="B176" s="139" t="str">
        <f>B8</f>
        <v>Zariadenie č.1. vetranie kultúrnej sály</v>
      </c>
      <c r="C176" s="113"/>
      <c r="D176" s="114"/>
      <c r="E176" s="115"/>
      <c r="F176" s="116">
        <f>F36</f>
        <v>0</v>
      </c>
      <c r="G176" s="117"/>
      <c r="H176" s="142">
        <f>H36</f>
        <v>0</v>
      </c>
    </row>
    <row r="177" spans="1:8" ht="15">
      <c r="A177" s="111" t="str">
        <f>A38</f>
        <v>2.</v>
      </c>
      <c r="B177" s="140" t="str">
        <f>B38</f>
        <v>Zariadenie č.2. vetranie obecného úradu 2.NP</v>
      </c>
      <c r="C177" s="113"/>
      <c r="D177" s="114"/>
      <c r="E177" s="115"/>
      <c r="F177" s="116">
        <f>F58</f>
        <v>0</v>
      </c>
      <c r="G177" s="117"/>
      <c r="H177" s="142">
        <f>H58</f>
        <v>0</v>
      </c>
    </row>
    <row r="178" spans="1:8" ht="15">
      <c r="A178" s="111" t="str">
        <f>A61</f>
        <v>3.</v>
      </c>
      <c r="B178" s="141" t="str">
        <f>B61</f>
        <v>Zariadenie č.3. vetranie zázemia kultúrnej sály</v>
      </c>
      <c r="C178" s="113"/>
      <c r="D178" s="114"/>
      <c r="E178" s="115"/>
      <c r="F178" s="116">
        <f>F85</f>
        <v>0</v>
      </c>
      <c r="G178" s="117"/>
      <c r="H178" s="142">
        <f>H85</f>
        <v>0</v>
      </c>
    </row>
    <row r="179" spans="1:8" ht="15">
      <c r="A179" s="111" t="str">
        <f>A87</f>
        <v>4.</v>
      </c>
      <c r="B179" s="141" t="str">
        <f>B87</f>
        <v>Zariadenie č.4. vetranie obecného úradu 1.NP</v>
      </c>
      <c r="C179" s="113"/>
      <c r="D179" s="114"/>
      <c r="E179" s="115"/>
      <c r="F179" s="116">
        <f>F106</f>
        <v>0</v>
      </c>
      <c r="G179" s="117"/>
      <c r="H179" s="142">
        <f>H106</f>
        <v>0</v>
      </c>
    </row>
    <row r="180" spans="1:8" ht="15">
      <c r="A180" s="111" t="str">
        <f>A108</f>
        <v>5.</v>
      </c>
      <c r="B180" s="139" t="str">
        <f>B108</f>
        <v>Zariadenie č.5. vetranie sociálnych zariadení kultúrnej sály</v>
      </c>
      <c r="C180" s="113"/>
      <c r="D180" s="114"/>
      <c r="E180" s="115"/>
      <c r="F180" s="116">
        <f>F131</f>
        <v>0</v>
      </c>
      <c r="G180" s="117"/>
      <c r="H180" s="142">
        <f>H131</f>
        <v>0</v>
      </c>
    </row>
    <row r="181" spans="1:8" ht="15.75" customHeight="1">
      <c r="A181" s="111" t="str">
        <f>A133</f>
        <v>6.</v>
      </c>
      <c r="B181" s="139" t="str">
        <f>B133</f>
        <v>Zariadenie č.6. vetranie sociálnych zariadení zázemia kultúrnej sály</v>
      </c>
      <c r="C181" s="113"/>
      <c r="D181" s="114"/>
      <c r="E181" s="115"/>
      <c r="F181" s="116">
        <f>F148</f>
        <v>0</v>
      </c>
      <c r="G181" s="117"/>
      <c r="H181" s="142">
        <f>H148</f>
        <v>0</v>
      </c>
    </row>
    <row r="182" spans="1:8" ht="20.25" customHeight="1">
      <c r="A182" s="111" t="str">
        <f>A150</f>
        <v>7.</v>
      </c>
      <c r="B182" s="141" t="str">
        <f>B150</f>
        <v>Zariadenie č.7. vvetranie sociálnych zariadení obecného úradu</v>
      </c>
      <c r="C182" s="113"/>
      <c r="D182" s="114"/>
      <c r="E182" s="115"/>
      <c r="F182" s="116">
        <f>F166</f>
        <v>0</v>
      </c>
      <c r="G182" s="117"/>
      <c r="H182" s="142">
        <f>H166</f>
        <v>0</v>
      </c>
    </row>
    <row r="183" spans="1:8" ht="15">
      <c r="A183" s="111"/>
      <c r="B183" s="112" t="str">
        <f>B168</f>
        <v>Ostatné rozpočtové náklady</v>
      </c>
      <c r="C183" s="113" t="s">
        <v>17</v>
      </c>
      <c r="D183" s="114"/>
      <c r="E183" s="115"/>
      <c r="F183" s="116">
        <f>F172</f>
        <v>0</v>
      </c>
      <c r="G183" s="117"/>
      <c r="H183" s="142">
        <f>H172</f>
        <v>0</v>
      </c>
    </row>
    <row r="184" spans="1:8" ht="15.75" thickBot="1">
      <c r="A184" s="42"/>
      <c r="B184" s="43"/>
      <c r="C184" s="44"/>
      <c r="D184" s="45"/>
      <c r="E184" s="46"/>
      <c r="F184" s="63"/>
      <c r="G184" s="64"/>
      <c r="H184" s="65"/>
    </row>
    <row r="185" spans="1:8" ht="20.25" thickBot="1">
      <c r="A185" s="35"/>
      <c r="B185" s="36" t="s">
        <v>13</v>
      </c>
      <c r="C185" s="29"/>
      <c r="D185" s="30"/>
      <c r="E185" s="31"/>
      <c r="F185" s="66">
        <f>SUM(F175:F184)</f>
        <v>0</v>
      </c>
      <c r="G185" s="67"/>
      <c r="H185" s="68">
        <f>SUM(H175:H184)</f>
        <v>0</v>
      </c>
    </row>
    <row r="186" spans="1:8" ht="20.25" thickBot="1">
      <c r="A186" s="37"/>
      <c r="B186" s="38" t="s">
        <v>18</v>
      </c>
      <c r="C186" s="39"/>
      <c r="E186" s="40"/>
      <c r="F186" s="118">
        <f>F185+H185</f>
        <v>0</v>
      </c>
      <c r="G186" s="118"/>
      <c r="H186" s="118"/>
    </row>
  </sheetData>
  <mergeCells count="10">
    <mergeCell ref="A40:A42"/>
    <mergeCell ref="A10:A13"/>
    <mergeCell ref="A63:A66"/>
    <mergeCell ref="A89:A91"/>
    <mergeCell ref="A1:H1"/>
    <mergeCell ref="B4:B5"/>
    <mergeCell ref="C4:C5"/>
    <mergeCell ref="D4:D5"/>
    <mergeCell ref="E4:F4"/>
    <mergeCell ref="G4:H4"/>
  </mergeCells>
  <phoneticPr fontId="0" type="noConversion"/>
  <pageMargins left="0.47013888888888888" right="0.47986111111111113" top="0.50972222222222219" bottom="0.8" header="0.51180555555555562" footer="0.1902777777777778"/>
  <pageSetup paperSize="9" scale="71" firstPageNumber="0" fitToHeight="5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výmer </vt:lpstr>
      <vt:lpstr>'Výkaz výmer 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:-)</dc:creator>
  <cp:lastModifiedBy>Zuzana</cp:lastModifiedBy>
  <cp:revision>1</cp:revision>
  <cp:lastPrinted>2017-04-21T13:14:30Z</cp:lastPrinted>
  <dcterms:created xsi:type="dcterms:W3CDTF">2001-04-20T08:24:49Z</dcterms:created>
  <dcterms:modified xsi:type="dcterms:W3CDTF">2021-07-22T12:23:40Z</dcterms:modified>
</cp:coreProperties>
</file>