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tin.Orenic\Desktop\butala\"/>
    </mc:Choice>
  </mc:AlternateContent>
  <bookViews>
    <workbookView xWindow="0" yWindow="0" windowWidth="21570" windowHeight="8055" firstSheet="4" activeTab="5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a" sheetId="49" r:id="rId47"/>
    <sheet name="VC48 Obora" sheetId="50" r:id="rId48"/>
    <sheet name="VC49 Ciganov" sheetId="51" r:id="rId49"/>
    <sheet name="VC50 Domaša" sheetId="52" r:id="rId50"/>
    <sheet name="VC51 Inoc" sheetId="53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<sst xmlns="http://schemas.openxmlformats.org/spreadsheetml/2006/main" count="2150" uniqueCount="97">
  <si>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</si>
  <si>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</si>
  <si>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</si>
  <si>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</si>
  <si>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</si>
  <si>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</si>
  <si>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</si>
  <si>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</si>
  <si>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</si>
  <si>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</si>
  <si>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</si>
  <si>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</si>
  <si>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</si>
  <si>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</si>
  <si>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</si>
  <si>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</si>
  <si>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</si>
  <si>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</si>
  <si>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</si>
  <si>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</si>
  <si>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</si>
  <si>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</si>
  <si>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</si>
  <si>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</si>
  <si>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</si>
  <si>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</si>
  <si>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</si>
  <si>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</si>
  <si>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</si>
  <si>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</si>
  <si>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</si>
  <si>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</si>
  <si>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</si>
  <si>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</si>
  <si>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</si>
  <si>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</si>
  <si>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</si>
  <si>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</si>
  <si>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</si>
  <si>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</si>
  <si>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</si>
  <si>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</si>
  <si>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</si>
  <si>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</si>
  <si>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</si>
  <si>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</si>
  <si>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</si>
  <si>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</si>
  <si>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</si>
  <si>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</si>
  <si>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</si>
  <si>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</si>
  <si>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</si>
  <si>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</si>
  <si>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</si>
  <si>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</si>
  <si>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</si>
  <si>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</si>
  <si>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</si>
  <si>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</si>
  <si>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</si>
  <si>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</si>
  <si>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</si>
  <si>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</si>
  <si>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</si>
  <si>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</si>
  <si>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</si>
  <si>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</si>
  <si>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</si>
  <si>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</si>
  <si>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</si>
  <si>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</si>
  <si>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</si>
  <si>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</si>
  <si>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</si>
  <si>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</si>
  <si>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</si>
  <si>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</si>
  <si>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</si>
  <si>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</si>
  <si>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</si>
  <si>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</si>
  <si>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</si>
  <si>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</si>
  <si>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</si>
  <si>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>Názov predmetu zákazky:Lesnícke služby v ťažbovom procese na organizačnej zložke OZ Vihorlat  na obdobie 2023 - 2026  časť „47“ - VC 47 Oľšava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</si>
  <si>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</si>
  <si>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</si>
  <si>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</si>
  <si>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</si>
  <si>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Pavol Butala ml.</t>
  </si>
  <si>
    <t>Hrubov 27, 067 23  Hrubov</t>
  </si>
  <si>
    <t xml:space="preserve">Pavol Butala </t>
  </si>
  <si>
    <t>SK30 6500 0000 0000 1304 6120</t>
  </si>
  <si>
    <t>SK1043720249</t>
  </si>
  <si>
    <t>Pavol Butala</t>
  </si>
  <si>
    <t>pavol.butalaml@gmail.com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</si>
</sst>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vol.butalaml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15" sqref="J1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G35" sqref="G3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>
        <v>44.5</v>
      </c>
      <c r="F8" s="37" t="s">
        <v>30</v>
      </c>
      <c r="G8" s="38">
        <f t="shared" ref="G8:G11" si="0">IFERROR( ROUND(E8/D8,3)," ")</f>
        <v>1.048</v>
      </c>
      <c r="H8" s="39">
        <f>C8*E8</f>
        <v>35600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>
        <v>30.4</v>
      </c>
      <c r="F9" s="37" t="s">
        <v>31</v>
      </c>
      <c r="G9" s="38">
        <f t="shared" si="0"/>
        <v>1</v>
      </c>
      <c r="H9" s="39">
        <f t="shared" ref="H9:H11" si="1">C9*E9</f>
        <v>31920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>
        <v>21.32</v>
      </c>
      <c r="F10" s="37" t="s">
        <v>32</v>
      </c>
      <c r="G10" s="38">
        <f t="shared" si="0"/>
        <v>1</v>
      </c>
      <c r="H10" s="39">
        <f t="shared" si="1"/>
        <v>522340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>
        <v>22.46</v>
      </c>
      <c r="F11" s="37" t="s">
        <v>33</v>
      </c>
      <c r="G11" s="38">
        <f t="shared" si="0"/>
        <v>1</v>
      </c>
      <c r="H11" s="39">
        <f t="shared" si="1"/>
        <v>23583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613443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613443</v>
      </c>
      <c r="E19" s="42">
        <f>IF(OR(C16="áno",C16="ano"),D19*0.2,0)</f>
        <v>122688.6</v>
      </c>
      <c r="F19" s="43"/>
      <c r="G19" s="44">
        <f>D19+E19</f>
        <v>736131.6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 t="s">
        <v>90</v>
      </c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 t="s">
        <v>91</v>
      </c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 t="s">
        <v>92</v>
      </c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 t="s">
        <v>93</v>
      </c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>
        <v>37370227</v>
      </c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 t="s">
        <v>94</v>
      </c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>
        <v>1043720249</v>
      </c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 t="s">
        <v>95</v>
      </c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68">
        <v>907467125</v>
      </c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69" t="s">
        <v>96</v>
      </c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70">
        <v>44838</v>
      </c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5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3" t="s">
        <v>29</v>
      </c>
      <c r="G7" s="54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5" t="s">
        <v>28</v>
      </c>
      <c r="B12" s="56"/>
      <c r="C12" s="56"/>
      <c r="D12" s="56"/>
      <c r="E12" s="56"/>
      <c r="F12" s="56"/>
      <c r="G12" s="57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2"/>
      <c r="D21" s="52"/>
      <c r="E21" s="52"/>
      <c r="F21" s="52"/>
      <c r="G21" s="52"/>
      <c r="H21" s="52"/>
    </row>
    <row r="22" spans="1:8" ht="15.75" x14ac:dyDescent="0.25">
      <c r="A22" s="6"/>
      <c r="B22" s="30" t="s">
        <v>3</v>
      </c>
      <c r="C22" s="52"/>
      <c r="D22" s="52"/>
      <c r="E22" s="52"/>
      <c r="F22" s="52"/>
      <c r="G22" s="52"/>
      <c r="H22" s="52"/>
    </row>
    <row r="23" spans="1:8" ht="15.75" x14ac:dyDescent="0.25">
      <c r="A23" s="6"/>
      <c r="B23" s="25" t="s">
        <v>9</v>
      </c>
      <c r="C23" s="52"/>
      <c r="D23" s="52"/>
      <c r="E23" s="52"/>
      <c r="F23" s="52"/>
      <c r="G23" s="52"/>
      <c r="H23" s="52"/>
    </row>
    <row r="24" spans="1:8" ht="15.75" x14ac:dyDescent="0.25">
      <c r="A24" s="6"/>
      <c r="B24" s="17" t="s">
        <v>17</v>
      </c>
      <c r="C24" s="52"/>
      <c r="D24" s="52"/>
      <c r="E24" s="52"/>
      <c r="F24" s="52"/>
      <c r="G24" s="52"/>
      <c r="H24" s="52"/>
    </row>
    <row r="25" spans="1:8" ht="15.75" x14ac:dyDescent="0.25">
      <c r="A25" s="6"/>
      <c r="B25" s="17" t="s">
        <v>18</v>
      </c>
      <c r="C25" s="52"/>
      <c r="D25" s="52"/>
      <c r="E25" s="52"/>
      <c r="F25" s="52"/>
      <c r="G25" s="52"/>
      <c r="H25" s="52"/>
    </row>
    <row r="26" spans="1:8" ht="15.75" x14ac:dyDescent="0.25">
      <c r="A26" s="6"/>
      <c r="B26" s="17" t="s">
        <v>19</v>
      </c>
      <c r="C26" s="52"/>
      <c r="D26" s="52"/>
      <c r="E26" s="52"/>
      <c r="F26" s="52"/>
      <c r="G26" s="52"/>
      <c r="H26" s="52"/>
    </row>
    <row r="27" spans="1:8" ht="15.75" x14ac:dyDescent="0.25">
      <c r="A27" s="6"/>
      <c r="B27" s="17" t="s">
        <v>20</v>
      </c>
      <c r="C27" s="52"/>
      <c r="D27" s="52"/>
      <c r="E27" s="52"/>
      <c r="F27" s="52"/>
      <c r="G27" s="52"/>
      <c r="H27" s="52"/>
    </row>
    <row r="28" spans="1:8" ht="15.75" x14ac:dyDescent="0.25">
      <c r="A28" s="6"/>
      <c r="B28" s="17" t="s">
        <v>15</v>
      </c>
      <c r="C28" s="52"/>
      <c r="D28" s="52"/>
      <c r="E28" s="52"/>
      <c r="F28" s="52"/>
      <c r="G28" s="52"/>
      <c r="H28" s="52"/>
    </row>
    <row r="29" spans="1:8" ht="15.75" x14ac:dyDescent="0.25">
      <c r="A29" s="6"/>
      <c r="B29" s="17" t="s">
        <v>16</v>
      </c>
      <c r="C29" s="52"/>
      <c r="D29" s="52"/>
      <c r="E29" s="52"/>
      <c r="F29" s="52"/>
      <c r="G29" s="52"/>
      <c r="H29" s="52"/>
    </row>
    <row r="30" spans="1:8" ht="15.75" x14ac:dyDescent="0.25">
      <c r="A30" s="6"/>
      <c r="B30" s="17" t="s">
        <v>21</v>
      </c>
      <c r="C30" s="52"/>
      <c r="D30" s="52"/>
      <c r="E30" s="52"/>
      <c r="F30" s="52"/>
      <c r="G30" s="52"/>
      <c r="H30" s="52"/>
    </row>
    <row r="31" spans="1:8" ht="15.75" x14ac:dyDescent="0.25">
      <c r="A31" s="6"/>
      <c r="B31" s="25" t="s">
        <v>8</v>
      </c>
      <c r="C31" s="52"/>
      <c r="D31" s="52"/>
      <c r="E31" s="52"/>
      <c r="F31" s="52"/>
      <c r="G31" s="52"/>
      <c r="H31" s="52"/>
    </row>
    <row r="32" spans="1:8" ht="15.75" x14ac:dyDescent="0.25">
      <c r="A32" s="6"/>
      <c r="B32" s="25" t="s">
        <v>10</v>
      </c>
      <c r="C32" s="52"/>
      <c r="D32" s="52"/>
      <c r="E32" s="52"/>
      <c r="F32" s="52"/>
      <c r="G32" s="52"/>
      <c r="H32" s="52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Martin.Orenic</cp:lastModifiedBy>
  <cp:lastPrinted>2022-10-04T13:55:22Z</cp:lastPrinted>
  <dcterms:created xsi:type="dcterms:W3CDTF">2012-03-14T10:26:47Z</dcterms:created>
  <dcterms:modified xsi:type="dcterms:W3CDTF">2022-10-04T13:56:14Z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