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GNEROVA\D\2022\prevádzka\T 066 Odevy- nákup ochranných prostriedkov\SP1\"/>
    </mc:Choice>
  </mc:AlternateContent>
  <bookViews>
    <workbookView xWindow="0" yWindow="0" windowWidth="28800" windowHeight="11700"/>
  </bookViews>
  <sheets>
    <sheet name="Príl.č. 1 k B.2" sheetId="3" r:id="rId1"/>
    <sheet name="Príl. č. 1  k A.2" sheetId="4" r:id="rId2"/>
    <sheet name="1" sheetId="5" state="hidden" r:id="rId3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3" l="1"/>
  <c r="I45" i="3"/>
  <c r="I46" i="3"/>
  <c r="I47" i="3"/>
  <c r="I74" i="3"/>
  <c r="I70" i="3"/>
  <c r="I68" i="3"/>
  <c r="I41" i="3" l="1"/>
  <c r="I32" i="3"/>
  <c r="I33" i="3"/>
  <c r="I34" i="3"/>
  <c r="I35" i="3"/>
  <c r="I36" i="3"/>
  <c r="I37" i="3"/>
  <c r="I38" i="3"/>
  <c r="I39" i="3"/>
  <c r="I40" i="3"/>
  <c r="I42" i="3"/>
  <c r="I43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9" i="3"/>
  <c r="I71" i="3"/>
  <c r="I72" i="3"/>
  <c r="I73" i="3"/>
  <c r="I75" i="3"/>
  <c r="I25" i="3" l="1"/>
  <c r="I26" i="3"/>
  <c r="I27" i="3"/>
  <c r="I28" i="3"/>
  <c r="I29" i="3"/>
  <c r="I30" i="3"/>
  <c r="I17" i="3" l="1"/>
  <c r="I18" i="3"/>
  <c r="I19" i="3"/>
  <c r="I20" i="3"/>
  <c r="I21" i="3"/>
  <c r="I22" i="3"/>
  <c r="I23" i="3"/>
  <c r="I24" i="3"/>
  <c r="I31" i="3"/>
  <c r="I16" i="3"/>
  <c r="I15" i="3" l="1"/>
  <c r="I14" i="3"/>
  <c r="I13" i="3"/>
  <c r="I12" i="3"/>
  <c r="I11" i="3"/>
  <c r="I10" i="3"/>
  <c r="I9" i="3"/>
  <c r="I76" i="3" l="1"/>
  <c r="B8" i="4" s="1"/>
  <c r="B9" i="4" s="1"/>
  <c r="B10" i="4" s="1"/>
  <c r="I77" i="3" l="1"/>
  <c r="I78" i="3"/>
</calcChain>
</file>

<file path=xl/sharedStrings.xml><?xml version="1.0" encoding="utf-8"?>
<sst xmlns="http://schemas.openxmlformats.org/spreadsheetml/2006/main" count="162" uniqueCount="93">
  <si>
    <t>P.č.</t>
  </si>
  <si>
    <t>DPH</t>
  </si>
  <si>
    <t xml:space="preserve">Uchádzač uvedie skutočnosť či je /*nie je platiteľom DPH: </t>
  </si>
  <si>
    <t>Som/*Nie som platiteľom DPH</t>
  </si>
  <si>
    <t>Dátum:</t>
  </si>
  <si>
    <t>Merná jednotka</t>
  </si>
  <si>
    <t>Počet merných jednotiek</t>
  </si>
  <si>
    <t>ks</t>
  </si>
  <si>
    <t>Navrhovaná cena za zákazku celkom</t>
  </si>
  <si>
    <t>Cena za jednotku bez DPH (€)</t>
  </si>
  <si>
    <t>Cena celkom bez DPH (€)</t>
  </si>
  <si>
    <t>Návrh na plnenie kritéria</t>
  </si>
  <si>
    <t>Tovarová položka</t>
  </si>
  <si>
    <t xml:space="preserve">Ochranná čiapka pletená zimná oranžová výstražná </t>
  </si>
  <si>
    <t>Ochranná čiapka so šiltom oranžová výstražná</t>
  </si>
  <si>
    <t>Ochranná šatka reflexná</t>
  </si>
  <si>
    <t>Ochranná čiapka alebo šatka kuchárska</t>
  </si>
  <si>
    <t>Ochranná kukla zateplená pod prilbu</t>
  </si>
  <si>
    <t>Ochranné rukavice päťprstové proti mechanickým vplyvom - letné</t>
  </si>
  <si>
    <t>Ochranné rukavice päťprstové proti mechanickým vplyvom - zimné</t>
  </si>
  <si>
    <t>Ochranné rukavice päťprstové proti vysokým teplotám do 300 °C</t>
  </si>
  <si>
    <t>Ochranné rukavice pre prácu s mokrými predmetmi</t>
  </si>
  <si>
    <t>Ochranné rukavice zateplené nepremokavé</t>
  </si>
  <si>
    <t>Ochranné rukavice pre prácu s biologickými materiálmi (odber vzoriek)</t>
  </si>
  <si>
    <t>Ochranné rukavice päťprstové proti mechanickým vplyvom na jemné montážne práce</t>
  </si>
  <si>
    <t>Ochranné rukavice jednorazové latexové pudrované</t>
  </si>
  <si>
    <t>Ochranné rukavice antivibračné</t>
  </si>
  <si>
    <t>Ochranné rukavice dielektrické</t>
  </si>
  <si>
    <t>Tepelnoizolačné vložky do dielektrických rukavíc</t>
  </si>
  <si>
    <t>Ochranné rukavice zváračské s manžetou</t>
  </si>
  <si>
    <t>Ochranné rukavice päťprstové gumené</t>
  </si>
  <si>
    <t>Ochranné rukavice na ochranu pred chemickými látkami (kyseliny, žieraviny)</t>
  </si>
  <si>
    <t>Ochranné rukávniky zváračské</t>
  </si>
  <si>
    <t>Obličkový pás</t>
  </si>
  <si>
    <t>Ochranná zástera proti chemickým látkam</t>
  </si>
  <si>
    <t>Ochranná zástera biela kuchárska</t>
  </si>
  <si>
    <t>Zástera pracovná proti nečistotám - šedá</t>
  </si>
  <si>
    <t>Ochranná bunda antistatická, nehorľavá</t>
  </si>
  <si>
    <t>Výstražná vesta oranžová s reflexnými pásmi</t>
  </si>
  <si>
    <t>Výstražná vesta oranžová s reflexnými pásmi (manažérska)</t>
  </si>
  <si>
    <t>Termobielizeň - letná</t>
  </si>
  <si>
    <t>Termobielizeň - zimná</t>
  </si>
  <si>
    <t>Ochranná kombinéza jednorazová – overal (splaškové vody, postrek vegetácie)</t>
  </si>
  <si>
    <t>Ochranná kombinéza jednorazová - overal proti prachu a kvapalnému postreku - vysokoviditelná</t>
  </si>
  <si>
    <t>Tričko s krátkym rukávom oranžové výstražné s reflexnými pásmi</t>
  </si>
  <si>
    <t>Tričko s dlhým rukávom – oranžové výstražné s reflexnými pásmi</t>
  </si>
  <si>
    <t>Tričko s krátkym rukávom - šedá</t>
  </si>
  <si>
    <t>Tričko s dlhým rukávom - šedá</t>
  </si>
  <si>
    <t>Ochranný plášť  pracovný proti prachu a iným nečistotám</t>
  </si>
  <si>
    <t>Ochranné nohavice šedé (pre činnosti, ktoré sa nevykonávajú na cestách)</t>
  </si>
  <si>
    <t>Ochranná bunda pilčícka s protiporezovou ochranou</t>
  </si>
  <si>
    <t>Ochranné nohavice pilčícke s protiporezovou ochranou</t>
  </si>
  <si>
    <t>Ochranná zástera zváračská kožená odolná proti prepáleniu</t>
  </si>
  <si>
    <t>Ochranný odev zváračský - dvojdielny</t>
  </si>
  <si>
    <t>Pracovné nohavice biele</t>
  </si>
  <si>
    <t>Nohavice šedé</t>
  </si>
  <si>
    <t>Ochranná zástera (stolárska)</t>
  </si>
  <si>
    <t>Ochranná zástera (kyselinovzdorná)</t>
  </si>
  <si>
    <t>Celotelový kožený ochranný odev používaný pri otryskávaní</t>
  </si>
  <si>
    <t>Polokošela s krátkym rukávom</t>
  </si>
  <si>
    <t>Ochranná bunda letná – šedá (pre činnosti, ktoré sa nevykonávajú na cestách)</t>
  </si>
  <si>
    <t>Ponúkaná cena za predmet plnenia v € bez DPH</t>
  </si>
  <si>
    <t>Navrhovaná cena za zákazku spolu bez DPH</t>
  </si>
  <si>
    <t>DPH 20%</t>
  </si>
  <si>
    <t>Navrhovaná cena spolu s DPH</t>
  </si>
  <si>
    <t>Miesto: ...................................</t>
  </si>
  <si>
    <t>Dátum:.....................................</t>
  </si>
  <si>
    <t>...........................................................</t>
  </si>
  <si>
    <t>Príloha č. 1 k časti A.2</t>
  </si>
  <si>
    <t>Príloha č. 1 k časti B.2</t>
  </si>
  <si>
    <t>Bunda softshell Hi-Vis oranžovo - žltá s reflexnými pásmi</t>
  </si>
  <si>
    <t>Reflexná mikina HI- VIS oranžovo - žltá s reflexnými pásmi</t>
  </si>
  <si>
    <t>Ochranná bunda letná – oranžovo – žltá výstražná s reflexnými pásmi</t>
  </si>
  <si>
    <t>Ochranná bunda do dažďa – oranžovo- žltá výstražná s reflexnými pásmi</t>
  </si>
  <si>
    <t>Ochranná pilotná bunda zimná zateplená - oranžovo-žltá výstražná s reflexnými pásmi</t>
  </si>
  <si>
    <t>Ochranná ¾ bunda zimná zateplená - oranžovo-žltá výstražná s reflexnými pásmi</t>
  </si>
  <si>
    <t xml:space="preserve">Ochranné nohavice letné – oranžovo - žlté výstražné s reflexnými pásmi do pásu </t>
  </si>
  <si>
    <t>Ochranné nohavice letné – oranžovo - žlté výstražné s reflexnými pásmi s náprsenkou</t>
  </si>
  <si>
    <t xml:space="preserve">Ochranné nohavice zimné zateplené – oranžovo - žlté výstražné s reflexnými pásmi s náprsenkou </t>
  </si>
  <si>
    <t>Ochranné nohavice zimné zateplené – oranžovo - žlté výstražné s reflexnými pásmi do pásu</t>
  </si>
  <si>
    <t>Ochranné nohavice do dažďa - oranžovo - žlté výstražné s reflexnými pásmi</t>
  </si>
  <si>
    <t>Ochranné nohavice antistatické oranžovo – žlté (do pása)</t>
  </si>
  <si>
    <t>Ochranný odev kuchárska blúza (rondon)</t>
  </si>
  <si>
    <t>Ochranný odev kuchárske biele nohavice</t>
  </si>
  <si>
    <t>Tričko s krátkym rukávom - biele</t>
  </si>
  <si>
    <t>Náhradný doplnkový sortiment</t>
  </si>
  <si>
    <t>Ochranný pracovný plášť proti prachu a iným nečistotám</t>
  </si>
  <si>
    <t>Ochranná bunda ¾ zimná zateplená – šedá (pre činnosti, ktoré sa nevykonávajú na cestách)</t>
  </si>
  <si>
    <t>Ochranné nohavice letné – šedé s náprsenkou (pre činnosti, ktoré sa nevykonávajú na cestách)</t>
  </si>
  <si>
    <t xml:space="preserve">Podpis oprávnenej osoby uchádzača </t>
  </si>
  <si>
    <t xml:space="preserve">Špecifikácia ceny </t>
  </si>
  <si>
    <t>(zároveň príloha č. 2 k Rámcovej dohode)</t>
  </si>
  <si>
    <t>Navrhovaná cena  celkom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</si>
</sst>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wrapText="1"/>
    </xf>
    <xf numFmtId="0" fontId="7" fillId="0" borderId="0" xfId="0" applyFont="1" applyProtection="1"/>
    <xf numFmtId="0" fontId="6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0" fillId="0" borderId="0" xfId="0" applyFont="1" applyProtection="1"/>
    <xf numFmtId="0" fontId="9" fillId="0" borderId="0" xfId="0" applyFont="1" applyProtection="1"/>
    <xf numFmtId="0" fontId="11" fillId="0" borderId="0" xfId="0" applyFont="1" applyProtection="1"/>
    <xf numFmtId="0" fontId="12" fillId="0" borderId="0" xfId="0" applyFont="1" applyAlignment="1" applyProtection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3" fillId="0" borderId="0" xfId="0" applyFont="1" applyProtection="1"/>
    <xf numFmtId="0" fontId="13" fillId="0" borderId="0" xfId="0" applyFont="1" applyBorder="1" applyProtection="1"/>
    <xf numFmtId="0" fontId="14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15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4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2" xfId="0" applyNumberFormat="1" applyFont="1" applyFill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 wrapText="1"/>
    </xf>
    <xf numFmtId="0" fontId="15" fillId="0" borderId="10" xfId="0" applyFont="1" applyBorder="1" applyAlignment="1" applyProtection="1">
      <alignment horizontal="center" wrapText="1"/>
    </xf>
    <xf numFmtId="4" fontId="11" fillId="0" borderId="23" xfId="0" applyNumberFormat="1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wrapText="1"/>
    </xf>
    <xf numFmtId="4" fontId="11" fillId="0" borderId="2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4" fontId="7" fillId="3" borderId="4" xfId="0" applyNumberFormat="1" applyFont="1" applyFill="1" applyBorder="1" applyAlignment="1" applyProtection="1">
      <alignment horizontal="center"/>
    </xf>
    <xf numFmtId="9" fontId="11" fillId="0" borderId="9" xfId="1" applyNumberFormat="1" applyFont="1" applyFill="1" applyBorder="1" applyAlignment="1" applyProtection="1">
      <alignment horizontal="center"/>
    </xf>
    <xf numFmtId="4" fontId="11" fillId="0" borderId="1" xfId="1" applyNumberFormat="1" applyFont="1" applyFill="1" applyBorder="1" applyAlignment="1" applyProtection="1">
      <alignment horizontal="center"/>
    </xf>
    <xf numFmtId="0" fontId="7" fillId="0" borderId="7" xfId="0" applyFont="1" applyBorder="1" applyProtection="1"/>
    <xf numFmtId="0" fontId="7" fillId="0" borderId="7" xfId="0" applyFont="1" applyBorder="1" applyAlignment="1" applyProtection="1">
      <alignment horizontal="center"/>
    </xf>
    <xf numFmtId="4" fontId="7" fillId="0" borderId="6" xfId="0" applyNumberFormat="1" applyFont="1" applyBorder="1" applyAlignment="1" applyProtection="1">
      <alignment horizontal="center"/>
    </xf>
    <xf numFmtId="0" fontId="15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/>
    <xf numFmtId="0" fontId="15" fillId="0" borderId="0" xfId="0" applyFont="1" applyProtection="1"/>
    <xf numFmtId="0" fontId="16" fillId="0" borderId="0" xfId="0" applyFont="1" applyProtection="1"/>
    <xf numFmtId="0" fontId="1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right"/>
    </xf>
    <xf numFmtId="0" fontId="6" fillId="0" borderId="21" xfId="0" applyFont="1" applyBorder="1" applyAlignment="1" applyProtection="1">
      <alignment vertical="center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</xf>
    <xf numFmtId="2" fontId="15" fillId="0" borderId="6" xfId="2" applyNumberFormat="1" applyFont="1" applyBorder="1" applyAlignment="1" applyProtection="1">
      <alignment horizontal="right"/>
    </xf>
    <xf numFmtId="0" fontId="11" fillId="0" borderId="7" xfId="0" applyFont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2" fontId="15" fillId="0" borderId="6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justify"/>
    </xf>
    <xf numFmtId="0" fontId="7" fillId="0" borderId="0" xfId="0" applyFont="1" applyAlignment="1" applyProtection="1">
      <alignment horizontal="justify"/>
    </xf>
    <xf numFmtId="0" fontId="11" fillId="0" borderId="0" xfId="0" applyFont="1" applyAlignment="1" applyProtection="1">
      <alignment horizontal="center"/>
    </xf>
    <xf numFmtId="0" fontId="15" fillId="0" borderId="0" xfId="0" applyFont="1"/>
    <xf numFmtId="0" fontId="16" fillId="0" borderId="0" xfId="0" applyFont="1"/>
    <xf numFmtId="0" fontId="4" fillId="0" borderId="0" xfId="0" applyFont="1" applyAlignment="1" applyProtection="1"/>
    <xf numFmtId="9" fontId="11" fillId="0" borderId="7" xfId="1" applyNumberFormat="1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left" wrapText="1"/>
    </xf>
    <xf numFmtId="0" fontId="15" fillId="0" borderId="14" xfId="0" applyFont="1" applyBorder="1" applyAlignment="1" applyProtection="1">
      <alignment horizontal="left" wrapText="1"/>
    </xf>
    <xf numFmtId="0" fontId="15" fillId="0" borderId="13" xfId="0" applyFont="1" applyBorder="1" applyAlignment="1" applyProtection="1">
      <alignment horizontal="left" wrapText="1"/>
    </xf>
    <xf numFmtId="0" fontId="15" fillId="0" borderId="15" xfId="0" applyFont="1" applyBorder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7" fillId="0" borderId="8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/>
    <xf numFmtId="0" fontId="15" fillId="0" borderId="5" xfId="0" applyFont="1" applyBorder="1" applyAlignment="1" applyProtection="1"/>
    <xf numFmtId="0" fontId="15" fillId="0" borderId="1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 wrapText="1"/>
    </xf>
  </cellXfs>
  <cellStyles count="3">
    <cellStyle name="Čiarka" xfId="2" builtinId="3"/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abSelected="1" topLeftCell="A55" zoomScaleNormal="100" workbookViewId="0">
      <selection activeCell="H75" sqref="H75"/>
    </sheetView>
  </sheetViews>
  <sheetFormatPr defaultColWidth="8.85546875" defaultRowHeight="15" x14ac:dyDescent="0.25"/>
  <cols>
    <col min="1" max="1" width="8.85546875" style="1"/>
    <col min="2" max="2" width="22.85546875" style="4" customWidth="1"/>
    <col min="3" max="4" width="8.85546875" style="4"/>
    <col min="5" max="5" width="44.28515625" style="4" bestFit="1" customWidth="1"/>
    <col min="6" max="7" width="13.140625" style="4" customWidth="1"/>
    <col min="8" max="8" width="18" style="4" customWidth="1"/>
    <col min="9" max="9" width="24.28515625" style="4" bestFit="1" customWidth="1"/>
    <col min="10" max="12" width="8.85546875" style="4"/>
    <col min="13" max="13" width="14.28515625" style="4" customWidth="1"/>
    <col min="14" max="16384" width="8.85546875" style="4"/>
  </cols>
  <sheetData>
    <row r="1" spans="1:17" ht="23.25" x14ac:dyDescent="0.35">
      <c r="B1" s="2"/>
      <c r="C1" s="3"/>
      <c r="E1" s="16"/>
      <c r="F1" s="16"/>
      <c r="G1" s="22"/>
      <c r="H1" s="23" t="s">
        <v>69</v>
      </c>
      <c r="I1" s="5"/>
      <c r="K1" s="2"/>
      <c r="L1" s="2"/>
      <c r="N1" s="2"/>
      <c r="O1" s="2"/>
      <c r="P1" s="2"/>
      <c r="Q1" s="2"/>
    </row>
    <row r="2" spans="1:17" x14ac:dyDescent="0.25">
      <c r="B2" s="6"/>
      <c r="C2" s="7"/>
      <c r="D2" s="6"/>
      <c r="E2" s="6"/>
      <c r="F2" s="87" t="s">
        <v>91</v>
      </c>
      <c r="G2" s="87"/>
      <c r="H2" s="87"/>
      <c r="I2" s="64"/>
      <c r="J2" s="6"/>
      <c r="K2" s="6"/>
      <c r="L2" s="6"/>
      <c r="M2" s="5"/>
      <c r="N2" s="6"/>
      <c r="O2" s="6"/>
      <c r="P2" s="6"/>
      <c r="Q2" s="6"/>
    </row>
    <row r="3" spans="1:17" x14ac:dyDescent="0.25">
      <c r="B3" s="6"/>
      <c r="C3" s="7"/>
      <c r="D3" s="6"/>
      <c r="E3" s="6"/>
      <c r="F3" s="6"/>
      <c r="G3" s="64"/>
      <c r="H3" s="64"/>
      <c r="I3" s="64"/>
      <c r="J3" s="6"/>
      <c r="K3" s="6"/>
      <c r="L3" s="6"/>
      <c r="M3" s="5"/>
      <c r="N3" s="6"/>
      <c r="O3" s="6"/>
      <c r="P3" s="6"/>
      <c r="Q3" s="6"/>
    </row>
    <row r="4" spans="1:17" ht="15.75" x14ac:dyDescent="0.25">
      <c r="A4" s="79" t="s">
        <v>90</v>
      </c>
      <c r="B4" s="79"/>
      <c r="C4" s="79"/>
      <c r="D4" s="79"/>
      <c r="E4" s="79"/>
      <c r="F4" s="79"/>
      <c r="G4" s="79"/>
      <c r="H4" s="79"/>
      <c r="I4" s="79"/>
      <c r="J4" s="8"/>
      <c r="K4" s="8"/>
      <c r="L4" s="8"/>
      <c r="M4" s="8"/>
      <c r="N4" s="8"/>
      <c r="O4" s="8"/>
      <c r="P4" s="8"/>
      <c r="Q4" s="8"/>
    </row>
    <row r="5" spans="1:17" ht="15.75" thickBot="1" x14ac:dyDescent="0.3"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10" customFormat="1" ht="12.75" customHeight="1" x14ac:dyDescent="0.2">
      <c r="A6" s="80" t="s">
        <v>0</v>
      </c>
      <c r="B6" s="82" t="s">
        <v>12</v>
      </c>
      <c r="C6" s="82"/>
      <c r="D6" s="82"/>
      <c r="E6" s="82"/>
      <c r="F6" s="82" t="s">
        <v>5</v>
      </c>
      <c r="G6" s="82" t="s">
        <v>6</v>
      </c>
      <c r="H6" s="82" t="s">
        <v>9</v>
      </c>
      <c r="I6" s="84" t="s">
        <v>10</v>
      </c>
      <c r="J6" s="9"/>
      <c r="K6" s="9"/>
      <c r="L6" s="9"/>
      <c r="M6" s="9"/>
      <c r="N6" s="9"/>
      <c r="O6" s="9"/>
      <c r="P6" s="9"/>
      <c r="Q6" s="9"/>
    </row>
    <row r="7" spans="1:17" s="10" customFormat="1" ht="15" customHeight="1" x14ac:dyDescent="0.2">
      <c r="A7" s="81"/>
      <c r="B7" s="83"/>
      <c r="C7" s="83"/>
      <c r="D7" s="83"/>
      <c r="E7" s="83"/>
      <c r="F7" s="83"/>
      <c r="G7" s="83"/>
      <c r="H7" s="83"/>
      <c r="I7" s="85"/>
      <c r="J7" s="9"/>
      <c r="K7" s="9"/>
      <c r="L7" s="9"/>
      <c r="M7" s="9"/>
      <c r="N7" s="9"/>
      <c r="O7" s="9"/>
      <c r="P7" s="9"/>
      <c r="Q7" s="9"/>
    </row>
    <row r="8" spans="1:17" s="10" customFormat="1" ht="15.75" customHeight="1" x14ac:dyDescent="0.2">
      <c r="A8" s="81"/>
      <c r="B8" s="83"/>
      <c r="C8" s="83"/>
      <c r="D8" s="83"/>
      <c r="E8" s="83"/>
      <c r="F8" s="83"/>
      <c r="G8" s="83"/>
      <c r="H8" s="83"/>
      <c r="I8" s="85"/>
      <c r="J8" s="9"/>
      <c r="K8" s="9"/>
      <c r="L8" s="9"/>
      <c r="M8" s="9"/>
      <c r="N8" s="9"/>
      <c r="O8" s="9"/>
      <c r="P8" s="9"/>
      <c r="Q8" s="9"/>
    </row>
    <row r="9" spans="1:17" s="12" customFormat="1" x14ac:dyDescent="0.2">
      <c r="A9" s="24">
        <v>1</v>
      </c>
      <c r="B9" s="68" t="s">
        <v>13</v>
      </c>
      <c r="C9" s="68"/>
      <c r="D9" s="68"/>
      <c r="E9" s="68"/>
      <c r="F9" s="25" t="s">
        <v>7</v>
      </c>
      <c r="G9" s="26">
        <v>2669</v>
      </c>
      <c r="H9" s="27"/>
      <c r="I9" s="28">
        <f t="shared" ref="I9:I75" si="0">+H9*G9</f>
        <v>0</v>
      </c>
      <c r="J9" s="11"/>
      <c r="K9" s="11"/>
      <c r="L9" s="11"/>
      <c r="M9" s="11"/>
      <c r="N9" s="11"/>
      <c r="O9" s="11"/>
      <c r="P9" s="11"/>
      <c r="Q9" s="11"/>
    </row>
    <row r="10" spans="1:17" s="12" customFormat="1" x14ac:dyDescent="0.2">
      <c r="A10" s="24">
        <v>2</v>
      </c>
      <c r="B10" s="68" t="s">
        <v>14</v>
      </c>
      <c r="C10" s="68"/>
      <c r="D10" s="68"/>
      <c r="E10" s="68"/>
      <c r="F10" s="25" t="s">
        <v>7</v>
      </c>
      <c r="G10" s="29">
        <v>3173</v>
      </c>
      <c r="H10" s="27"/>
      <c r="I10" s="28">
        <f t="shared" si="0"/>
        <v>0</v>
      </c>
      <c r="J10" s="11"/>
      <c r="K10" s="11"/>
      <c r="L10" s="11"/>
      <c r="M10" s="11"/>
      <c r="N10" s="11"/>
      <c r="O10" s="11"/>
      <c r="P10" s="11"/>
      <c r="Q10" s="11"/>
    </row>
    <row r="11" spans="1:17" s="12" customFormat="1" x14ac:dyDescent="0.2">
      <c r="A11" s="24">
        <v>3</v>
      </c>
      <c r="B11" s="68" t="s">
        <v>15</v>
      </c>
      <c r="C11" s="78"/>
      <c r="D11" s="78"/>
      <c r="E11" s="78"/>
      <c r="F11" s="25" t="s">
        <v>7</v>
      </c>
      <c r="G11" s="29">
        <v>1474</v>
      </c>
      <c r="H11" s="27"/>
      <c r="I11" s="28">
        <f t="shared" si="0"/>
        <v>0</v>
      </c>
      <c r="J11" s="11"/>
      <c r="O11" s="11"/>
      <c r="P11" s="11"/>
      <c r="Q11" s="11"/>
    </row>
    <row r="12" spans="1:17" s="12" customFormat="1" x14ac:dyDescent="0.2">
      <c r="A12" s="24">
        <v>4</v>
      </c>
      <c r="B12" s="68" t="s">
        <v>16</v>
      </c>
      <c r="C12" s="78"/>
      <c r="D12" s="78"/>
      <c r="E12" s="78"/>
      <c r="F12" s="25" t="s">
        <v>7</v>
      </c>
      <c r="G12" s="29">
        <v>24</v>
      </c>
      <c r="H12" s="27"/>
      <c r="I12" s="28">
        <f t="shared" si="0"/>
        <v>0</v>
      </c>
      <c r="J12" s="11"/>
      <c r="K12" s="11"/>
      <c r="L12" s="11"/>
      <c r="M12" s="11"/>
    </row>
    <row r="13" spans="1:17" s="12" customFormat="1" x14ac:dyDescent="0.2">
      <c r="A13" s="24">
        <v>5</v>
      </c>
      <c r="B13" s="68" t="s">
        <v>17</v>
      </c>
      <c r="C13" s="78"/>
      <c r="D13" s="78"/>
      <c r="E13" s="78"/>
      <c r="F13" s="25" t="s">
        <v>7</v>
      </c>
      <c r="G13" s="29">
        <v>989</v>
      </c>
      <c r="H13" s="27"/>
      <c r="I13" s="28">
        <f t="shared" si="0"/>
        <v>0</v>
      </c>
      <c r="J13" s="11"/>
      <c r="K13" s="11"/>
      <c r="L13" s="11"/>
      <c r="M13" s="11"/>
    </row>
    <row r="14" spans="1:17" s="12" customFormat="1" x14ac:dyDescent="0.2">
      <c r="A14" s="24">
        <v>6</v>
      </c>
      <c r="B14" s="68" t="s">
        <v>18</v>
      </c>
      <c r="C14" s="78"/>
      <c r="D14" s="78"/>
      <c r="E14" s="78"/>
      <c r="F14" s="25" t="s">
        <v>7</v>
      </c>
      <c r="G14" s="29">
        <v>46219</v>
      </c>
      <c r="H14" s="27"/>
      <c r="I14" s="28">
        <f t="shared" si="0"/>
        <v>0</v>
      </c>
      <c r="J14" s="11"/>
      <c r="K14" s="11"/>
      <c r="L14" s="11"/>
      <c r="M14" s="11"/>
    </row>
    <row r="15" spans="1:17" s="12" customFormat="1" x14ac:dyDescent="0.2">
      <c r="A15" s="24">
        <v>7</v>
      </c>
      <c r="B15" s="68" t="s">
        <v>19</v>
      </c>
      <c r="C15" s="78"/>
      <c r="D15" s="78"/>
      <c r="E15" s="78"/>
      <c r="F15" s="25" t="s">
        <v>7</v>
      </c>
      <c r="G15" s="30">
        <v>24588</v>
      </c>
      <c r="H15" s="27"/>
      <c r="I15" s="28">
        <f t="shared" si="0"/>
        <v>0</v>
      </c>
      <c r="J15" s="11"/>
      <c r="K15" s="11"/>
      <c r="L15" s="11"/>
      <c r="M15" s="11"/>
    </row>
    <row r="16" spans="1:17" s="12" customFormat="1" x14ac:dyDescent="0.2">
      <c r="A16" s="24">
        <v>8</v>
      </c>
      <c r="B16" s="68" t="s">
        <v>20</v>
      </c>
      <c r="C16" s="78"/>
      <c r="D16" s="78"/>
      <c r="E16" s="78"/>
      <c r="F16" s="25" t="s">
        <v>7</v>
      </c>
      <c r="G16" s="31">
        <v>24</v>
      </c>
      <c r="H16" s="27"/>
      <c r="I16" s="28">
        <f t="shared" si="0"/>
        <v>0</v>
      </c>
      <c r="J16" s="11"/>
      <c r="K16" s="11"/>
      <c r="L16" s="11"/>
      <c r="M16" s="11"/>
    </row>
    <row r="17" spans="1:13" s="12" customFormat="1" x14ac:dyDescent="0.2">
      <c r="A17" s="24">
        <v>9</v>
      </c>
      <c r="B17" s="68" t="s">
        <v>21</v>
      </c>
      <c r="C17" s="78"/>
      <c r="D17" s="78"/>
      <c r="E17" s="78"/>
      <c r="F17" s="25" t="s">
        <v>7</v>
      </c>
      <c r="G17" s="31">
        <v>10477</v>
      </c>
      <c r="H17" s="27"/>
      <c r="I17" s="28">
        <f t="shared" si="0"/>
        <v>0</v>
      </c>
      <c r="J17" s="11"/>
      <c r="K17" s="11"/>
      <c r="L17" s="11"/>
      <c r="M17" s="11"/>
    </row>
    <row r="18" spans="1:13" s="12" customFormat="1" x14ac:dyDescent="0.2">
      <c r="A18" s="24">
        <v>10</v>
      </c>
      <c r="B18" s="68" t="s">
        <v>22</v>
      </c>
      <c r="C18" s="78"/>
      <c r="D18" s="78"/>
      <c r="E18" s="78"/>
      <c r="F18" s="25" t="s">
        <v>7</v>
      </c>
      <c r="G18" s="31">
        <v>1080</v>
      </c>
      <c r="H18" s="27"/>
      <c r="I18" s="28">
        <f t="shared" si="0"/>
        <v>0</v>
      </c>
      <c r="J18" s="11"/>
      <c r="K18" s="11"/>
      <c r="L18" s="11"/>
      <c r="M18" s="11"/>
    </row>
    <row r="19" spans="1:13" s="12" customFormat="1" x14ac:dyDescent="0.2">
      <c r="A19" s="24">
        <v>11</v>
      </c>
      <c r="B19" s="68" t="s">
        <v>23</v>
      </c>
      <c r="C19" s="78"/>
      <c r="D19" s="78"/>
      <c r="E19" s="78"/>
      <c r="F19" s="25" t="s">
        <v>7</v>
      </c>
      <c r="G19" s="31">
        <v>1428</v>
      </c>
      <c r="H19" s="27"/>
      <c r="I19" s="28">
        <f t="shared" si="0"/>
        <v>0</v>
      </c>
      <c r="J19" s="11"/>
      <c r="K19" s="11"/>
      <c r="L19" s="11"/>
      <c r="M19" s="11"/>
    </row>
    <row r="20" spans="1:13" s="12" customFormat="1" x14ac:dyDescent="0.2">
      <c r="A20" s="24">
        <v>12</v>
      </c>
      <c r="B20" s="68" t="s">
        <v>24</v>
      </c>
      <c r="C20" s="78"/>
      <c r="D20" s="78"/>
      <c r="E20" s="78"/>
      <c r="F20" s="25" t="s">
        <v>7</v>
      </c>
      <c r="G20" s="31">
        <v>10428</v>
      </c>
      <c r="H20" s="27"/>
      <c r="I20" s="28">
        <f t="shared" si="0"/>
        <v>0</v>
      </c>
      <c r="J20" s="11"/>
      <c r="K20" s="11"/>
      <c r="L20" s="11"/>
      <c r="M20" s="11"/>
    </row>
    <row r="21" spans="1:13" s="12" customFormat="1" x14ac:dyDescent="0.2">
      <c r="A21" s="24">
        <v>13</v>
      </c>
      <c r="B21" s="68" t="s">
        <v>25</v>
      </c>
      <c r="C21" s="78"/>
      <c r="D21" s="78"/>
      <c r="E21" s="78"/>
      <c r="F21" s="25" t="s">
        <v>7</v>
      </c>
      <c r="G21" s="31">
        <v>66840</v>
      </c>
      <c r="H21" s="27"/>
      <c r="I21" s="28">
        <f t="shared" si="0"/>
        <v>0</v>
      </c>
      <c r="J21" s="11"/>
      <c r="K21" s="11"/>
      <c r="L21" s="11"/>
      <c r="M21" s="11"/>
    </row>
    <row r="22" spans="1:13" s="12" customFormat="1" x14ac:dyDescent="0.2">
      <c r="A22" s="24">
        <v>14</v>
      </c>
      <c r="B22" s="68" t="s">
        <v>26</v>
      </c>
      <c r="C22" s="78"/>
      <c r="D22" s="78"/>
      <c r="E22" s="78"/>
      <c r="F22" s="25" t="s">
        <v>7</v>
      </c>
      <c r="G22" s="31">
        <v>2746</v>
      </c>
      <c r="H22" s="27"/>
      <c r="I22" s="28">
        <f t="shared" si="0"/>
        <v>0</v>
      </c>
      <c r="J22" s="11"/>
      <c r="K22" s="11"/>
      <c r="L22" s="11"/>
      <c r="M22" s="11"/>
    </row>
    <row r="23" spans="1:13" s="12" customFormat="1" x14ac:dyDescent="0.2">
      <c r="A23" s="24">
        <v>15</v>
      </c>
      <c r="B23" s="68" t="s">
        <v>27</v>
      </c>
      <c r="C23" s="68"/>
      <c r="D23" s="68"/>
      <c r="E23" s="68"/>
      <c r="F23" s="25" t="s">
        <v>7</v>
      </c>
      <c r="G23" s="31">
        <v>262</v>
      </c>
      <c r="H23" s="27"/>
      <c r="I23" s="28">
        <f t="shared" si="0"/>
        <v>0</v>
      </c>
      <c r="J23" s="11"/>
      <c r="K23" s="11"/>
      <c r="L23" s="11"/>
      <c r="M23" s="11"/>
    </row>
    <row r="24" spans="1:13" s="12" customFormat="1" x14ac:dyDescent="0.2">
      <c r="A24" s="24">
        <v>16</v>
      </c>
      <c r="B24" s="68" t="s">
        <v>28</v>
      </c>
      <c r="C24" s="78"/>
      <c r="D24" s="78"/>
      <c r="E24" s="78"/>
      <c r="F24" s="25" t="s">
        <v>7</v>
      </c>
      <c r="G24" s="31">
        <v>325</v>
      </c>
      <c r="H24" s="27"/>
      <c r="I24" s="28">
        <f t="shared" si="0"/>
        <v>0</v>
      </c>
      <c r="J24" s="11"/>
      <c r="K24" s="11"/>
      <c r="L24" s="11"/>
      <c r="M24" s="11"/>
    </row>
    <row r="25" spans="1:13" s="12" customFormat="1" x14ac:dyDescent="0.2">
      <c r="A25" s="24">
        <v>17</v>
      </c>
      <c r="B25" s="68" t="s">
        <v>29</v>
      </c>
      <c r="C25" s="68"/>
      <c r="D25" s="68"/>
      <c r="E25" s="68"/>
      <c r="F25" s="25" t="s">
        <v>7</v>
      </c>
      <c r="G25" s="31">
        <v>488</v>
      </c>
      <c r="H25" s="27"/>
      <c r="I25" s="28">
        <f t="shared" si="0"/>
        <v>0</v>
      </c>
      <c r="J25" s="11"/>
      <c r="K25" s="11"/>
      <c r="L25" s="11"/>
      <c r="M25" s="11"/>
    </row>
    <row r="26" spans="1:13" s="12" customFormat="1" x14ac:dyDescent="0.2">
      <c r="A26" s="24">
        <v>18</v>
      </c>
      <c r="B26" s="68" t="s">
        <v>30</v>
      </c>
      <c r="C26" s="68"/>
      <c r="D26" s="68"/>
      <c r="E26" s="68"/>
      <c r="F26" s="25" t="s">
        <v>7</v>
      </c>
      <c r="G26" s="31">
        <v>3324</v>
      </c>
      <c r="H26" s="27"/>
      <c r="I26" s="28">
        <f t="shared" si="0"/>
        <v>0</v>
      </c>
      <c r="J26" s="11"/>
      <c r="K26" s="11"/>
      <c r="L26" s="11"/>
      <c r="M26" s="11"/>
    </row>
    <row r="27" spans="1:13" s="12" customFormat="1" x14ac:dyDescent="0.2">
      <c r="A27" s="24">
        <v>19</v>
      </c>
      <c r="B27" s="68" t="s">
        <v>31</v>
      </c>
      <c r="C27" s="68"/>
      <c r="D27" s="68"/>
      <c r="E27" s="68"/>
      <c r="F27" s="25" t="s">
        <v>7</v>
      </c>
      <c r="G27" s="31">
        <v>1820</v>
      </c>
      <c r="H27" s="27"/>
      <c r="I27" s="28">
        <f t="shared" si="0"/>
        <v>0</v>
      </c>
      <c r="J27" s="11"/>
      <c r="K27" s="11"/>
      <c r="L27" s="11"/>
      <c r="M27" s="11"/>
    </row>
    <row r="28" spans="1:13" s="12" customFormat="1" ht="15" customHeight="1" x14ac:dyDescent="0.2">
      <c r="A28" s="24">
        <v>20</v>
      </c>
      <c r="B28" s="78" t="s">
        <v>32</v>
      </c>
      <c r="C28" s="78"/>
      <c r="D28" s="78"/>
      <c r="E28" s="78"/>
      <c r="F28" s="25" t="s">
        <v>7</v>
      </c>
      <c r="G28" s="31">
        <v>80</v>
      </c>
      <c r="H28" s="27"/>
      <c r="I28" s="28">
        <f t="shared" si="0"/>
        <v>0</v>
      </c>
      <c r="J28" s="11"/>
      <c r="K28" s="11"/>
      <c r="L28" s="11"/>
      <c r="M28" s="11"/>
    </row>
    <row r="29" spans="1:13" s="12" customFormat="1" x14ac:dyDescent="0.2">
      <c r="A29" s="24">
        <v>21</v>
      </c>
      <c r="B29" s="68" t="s">
        <v>33</v>
      </c>
      <c r="C29" s="68"/>
      <c r="D29" s="68"/>
      <c r="E29" s="68"/>
      <c r="F29" s="25" t="s">
        <v>7</v>
      </c>
      <c r="G29" s="31">
        <v>1332</v>
      </c>
      <c r="H29" s="27"/>
      <c r="I29" s="28">
        <f t="shared" si="0"/>
        <v>0</v>
      </c>
      <c r="J29" s="11"/>
      <c r="K29" s="11"/>
      <c r="L29" s="11"/>
      <c r="M29" s="11"/>
    </row>
    <row r="30" spans="1:13" s="12" customFormat="1" x14ac:dyDescent="0.2">
      <c r="A30" s="24">
        <v>22</v>
      </c>
      <c r="B30" s="68" t="s">
        <v>86</v>
      </c>
      <c r="C30" s="68"/>
      <c r="D30" s="68"/>
      <c r="E30" s="68"/>
      <c r="F30" s="25" t="s">
        <v>7</v>
      </c>
      <c r="G30" s="31">
        <v>40</v>
      </c>
      <c r="H30" s="27"/>
      <c r="I30" s="28">
        <f t="shared" si="0"/>
        <v>0</v>
      </c>
      <c r="J30" s="11"/>
      <c r="K30" s="11"/>
      <c r="L30" s="11"/>
      <c r="M30" s="11"/>
    </row>
    <row r="31" spans="1:13" s="12" customFormat="1" x14ac:dyDescent="0.2">
      <c r="A31" s="24">
        <v>23</v>
      </c>
      <c r="B31" s="68" t="s">
        <v>34</v>
      </c>
      <c r="C31" s="78"/>
      <c r="D31" s="78"/>
      <c r="E31" s="78"/>
      <c r="F31" s="25" t="s">
        <v>7</v>
      </c>
      <c r="G31" s="31">
        <v>102</v>
      </c>
      <c r="H31" s="27"/>
      <c r="I31" s="28">
        <f t="shared" si="0"/>
        <v>0</v>
      </c>
      <c r="J31" s="11"/>
      <c r="K31" s="11"/>
      <c r="L31" s="11"/>
      <c r="M31" s="11"/>
    </row>
    <row r="32" spans="1:13" s="12" customFormat="1" x14ac:dyDescent="0.2">
      <c r="A32" s="24">
        <v>24</v>
      </c>
      <c r="B32" s="68" t="s">
        <v>35</v>
      </c>
      <c r="C32" s="68"/>
      <c r="D32" s="68"/>
      <c r="E32" s="68"/>
      <c r="F32" s="25" t="s">
        <v>7</v>
      </c>
      <c r="G32" s="31">
        <v>24</v>
      </c>
      <c r="H32" s="27"/>
      <c r="I32" s="28">
        <f t="shared" si="0"/>
        <v>0</v>
      </c>
      <c r="J32" s="11"/>
      <c r="K32" s="11"/>
      <c r="L32" s="11"/>
      <c r="M32" s="11"/>
    </row>
    <row r="33" spans="1:13" s="12" customFormat="1" x14ac:dyDescent="0.2">
      <c r="A33" s="24">
        <v>25</v>
      </c>
      <c r="B33" s="68" t="s">
        <v>36</v>
      </c>
      <c r="C33" s="68"/>
      <c r="D33" s="68"/>
      <c r="E33" s="68"/>
      <c r="F33" s="25" t="s">
        <v>7</v>
      </c>
      <c r="G33" s="31">
        <v>211</v>
      </c>
      <c r="H33" s="27"/>
      <c r="I33" s="28">
        <f t="shared" si="0"/>
        <v>0</v>
      </c>
      <c r="J33" s="11"/>
      <c r="K33" s="11"/>
      <c r="L33" s="11"/>
      <c r="M33" s="11"/>
    </row>
    <row r="34" spans="1:13" s="12" customFormat="1" x14ac:dyDescent="0.2">
      <c r="A34" s="24">
        <v>26</v>
      </c>
      <c r="B34" s="68" t="s">
        <v>70</v>
      </c>
      <c r="C34" s="68"/>
      <c r="D34" s="68"/>
      <c r="E34" s="68"/>
      <c r="F34" s="25" t="s">
        <v>7</v>
      </c>
      <c r="G34" s="31">
        <v>1600</v>
      </c>
      <c r="H34" s="27"/>
      <c r="I34" s="28">
        <f t="shared" si="0"/>
        <v>0</v>
      </c>
      <c r="J34" s="11"/>
      <c r="K34" s="11"/>
      <c r="L34" s="11"/>
      <c r="M34" s="11"/>
    </row>
    <row r="35" spans="1:13" s="12" customFormat="1" x14ac:dyDescent="0.2">
      <c r="A35" s="24">
        <v>27</v>
      </c>
      <c r="B35" s="68" t="s">
        <v>71</v>
      </c>
      <c r="C35" s="68"/>
      <c r="D35" s="68"/>
      <c r="E35" s="68"/>
      <c r="F35" s="25" t="s">
        <v>7</v>
      </c>
      <c r="G35" s="31">
        <v>1690</v>
      </c>
      <c r="H35" s="27"/>
      <c r="I35" s="28">
        <f t="shared" si="0"/>
        <v>0</v>
      </c>
      <c r="J35" s="11"/>
      <c r="K35" s="11"/>
      <c r="L35" s="11"/>
      <c r="M35" s="11"/>
    </row>
    <row r="36" spans="1:13" s="12" customFormat="1" x14ac:dyDescent="0.2">
      <c r="A36" s="24">
        <v>28</v>
      </c>
      <c r="B36" s="68" t="s">
        <v>72</v>
      </c>
      <c r="C36" s="68"/>
      <c r="D36" s="68"/>
      <c r="E36" s="68"/>
      <c r="F36" s="25" t="s">
        <v>7</v>
      </c>
      <c r="G36" s="31">
        <v>5734</v>
      </c>
      <c r="H36" s="27"/>
      <c r="I36" s="28">
        <f t="shared" si="0"/>
        <v>0</v>
      </c>
      <c r="J36" s="11"/>
      <c r="K36" s="11"/>
      <c r="L36" s="11"/>
      <c r="M36" s="11"/>
    </row>
    <row r="37" spans="1:13" s="12" customFormat="1" x14ac:dyDescent="0.2">
      <c r="A37" s="24">
        <v>29</v>
      </c>
      <c r="B37" s="68" t="s">
        <v>73</v>
      </c>
      <c r="C37" s="68"/>
      <c r="D37" s="68"/>
      <c r="E37" s="68"/>
      <c r="F37" s="25" t="s">
        <v>7</v>
      </c>
      <c r="G37" s="31">
        <v>1433</v>
      </c>
      <c r="H37" s="27"/>
      <c r="I37" s="28">
        <f t="shared" si="0"/>
        <v>0</v>
      </c>
      <c r="J37" s="11"/>
      <c r="K37" s="11"/>
      <c r="L37" s="11"/>
      <c r="M37" s="11"/>
    </row>
    <row r="38" spans="1:13" s="12" customFormat="1" x14ac:dyDescent="0.2">
      <c r="A38" s="24">
        <v>30</v>
      </c>
      <c r="B38" s="68" t="s">
        <v>74</v>
      </c>
      <c r="C38" s="68"/>
      <c r="D38" s="68"/>
      <c r="E38" s="68"/>
      <c r="F38" s="25" t="s">
        <v>7</v>
      </c>
      <c r="G38" s="31">
        <v>2618</v>
      </c>
      <c r="H38" s="27"/>
      <c r="I38" s="28">
        <f t="shared" si="0"/>
        <v>0</v>
      </c>
      <c r="J38" s="11"/>
      <c r="K38" s="11"/>
      <c r="L38" s="11"/>
      <c r="M38" s="11"/>
    </row>
    <row r="39" spans="1:13" s="12" customFormat="1" x14ac:dyDescent="0.2">
      <c r="A39" s="24">
        <v>31</v>
      </c>
      <c r="B39" s="68" t="s">
        <v>75</v>
      </c>
      <c r="C39" s="68"/>
      <c r="D39" s="68"/>
      <c r="E39" s="68"/>
      <c r="F39" s="25" t="s">
        <v>7</v>
      </c>
      <c r="G39" s="31">
        <v>1500</v>
      </c>
      <c r="H39" s="27"/>
      <c r="I39" s="28">
        <f t="shared" si="0"/>
        <v>0</v>
      </c>
      <c r="J39" s="11"/>
      <c r="K39" s="11"/>
      <c r="L39" s="11"/>
      <c r="M39" s="11"/>
    </row>
    <row r="40" spans="1:13" s="12" customFormat="1" x14ac:dyDescent="0.2">
      <c r="A40" s="24">
        <v>32</v>
      </c>
      <c r="B40" s="68" t="s">
        <v>37</v>
      </c>
      <c r="C40" s="68"/>
      <c r="D40" s="68"/>
      <c r="E40" s="68"/>
      <c r="F40" s="25" t="s">
        <v>7</v>
      </c>
      <c r="G40" s="31">
        <v>199</v>
      </c>
      <c r="H40" s="27"/>
      <c r="I40" s="28">
        <f t="shared" si="0"/>
        <v>0</v>
      </c>
      <c r="J40" s="11"/>
      <c r="K40" s="11"/>
      <c r="L40" s="11"/>
      <c r="M40" s="11"/>
    </row>
    <row r="41" spans="1:13" s="12" customFormat="1" x14ac:dyDescent="0.2">
      <c r="A41" s="24">
        <v>33</v>
      </c>
      <c r="B41" s="69" t="s">
        <v>60</v>
      </c>
      <c r="C41" s="70"/>
      <c r="D41" s="70"/>
      <c r="E41" s="71"/>
      <c r="F41" s="25" t="s">
        <v>7</v>
      </c>
      <c r="G41" s="31">
        <v>1292</v>
      </c>
      <c r="H41" s="27"/>
      <c r="I41" s="28">
        <f t="shared" si="0"/>
        <v>0</v>
      </c>
      <c r="J41" s="11"/>
      <c r="K41" s="11"/>
      <c r="L41" s="11"/>
      <c r="M41" s="11"/>
    </row>
    <row r="42" spans="1:13" s="12" customFormat="1" x14ac:dyDescent="0.2">
      <c r="A42" s="24">
        <v>34</v>
      </c>
      <c r="B42" s="68" t="s">
        <v>87</v>
      </c>
      <c r="C42" s="68"/>
      <c r="D42" s="68"/>
      <c r="E42" s="68"/>
      <c r="F42" s="25" t="s">
        <v>7</v>
      </c>
      <c r="G42" s="31">
        <v>654</v>
      </c>
      <c r="H42" s="27"/>
      <c r="I42" s="28">
        <f t="shared" si="0"/>
        <v>0</v>
      </c>
      <c r="J42" s="11"/>
      <c r="K42" s="11"/>
      <c r="L42" s="11"/>
      <c r="M42" s="11"/>
    </row>
    <row r="43" spans="1:13" s="12" customFormat="1" x14ac:dyDescent="0.2">
      <c r="A43" s="24">
        <v>35</v>
      </c>
      <c r="B43" s="68" t="s">
        <v>76</v>
      </c>
      <c r="C43" s="68"/>
      <c r="D43" s="68"/>
      <c r="E43" s="68"/>
      <c r="F43" s="25" t="s">
        <v>7</v>
      </c>
      <c r="G43" s="31">
        <v>4480</v>
      </c>
      <c r="H43" s="27"/>
      <c r="I43" s="28">
        <f t="shared" si="0"/>
        <v>0</v>
      </c>
      <c r="J43" s="11"/>
      <c r="K43" s="11"/>
      <c r="L43" s="11"/>
      <c r="M43" s="11"/>
    </row>
    <row r="44" spans="1:13" s="12" customFormat="1" x14ac:dyDescent="0.2">
      <c r="A44" s="24">
        <v>36</v>
      </c>
      <c r="B44" s="69" t="s">
        <v>77</v>
      </c>
      <c r="C44" s="70"/>
      <c r="D44" s="70"/>
      <c r="E44" s="71"/>
      <c r="F44" s="25" t="s">
        <v>7</v>
      </c>
      <c r="G44" s="31">
        <v>4480</v>
      </c>
      <c r="H44" s="27"/>
      <c r="I44" s="28">
        <f t="shared" si="0"/>
        <v>0</v>
      </c>
      <c r="J44" s="11"/>
      <c r="K44" s="11"/>
      <c r="L44" s="11"/>
      <c r="M44" s="11"/>
    </row>
    <row r="45" spans="1:13" s="12" customFormat="1" x14ac:dyDescent="0.2">
      <c r="A45" s="24">
        <v>37</v>
      </c>
      <c r="B45" s="68" t="s">
        <v>88</v>
      </c>
      <c r="C45" s="68"/>
      <c r="D45" s="68"/>
      <c r="E45" s="68"/>
      <c r="F45" s="25" t="s">
        <v>7</v>
      </c>
      <c r="G45" s="31">
        <v>1369</v>
      </c>
      <c r="H45" s="27"/>
      <c r="I45" s="28">
        <f t="shared" si="0"/>
        <v>0</v>
      </c>
      <c r="J45" s="11"/>
      <c r="K45" s="11"/>
      <c r="L45" s="11"/>
      <c r="M45" s="11"/>
    </row>
    <row r="46" spans="1:13" s="12" customFormat="1" x14ac:dyDescent="0.2">
      <c r="A46" s="24">
        <v>38</v>
      </c>
      <c r="B46" s="68" t="s">
        <v>78</v>
      </c>
      <c r="C46" s="68"/>
      <c r="D46" s="68"/>
      <c r="E46" s="68"/>
      <c r="F46" s="25" t="s">
        <v>7</v>
      </c>
      <c r="G46" s="31">
        <v>1099</v>
      </c>
      <c r="H46" s="27"/>
      <c r="I46" s="28">
        <f t="shared" si="0"/>
        <v>0</v>
      </c>
      <c r="J46" s="11"/>
      <c r="K46" s="11"/>
      <c r="L46" s="11"/>
      <c r="M46" s="11"/>
    </row>
    <row r="47" spans="1:13" s="12" customFormat="1" x14ac:dyDescent="0.2">
      <c r="A47" s="24">
        <v>39</v>
      </c>
      <c r="B47" s="69" t="s">
        <v>79</v>
      </c>
      <c r="C47" s="70"/>
      <c r="D47" s="70"/>
      <c r="E47" s="71"/>
      <c r="F47" s="25" t="s">
        <v>7</v>
      </c>
      <c r="G47" s="31">
        <v>1098</v>
      </c>
      <c r="H47" s="27"/>
      <c r="I47" s="28">
        <f t="shared" si="0"/>
        <v>0</v>
      </c>
      <c r="J47" s="11"/>
      <c r="K47" s="11"/>
      <c r="L47" s="11"/>
      <c r="M47" s="11"/>
    </row>
    <row r="48" spans="1:13" s="12" customFormat="1" x14ac:dyDescent="0.2">
      <c r="A48" s="24">
        <v>40</v>
      </c>
      <c r="B48" s="68" t="s">
        <v>80</v>
      </c>
      <c r="C48" s="68"/>
      <c r="D48" s="68"/>
      <c r="E48" s="68"/>
      <c r="F48" s="25" t="s">
        <v>7</v>
      </c>
      <c r="G48" s="31">
        <v>1058</v>
      </c>
      <c r="H48" s="27"/>
      <c r="I48" s="28">
        <f t="shared" si="0"/>
        <v>0</v>
      </c>
      <c r="J48" s="11"/>
      <c r="K48" s="11"/>
      <c r="L48" s="11"/>
      <c r="M48" s="11"/>
    </row>
    <row r="49" spans="1:13" s="12" customFormat="1" x14ac:dyDescent="0.2">
      <c r="A49" s="24">
        <v>41</v>
      </c>
      <c r="B49" s="68" t="s">
        <v>81</v>
      </c>
      <c r="C49" s="68"/>
      <c r="D49" s="68"/>
      <c r="E49" s="68"/>
      <c r="F49" s="25" t="s">
        <v>7</v>
      </c>
      <c r="G49" s="31">
        <v>1015</v>
      </c>
      <c r="H49" s="27"/>
      <c r="I49" s="28">
        <f t="shared" si="0"/>
        <v>0</v>
      </c>
      <c r="J49" s="11"/>
      <c r="K49" s="11"/>
      <c r="L49" s="11"/>
      <c r="M49" s="11"/>
    </row>
    <row r="50" spans="1:13" s="12" customFormat="1" x14ac:dyDescent="0.2">
      <c r="A50" s="24">
        <v>42</v>
      </c>
      <c r="B50" s="68" t="s">
        <v>38</v>
      </c>
      <c r="C50" s="68"/>
      <c r="D50" s="68"/>
      <c r="E50" s="68"/>
      <c r="F50" s="25" t="s">
        <v>7</v>
      </c>
      <c r="G50" s="31">
        <v>1931</v>
      </c>
      <c r="H50" s="27"/>
      <c r="I50" s="28">
        <f t="shared" si="0"/>
        <v>0</v>
      </c>
      <c r="J50" s="11"/>
      <c r="K50" s="11"/>
      <c r="L50" s="11"/>
      <c r="M50" s="11"/>
    </row>
    <row r="51" spans="1:13" s="12" customFormat="1" x14ac:dyDescent="0.2">
      <c r="A51" s="24">
        <v>43</v>
      </c>
      <c r="B51" s="68" t="s">
        <v>39</v>
      </c>
      <c r="C51" s="68"/>
      <c r="D51" s="68"/>
      <c r="E51" s="68"/>
      <c r="F51" s="25" t="s">
        <v>7</v>
      </c>
      <c r="G51" s="31">
        <v>365</v>
      </c>
      <c r="H51" s="27"/>
      <c r="I51" s="28">
        <f t="shared" si="0"/>
        <v>0</v>
      </c>
      <c r="J51" s="11"/>
      <c r="K51" s="11"/>
      <c r="L51" s="11"/>
      <c r="M51" s="11"/>
    </row>
    <row r="52" spans="1:13" s="12" customFormat="1" x14ac:dyDescent="0.2">
      <c r="A52" s="24">
        <v>44</v>
      </c>
      <c r="B52" s="68" t="s">
        <v>40</v>
      </c>
      <c r="C52" s="68"/>
      <c r="D52" s="68"/>
      <c r="E52" s="68"/>
      <c r="F52" s="25" t="s">
        <v>7</v>
      </c>
      <c r="G52" s="31">
        <v>3875</v>
      </c>
      <c r="H52" s="27"/>
      <c r="I52" s="28">
        <f t="shared" si="0"/>
        <v>0</v>
      </c>
      <c r="J52" s="11"/>
      <c r="K52" s="11"/>
      <c r="L52" s="11"/>
      <c r="M52" s="11"/>
    </row>
    <row r="53" spans="1:13" s="12" customFormat="1" x14ac:dyDescent="0.2">
      <c r="A53" s="24">
        <v>45</v>
      </c>
      <c r="B53" s="68" t="s">
        <v>41</v>
      </c>
      <c r="C53" s="68"/>
      <c r="D53" s="68"/>
      <c r="E53" s="68"/>
      <c r="F53" s="25" t="s">
        <v>7</v>
      </c>
      <c r="G53" s="31">
        <v>4465</v>
      </c>
      <c r="H53" s="27"/>
      <c r="I53" s="28">
        <f t="shared" si="0"/>
        <v>0</v>
      </c>
      <c r="J53" s="11"/>
      <c r="K53" s="11"/>
      <c r="L53" s="11"/>
      <c r="M53" s="11"/>
    </row>
    <row r="54" spans="1:13" s="12" customFormat="1" x14ac:dyDescent="0.2">
      <c r="A54" s="24">
        <v>46</v>
      </c>
      <c r="B54" s="68" t="s">
        <v>42</v>
      </c>
      <c r="C54" s="68"/>
      <c r="D54" s="68"/>
      <c r="E54" s="68"/>
      <c r="F54" s="25" t="s">
        <v>7</v>
      </c>
      <c r="G54" s="31">
        <v>3426</v>
      </c>
      <c r="H54" s="27"/>
      <c r="I54" s="28">
        <f t="shared" si="0"/>
        <v>0</v>
      </c>
      <c r="J54" s="11"/>
      <c r="K54" s="11"/>
      <c r="L54" s="11"/>
      <c r="M54" s="11"/>
    </row>
    <row r="55" spans="1:13" s="12" customFormat="1" x14ac:dyDescent="0.2">
      <c r="A55" s="24">
        <v>47</v>
      </c>
      <c r="B55" s="68" t="s">
        <v>43</v>
      </c>
      <c r="C55" s="68"/>
      <c r="D55" s="68"/>
      <c r="E55" s="68"/>
      <c r="F55" s="25" t="s">
        <v>7</v>
      </c>
      <c r="G55" s="31">
        <v>2102</v>
      </c>
      <c r="H55" s="27"/>
      <c r="I55" s="28">
        <f t="shared" si="0"/>
        <v>0</v>
      </c>
      <c r="J55" s="11"/>
      <c r="K55" s="11"/>
      <c r="L55" s="11"/>
      <c r="M55" s="11"/>
    </row>
    <row r="56" spans="1:13" s="12" customFormat="1" x14ac:dyDescent="0.2">
      <c r="A56" s="24">
        <v>48</v>
      </c>
      <c r="B56" s="68" t="s">
        <v>44</v>
      </c>
      <c r="C56" s="68"/>
      <c r="D56" s="68"/>
      <c r="E56" s="68"/>
      <c r="F56" s="25" t="s">
        <v>7</v>
      </c>
      <c r="G56" s="31">
        <v>15372</v>
      </c>
      <c r="H56" s="27"/>
      <c r="I56" s="28">
        <f t="shared" si="0"/>
        <v>0</v>
      </c>
      <c r="J56" s="11"/>
      <c r="K56" s="11"/>
      <c r="L56" s="11"/>
      <c r="M56" s="11"/>
    </row>
    <row r="57" spans="1:13" s="12" customFormat="1" x14ac:dyDescent="0.2">
      <c r="A57" s="24">
        <v>49</v>
      </c>
      <c r="B57" s="68" t="s">
        <v>45</v>
      </c>
      <c r="C57" s="68"/>
      <c r="D57" s="68"/>
      <c r="E57" s="68"/>
      <c r="F57" s="25" t="s">
        <v>7</v>
      </c>
      <c r="G57" s="31">
        <v>8200</v>
      </c>
      <c r="H57" s="27"/>
      <c r="I57" s="28">
        <f t="shared" si="0"/>
        <v>0</v>
      </c>
      <c r="J57" s="11"/>
      <c r="K57" s="11"/>
      <c r="L57" s="11"/>
      <c r="M57" s="11"/>
    </row>
    <row r="58" spans="1:13" s="12" customFormat="1" x14ac:dyDescent="0.2">
      <c r="A58" s="24">
        <v>50</v>
      </c>
      <c r="B58" s="68" t="s">
        <v>46</v>
      </c>
      <c r="C58" s="68"/>
      <c r="D58" s="68"/>
      <c r="E58" s="68"/>
      <c r="F58" s="25" t="s">
        <v>7</v>
      </c>
      <c r="G58" s="31">
        <v>2227</v>
      </c>
      <c r="H58" s="27"/>
      <c r="I58" s="28">
        <f t="shared" si="0"/>
        <v>0</v>
      </c>
      <c r="J58" s="11"/>
      <c r="K58" s="11"/>
      <c r="L58" s="11"/>
      <c r="M58" s="11"/>
    </row>
    <row r="59" spans="1:13" s="12" customFormat="1" x14ac:dyDescent="0.2">
      <c r="A59" s="24">
        <v>51</v>
      </c>
      <c r="B59" s="68" t="s">
        <v>47</v>
      </c>
      <c r="C59" s="68"/>
      <c r="D59" s="68"/>
      <c r="E59" s="68"/>
      <c r="F59" s="25" t="s">
        <v>7</v>
      </c>
      <c r="G59" s="31">
        <v>1410</v>
      </c>
      <c r="H59" s="27"/>
      <c r="I59" s="28">
        <f t="shared" si="0"/>
        <v>0</v>
      </c>
      <c r="J59" s="11"/>
      <c r="K59" s="11"/>
      <c r="L59" s="11"/>
      <c r="M59" s="11"/>
    </row>
    <row r="60" spans="1:13" s="12" customFormat="1" x14ac:dyDescent="0.2">
      <c r="A60" s="24">
        <v>52</v>
      </c>
      <c r="B60" s="68" t="s">
        <v>48</v>
      </c>
      <c r="C60" s="68"/>
      <c r="D60" s="68"/>
      <c r="E60" s="68"/>
      <c r="F60" s="25" t="s">
        <v>7</v>
      </c>
      <c r="G60" s="31">
        <v>36</v>
      </c>
      <c r="H60" s="27"/>
      <c r="I60" s="28">
        <f t="shared" si="0"/>
        <v>0</v>
      </c>
      <c r="J60" s="11"/>
      <c r="K60" s="11"/>
      <c r="L60" s="11"/>
      <c r="M60" s="11"/>
    </row>
    <row r="61" spans="1:13" s="12" customFormat="1" x14ac:dyDescent="0.2">
      <c r="A61" s="24">
        <v>53</v>
      </c>
      <c r="B61" s="68" t="s">
        <v>49</v>
      </c>
      <c r="C61" s="68"/>
      <c r="D61" s="68"/>
      <c r="E61" s="68"/>
      <c r="F61" s="25" t="s">
        <v>7</v>
      </c>
      <c r="G61" s="31">
        <v>724</v>
      </c>
      <c r="H61" s="27"/>
      <c r="I61" s="28">
        <f t="shared" si="0"/>
        <v>0</v>
      </c>
      <c r="J61" s="11"/>
      <c r="K61" s="11"/>
      <c r="L61" s="11"/>
      <c r="M61" s="11"/>
    </row>
    <row r="62" spans="1:13" s="12" customFormat="1" x14ac:dyDescent="0.2">
      <c r="A62" s="24">
        <v>54</v>
      </c>
      <c r="B62" s="68" t="s">
        <v>50</v>
      </c>
      <c r="C62" s="68"/>
      <c r="D62" s="68"/>
      <c r="E62" s="68"/>
      <c r="F62" s="25" t="s">
        <v>7</v>
      </c>
      <c r="G62" s="31">
        <v>365</v>
      </c>
      <c r="H62" s="27"/>
      <c r="I62" s="28">
        <f t="shared" si="0"/>
        <v>0</v>
      </c>
      <c r="J62" s="11"/>
      <c r="K62" s="11"/>
      <c r="L62" s="11"/>
      <c r="M62" s="11"/>
    </row>
    <row r="63" spans="1:13" s="12" customFormat="1" x14ac:dyDescent="0.2">
      <c r="A63" s="24">
        <v>55</v>
      </c>
      <c r="B63" s="68" t="s">
        <v>51</v>
      </c>
      <c r="C63" s="68"/>
      <c r="D63" s="68"/>
      <c r="E63" s="68"/>
      <c r="F63" s="25" t="s">
        <v>7</v>
      </c>
      <c r="G63" s="31">
        <v>378</v>
      </c>
      <c r="H63" s="27"/>
      <c r="I63" s="28">
        <f t="shared" si="0"/>
        <v>0</v>
      </c>
      <c r="J63" s="11"/>
      <c r="K63" s="11"/>
      <c r="L63" s="11"/>
      <c r="M63" s="11"/>
    </row>
    <row r="64" spans="1:13" s="12" customFormat="1" x14ac:dyDescent="0.2">
      <c r="A64" s="24">
        <v>56</v>
      </c>
      <c r="B64" s="68" t="s">
        <v>52</v>
      </c>
      <c r="C64" s="68"/>
      <c r="D64" s="68"/>
      <c r="E64" s="68"/>
      <c r="F64" s="25" t="s">
        <v>7</v>
      </c>
      <c r="G64" s="31">
        <v>174</v>
      </c>
      <c r="H64" s="27"/>
      <c r="I64" s="28">
        <f t="shared" si="0"/>
        <v>0</v>
      </c>
      <c r="J64" s="11"/>
      <c r="K64" s="11"/>
      <c r="L64" s="11"/>
      <c r="M64" s="11"/>
    </row>
    <row r="65" spans="1:17" s="12" customFormat="1" x14ac:dyDescent="0.2">
      <c r="A65" s="24">
        <v>57</v>
      </c>
      <c r="B65" s="68" t="s">
        <v>53</v>
      </c>
      <c r="C65" s="68"/>
      <c r="D65" s="68"/>
      <c r="E65" s="68"/>
      <c r="F65" s="25" t="s">
        <v>7</v>
      </c>
      <c r="G65" s="31">
        <v>180</v>
      </c>
      <c r="H65" s="27"/>
      <c r="I65" s="28">
        <f t="shared" si="0"/>
        <v>0</v>
      </c>
      <c r="J65" s="11"/>
      <c r="K65" s="11"/>
      <c r="L65" s="11"/>
      <c r="M65" s="11"/>
    </row>
    <row r="66" spans="1:17" s="12" customFormat="1" x14ac:dyDescent="0.2">
      <c r="A66" s="24">
        <v>58</v>
      </c>
      <c r="B66" s="68" t="s">
        <v>54</v>
      </c>
      <c r="C66" s="68"/>
      <c r="D66" s="68"/>
      <c r="E66" s="68"/>
      <c r="F66" s="25" t="s">
        <v>7</v>
      </c>
      <c r="G66" s="31">
        <v>48</v>
      </c>
      <c r="H66" s="27"/>
      <c r="I66" s="28">
        <f t="shared" si="0"/>
        <v>0</v>
      </c>
      <c r="J66" s="11"/>
      <c r="K66" s="11"/>
      <c r="L66" s="11"/>
      <c r="M66" s="11"/>
    </row>
    <row r="67" spans="1:17" s="12" customFormat="1" x14ac:dyDescent="0.2">
      <c r="A67" s="24">
        <v>59</v>
      </c>
      <c r="B67" s="68" t="s">
        <v>55</v>
      </c>
      <c r="C67" s="68"/>
      <c r="D67" s="68"/>
      <c r="E67" s="68"/>
      <c r="F67" s="25" t="s">
        <v>7</v>
      </c>
      <c r="G67" s="31">
        <v>581</v>
      </c>
      <c r="H67" s="27"/>
      <c r="I67" s="28">
        <f t="shared" si="0"/>
        <v>0</v>
      </c>
      <c r="J67" s="11"/>
      <c r="K67" s="11"/>
      <c r="L67" s="11"/>
      <c r="M67" s="11"/>
    </row>
    <row r="68" spans="1:17" s="12" customFormat="1" x14ac:dyDescent="0.2">
      <c r="A68" s="24">
        <v>60</v>
      </c>
      <c r="B68" s="69" t="s">
        <v>82</v>
      </c>
      <c r="C68" s="70"/>
      <c r="D68" s="70"/>
      <c r="E68" s="71"/>
      <c r="F68" s="25" t="s">
        <v>7</v>
      </c>
      <c r="G68" s="31">
        <v>38</v>
      </c>
      <c r="H68" s="27"/>
      <c r="I68" s="28">
        <f t="shared" si="0"/>
        <v>0</v>
      </c>
      <c r="J68" s="11"/>
      <c r="K68" s="11"/>
      <c r="L68" s="11"/>
      <c r="M68" s="11"/>
    </row>
    <row r="69" spans="1:17" s="12" customFormat="1" x14ac:dyDescent="0.2">
      <c r="A69" s="24">
        <v>61</v>
      </c>
      <c r="B69" s="68" t="s">
        <v>83</v>
      </c>
      <c r="C69" s="68"/>
      <c r="D69" s="68"/>
      <c r="E69" s="68"/>
      <c r="F69" s="25" t="s">
        <v>7</v>
      </c>
      <c r="G69" s="31">
        <v>38</v>
      </c>
      <c r="H69" s="27"/>
      <c r="I69" s="28">
        <f t="shared" si="0"/>
        <v>0</v>
      </c>
      <c r="J69" s="11"/>
      <c r="K69" s="11"/>
      <c r="L69" s="11"/>
      <c r="M69" s="11"/>
    </row>
    <row r="70" spans="1:17" s="12" customFormat="1" x14ac:dyDescent="0.2">
      <c r="A70" s="24">
        <v>62</v>
      </c>
      <c r="B70" s="69" t="s">
        <v>84</v>
      </c>
      <c r="C70" s="70"/>
      <c r="D70" s="70"/>
      <c r="E70" s="71"/>
      <c r="F70" s="25" t="s">
        <v>7</v>
      </c>
      <c r="G70" s="31">
        <v>80</v>
      </c>
      <c r="H70" s="27"/>
      <c r="I70" s="28">
        <f t="shared" si="0"/>
        <v>0</v>
      </c>
      <c r="J70" s="11"/>
      <c r="K70" s="11"/>
      <c r="L70" s="11"/>
      <c r="M70" s="11"/>
    </row>
    <row r="71" spans="1:17" s="12" customFormat="1" x14ac:dyDescent="0.2">
      <c r="A71" s="24">
        <v>63</v>
      </c>
      <c r="B71" s="68" t="s">
        <v>56</v>
      </c>
      <c r="C71" s="68"/>
      <c r="D71" s="68"/>
      <c r="E71" s="68"/>
      <c r="F71" s="25" t="s">
        <v>7</v>
      </c>
      <c r="G71" s="31">
        <v>10</v>
      </c>
      <c r="H71" s="27"/>
      <c r="I71" s="28">
        <f t="shared" si="0"/>
        <v>0</v>
      </c>
      <c r="J71" s="11"/>
      <c r="K71" s="11"/>
      <c r="L71" s="11"/>
      <c r="M71" s="11"/>
    </row>
    <row r="72" spans="1:17" s="12" customFormat="1" x14ac:dyDescent="0.2">
      <c r="A72" s="24">
        <v>64</v>
      </c>
      <c r="B72" s="68" t="s">
        <v>57</v>
      </c>
      <c r="C72" s="68"/>
      <c r="D72" s="68"/>
      <c r="E72" s="68"/>
      <c r="F72" s="25" t="s">
        <v>7</v>
      </c>
      <c r="G72" s="31">
        <v>77</v>
      </c>
      <c r="H72" s="27"/>
      <c r="I72" s="28">
        <f t="shared" si="0"/>
        <v>0</v>
      </c>
      <c r="J72" s="11"/>
      <c r="K72" s="11"/>
      <c r="L72" s="11"/>
      <c r="M72" s="11"/>
    </row>
    <row r="73" spans="1:17" s="12" customFormat="1" x14ac:dyDescent="0.2">
      <c r="A73" s="24">
        <v>65</v>
      </c>
      <c r="B73" s="68" t="s">
        <v>58</v>
      </c>
      <c r="C73" s="68"/>
      <c r="D73" s="68"/>
      <c r="E73" s="68"/>
      <c r="F73" s="25" t="s">
        <v>7</v>
      </c>
      <c r="G73" s="31">
        <v>36</v>
      </c>
      <c r="H73" s="27"/>
      <c r="I73" s="28">
        <f t="shared" si="0"/>
        <v>0</v>
      </c>
      <c r="J73" s="11"/>
      <c r="K73" s="11"/>
      <c r="L73" s="11"/>
      <c r="M73" s="11"/>
    </row>
    <row r="74" spans="1:17" s="12" customFormat="1" x14ac:dyDescent="0.2">
      <c r="A74" s="24">
        <v>66</v>
      </c>
      <c r="B74" s="69" t="s">
        <v>59</v>
      </c>
      <c r="C74" s="70"/>
      <c r="D74" s="70"/>
      <c r="E74" s="71"/>
      <c r="F74" s="25" t="s">
        <v>7</v>
      </c>
      <c r="G74" s="31">
        <v>1186</v>
      </c>
      <c r="H74" s="27"/>
      <c r="I74" s="32">
        <f t="shared" si="0"/>
        <v>0</v>
      </c>
      <c r="J74" s="11"/>
      <c r="K74" s="11"/>
      <c r="L74" s="11"/>
      <c r="M74" s="11"/>
    </row>
    <row r="75" spans="1:17" s="12" customFormat="1" ht="15.75" thickBot="1" x14ac:dyDescent="0.25">
      <c r="A75" s="24">
        <v>67</v>
      </c>
      <c r="B75" s="86" t="s">
        <v>85</v>
      </c>
      <c r="C75" s="86"/>
      <c r="D75" s="86"/>
      <c r="E75" s="86"/>
      <c r="F75" s="33" t="s">
        <v>7</v>
      </c>
      <c r="G75" s="34">
        <v>100</v>
      </c>
      <c r="H75" s="27"/>
      <c r="I75" s="35">
        <f t="shared" si="0"/>
        <v>0</v>
      </c>
      <c r="J75" s="11"/>
      <c r="K75" s="11"/>
      <c r="L75" s="11"/>
      <c r="M75" s="11"/>
    </row>
    <row r="76" spans="1:17" s="12" customFormat="1" ht="15.75" thickBot="1" x14ac:dyDescent="0.25">
      <c r="A76" s="36"/>
      <c r="B76" s="73" t="s">
        <v>8</v>
      </c>
      <c r="C76" s="74"/>
      <c r="D76" s="74"/>
      <c r="E76" s="75"/>
      <c r="F76" s="37"/>
      <c r="G76" s="38"/>
      <c r="H76" s="39"/>
      <c r="I76" s="39">
        <f>SUM(I9:I75)</f>
        <v>0</v>
      </c>
      <c r="J76" s="11"/>
      <c r="K76" s="11"/>
      <c r="L76" s="11"/>
      <c r="M76" s="11"/>
    </row>
    <row r="77" spans="1:17" s="12" customFormat="1" ht="15.75" thickBot="1" x14ac:dyDescent="0.25">
      <c r="A77" s="36"/>
      <c r="B77" s="76" t="s">
        <v>1</v>
      </c>
      <c r="C77" s="77"/>
      <c r="D77" s="77"/>
      <c r="E77" s="65">
        <v>0.2</v>
      </c>
      <c r="F77" s="40"/>
      <c r="G77" s="40"/>
      <c r="H77" s="41"/>
      <c r="I77" s="41">
        <f>I76/100*20</f>
        <v>0</v>
      </c>
      <c r="J77" s="11"/>
      <c r="K77" s="11"/>
      <c r="L77" s="11"/>
      <c r="M77" s="11"/>
      <c r="N77" s="11"/>
      <c r="O77" s="11"/>
      <c r="P77" s="11"/>
      <c r="Q77" s="11"/>
    </row>
    <row r="78" spans="1:17" s="14" customFormat="1" ht="24.6" customHeight="1" thickBot="1" x14ac:dyDescent="0.3">
      <c r="A78" s="36"/>
      <c r="B78" s="66" t="s">
        <v>92</v>
      </c>
      <c r="C78" s="42"/>
      <c r="D78" s="42"/>
      <c r="E78" s="42"/>
      <c r="F78" s="43"/>
      <c r="G78" s="43"/>
      <c r="H78" s="44"/>
      <c r="I78" s="44">
        <f>I76*1.2</f>
        <v>0</v>
      </c>
      <c r="J78" s="13"/>
      <c r="K78" s="13"/>
      <c r="L78" s="13"/>
      <c r="M78" s="13"/>
      <c r="N78" s="13"/>
      <c r="O78" s="13"/>
      <c r="P78" s="13"/>
      <c r="Q78" s="13"/>
    </row>
    <row r="79" spans="1:17" x14ac:dyDescent="0.25">
      <c r="A79" s="45"/>
      <c r="B79" s="45"/>
      <c r="C79" s="45"/>
      <c r="D79" s="45"/>
      <c r="E79" s="45"/>
      <c r="F79" s="45"/>
      <c r="G79" s="45"/>
      <c r="H79" s="45"/>
      <c r="I79" s="45"/>
    </row>
    <row r="80" spans="1:17" x14ac:dyDescent="0.25">
      <c r="A80" s="45"/>
      <c r="B80" s="45"/>
      <c r="C80" s="45"/>
      <c r="D80" s="45"/>
      <c r="E80" s="45"/>
      <c r="F80" s="45"/>
      <c r="G80" s="45"/>
      <c r="H80" s="45"/>
      <c r="I80" s="45"/>
    </row>
    <row r="81" spans="1:9" x14ac:dyDescent="0.25">
      <c r="A81" s="46" t="s">
        <v>2</v>
      </c>
      <c r="B81" s="46"/>
      <c r="C81" s="47"/>
      <c r="D81" s="47"/>
      <c r="E81" s="47"/>
      <c r="F81" s="47"/>
      <c r="G81" s="47"/>
      <c r="H81" s="10" t="s">
        <v>3</v>
      </c>
      <c r="I81" s="47"/>
    </row>
    <row r="82" spans="1:9" x14ac:dyDescent="0.25">
      <c r="A82" s="15"/>
      <c r="B82" s="47"/>
      <c r="C82" s="47"/>
      <c r="D82" s="47"/>
      <c r="E82" s="47"/>
      <c r="F82" s="47"/>
      <c r="G82" s="47"/>
      <c r="H82" s="47"/>
      <c r="I82" s="47"/>
    </row>
    <row r="83" spans="1:9" x14ac:dyDescent="0.25">
      <c r="A83" s="47" t="s">
        <v>4</v>
      </c>
      <c r="B83" s="47"/>
      <c r="C83" s="47"/>
      <c r="D83" s="47"/>
      <c r="E83" s="47"/>
      <c r="F83" s="47"/>
      <c r="G83" s="47"/>
      <c r="H83" s="47"/>
      <c r="I83" s="47"/>
    </row>
    <row r="84" spans="1:9" x14ac:dyDescent="0.25">
      <c r="A84" s="15"/>
      <c r="B84" s="47"/>
      <c r="C84" s="47"/>
      <c r="D84" s="47"/>
      <c r="E84" s="47"/>
      <c r="F84" s="47"/>
      <c r="G84" s="47"/>
      <c r="H84" s="47"/>
      <c r="I84" s="47"/>
    </row>
    <row r="85" spans="1:9" x14ac:dyDescent="0.25">
      <c r="A85" s="47"/>
      <c r="B85" s="47"/>
      <c r="C85" s="47"/>
      <c r="D85" s="47"/>
      <c r="E85" s="47"/>
      <c r="F85" s="47"/>
      <c r="G85" s="47"/>
      <c r="H85" s="72" t="s">
        <v>89</v>
      </c>
      <c r="I85" s="72"/>
    </row>
    <row r="86" spans="1:9" x14ac:dyDescent="0.25">
      <c r="A86" s="48"/>
      <c r="B86" s="48"/>
      <c r="C86" s="48"/>
      <c r="D86" s="48"/>
      <c r="E86" s="48"/>
      <c r="F86" s="48"/>
      <c r="G86" s="48"/>
      <c r="H86" s="48"/>
      <c r="I86" s="48"/>
    </row>
    <row r="87" spans="1:9" x14ac:dyDescent="0.25">
      <c r="A87" s="49"/>
      <c r="B87" s="48"/>
      <c r="C87" s="48"/>
      <c r="D87" s="48"/>
      <c r="E87" s="48"/>
      <c r="F87" s="48"/>
      <c r="G87" s="48"/>
      <c r="H87" s="48"/>
      <c r="I87" s="48"/>
    </row>
    <row r="88" spans="1:9" x14ac:dyDescent="0.25">
      <c r="A88" s="49"/>
      <c r="B88" s="48"/>
      <c r="C88" s="48"/>
      <c r="D88" s="48"/>
      <c r="E88" s="48"/>
      <c r="F88" s="48"/>
      <c r="G88" s="48"/>
      <c r="H88" s="48"/>
      <c r="I88" s="48"/>
    </row>
    <row r="90" spans="1:9" x14ac:dyDescent="0.25">
      <c r="H90" s="15"/>
    </row>
    <row r="91" spans="1:9" x14ac:dyDescent="0.25">
      <c r="H91" s="15"/>
    </row>
    <row r="93" spans="1:9" ht="15.6" customHeight="1" x14ac:dyDescent="0.25"/>
  </sheetData>
  <sheetProtection algorithmName="SHA-512" hashValue="Rp4+yuF1XBWmFe1tUkw8VjIMg/d8kE+6McNCfw3gbWmAYMxSlJB6gw2xUtd41z3TFUH9bYvhRE1IvhZcg3v9kQ==" saltValue="8syjyzaBE9qZRgffQlZtvg==" spinCount="100000" sheet="1" objects="1" scenarios="1"/>
  <mergeCells count="78">
    <mergeCell ref="F2:H2"/>
    <mergeCell ref="B41:E41"/>
    <mergeCell ref="B67:E67"/>
    <mergeCell ref="B69:E69"/>
    <mergeCell ref="B71:E71"/>
    <mergeCell ref="B57:E57"/>
    <mergeCell ref="B58:E58"/>
    <mergeCell ref="B59:E59"/>
    <mergeCell ref="B60:E60"/>
    <mergeCell ref="B48:E48"/>
    <mergeCell ref="B49:E49"/>
    <mergeCell ref="B15:E15"/>
    <mergeCell ref="B16:E16"/>
    <mergeCell ref="B17:E17"/>
    <mergeCell ref="B18:E18"/>
    <mergeCell ref="B24:E24"/>
    <mergeCell ref="B9:E9"/>
    <mergeCell ref="B10:E10"/>
    <mergeCell ref="B11:E11"/>
    <mergeCell ref="B12:E12"/>
    <mergeCell ref="B75:E75"/>
    <mergeCell ref="B13:E13"/>
    <mergeCell ref="B14:E14"/>
    <mergeCell ref="B72:E72"/>
    <mergeCell ref="B62:E62"/>
    <mergeCell ref="B63:E63"/>
    <mergeCell ref="B64:E64"/>
    <mergeCell ref="B65:E65"/>
    <mergeCell ref="B66:E66"/>
    <mergeCell ref="B31:E31"/>
    <mergeCell ref="B19:E19"/>
    <mergeCell ref="B20:E20"/>
    <mergeCell ref="A4:I4"/>
    <mergeCell ref="A6:A8"/>
    <mergeCell ref="B6:E8"/>
    <mergeCell ref="H6:H8"/>
    <mergeCell ref="I6:I8"/>
    <mergeCell ref="F6:F8"/>
    <mergeCell ref="G6:G8"/>
    <mergeCell ref="B21:E21"/>
    <mergeCell ref="B22:E22"/>
    <mergeCell ref="B23:E23"/>
    <mergeCell ref="B25:E25"/>
    <mergeCell ref="B26:E26"/>
    <mergeCell ref="B27:E27"/>
    <mergeCell ref="B28:E28"/>
    <mergeCell ref="B29:E29"/>
    <mergeCell ref="B30:E30"/>
    <mergeCell ref="B32:E32"/>
    <mergeCell ref="B33:E33"/>
    <mergeCell ref="B34:E34"/>
    <mergeCell ref="B35:E35"/>
    <mergeCell ref="B52:E52"/>
    <mergeCell ref="B36:E36"/>
    <mergeCell ref="B37:E37"/>
    <mergeCell ref="B38:E38"/>
    <mergeCell ref="B39:E39"/>
    <mergeCell ref="B40:E40"/>
    <mergeCell ref="B42:E42"/>
    <mergeCell ref="B43:E43"/>
    <mergeCell ref="B45:E45"/>
    <mergeCell ref="B46:E46"/>
    <mergeCell ref="B44:E44"/>
    <mergeCell ref="B47:E47"/>
    <mergeCell ref="B50:E50"/>
    <mergeCell ref="B51:E51"/>
    <mergeCell ref="B53:E53"/>
    <mergeCell ref="B68:E68"/>
    <mergeCell ref="B70:E70"/>
    <mergeCell ref="H85:I85"/>
    <mergeCell ref="B74:E74"/>
    <mergeCell ref="B54:E54"/>
    <mergeCell ref="B55:E55"/>
    <mergeCell ref="B56:E56"/>
    <mergeCell ref="B61:E61"/>
    <mergeCell ref="B73:E73"/>
    <mergeCell ref="B76:E76"/>
    <mergeCell ref="B77:D77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F19" sqref="F19"/>
    </sheetView>
  </sheetViews>
  <sheetFormatPr defaultRowHeight="15" x14ac:dyDescent="0.25"/>
  <cols>
    <col min="1" max="1" width="50.85546875" bestFit="1" customWidth="1"/>
    <col min="2" max="2" width="35.5703125" bestFit="1" customWidth="1"/>
  </cols>
  <sheetData>
    <row r="1" spans="1:2" x14ac:dyDescent="0.25">
      <c r="A1" s="20"/>
      <c r="B1" s="50" t="s">
        <v>68</v>
      </c>
    </row>
    <row r="2" spans="1:2" x14ac:dyDescent="0.25">
      <c r="A2" s="20"/>
      <c r="B2" s="20"/>
    </row>
    <row r="3" spans="1:2" x14ac:dyDescent="0.25">
      <c r="A3" s="88" t="s">
        <v>11</v>
      </c>
      <c r="B3" s="88"/>
    </row>
    <row r="4" spans="1:2" x14ac:dyDescent="0.25">
      <c r="A4" s="20"/>
      <c r="B4" s="20"/>
    </row>
    <row r="5" spans="1:2" x14ac:dyDescent="0.25">
      <c r="A5" s="20"/>
      <c r="B5" s="20"/>
    </row>
    <row r="6" spans="1:2" ht="15.75" thickBot="1" x14ac:dyDescent="0.3">
      <c r="A6" s="21"/>
      <c r="B6" s="21"/>
    </row>
    <row r="7" spans="1:2" ht="26.25" thickBot="1" x14ac:dyDescent="0.3">
      <c r="A7" s="51"/>
      <c r="B7" s="52" t="s">
        <v>61</v>
      </c>
    </row>
    <row r="8" spans="1:2" ht="16.5" thickTop="1" thickBot="1" x14ac:dyDescent="0.3">
      <c r="A8" s="53" t="s">
        <v>62</v>
      </c>
      <c r="B8" s="54">
        <f>'Príl.č. 1 k B.2'!I76</f>
        <v>0</v>
      </c>
    </row>
    <row r="9" spans="1:2" ht="15.75" thickBot="1" x14ac:dyDescent="0.3">
      <c r="A9" s="55" t="s">
        <v>63</v>
      </c>
      <c r="B9" s="54">
        <f>B8*0.2</f>
        <v>0</v>
      </c>
    </row>
    <row r="10" spans="1:2" ht="15.75" thickBot="1" x14ac:dyDescent="0.3">
      <c r="A10" s="56" t="s">
        <v>64</v>
      </c>
      <c r="B10" s="57">
        <f>B8+B9</f>
        <v>0</v>
      </c>
    </row>
    <row r="11" spans="1:2" x14ac:dyDescent="0.25">
      <c r="A11" s="89"/>
      <c r="B11" s="89"/>
    </row>
    <row r="12" spans="1:2" x14ac:dyDescent="0.25">
      <c r="A12" s="67"/>
      <c r="B12" s="67"/>
    </row>
    <row r="13" spans="1:2" x14ac:dyDescent="0.25">
      <c r="A13" s="67"/>
      <c r="B13" s="67"/>
    </row>
    <row r="14" spans="1:2" x14ac:dyDescent="0.25">
      <c r="A14" s="47"/>
      <c r="B14" s="47"/>
    </row>
    <row r="15" spans="1:2" x14ac:dyDescent="0.25">
      <c r="A15" s="58" t="s">
        <v>2</v>
      </c>
      <c r="B15" s="10" t="s">
        <v>3</v>
      </c>
    </row>
    <row r="16" spans="1:2" x14ac:dyDescent="0.25">
      <c r="A16" s="15"/>
      <c r="B16" s="47"/>
    </row>
    <row r="17" spans="1:2" x14ac:dyDescent="0.25">
      <c r="A17" s="59"/>
      <c r="B17" s="47"/>
    </row>
    <row r="18" spans="1:2" x14ac:dyDescent="0.25">
      <c r="A18" s="60"/>
      <c r="B18" s="47"/>
    </row>
    <row r="19" spans="1:2" x14ac:dyDescent="0.25">
      <c r="A19" s="47"/>
      <c r="B19" s="47"/>
    </row>
    <row r="20" spans="1:2" x14ac:dyDescent="0.25">
      <c r="A20" s="47"/>
      <c r="B20" s="47"/>
    </row>
    <row r="21" spans="1:2" x14ac:dyDescent="0.25">
      <c r="A21" s="47"/>
      <c r="B21" s="47"/>
    </row>
    <row r="22" spans="1:2" x14ac:dyDescent="0.25">
      <c r="A22" s="15" t="s">
        <v>65</v>
      </c>
      <c r="B22" s="47"/>
    </row>
    <row r="23" spans="1:2" x14ac:dyDescent="0.25">
      <c r="A23" s="15"/>
      <c r="B23" s="15"/>
    </row>
    <row r="24" spans="1:2" x14ac:dyDescent="0.25">
      <c r="A24" s="15" t="s">
        <v>66</v>
      </c>
      <c r="B24" s="15"/>
    </row>
    <row r="25" spans="1:2" x14ac:dyDescent="0.25">
      <c r="A25" s="15"/>
      <c r="B25" s="15"/>
    </row>
    <row r="26" spans="1:2" x14ac:dyDescent="0.25">
      <c r="A26" s="15"/>
      <c r="B26" s="15" t="s">
        <v>67</v>
      </c>
    </row>
    <row r="27" spans="1:2" x14ac:dyDescent="0.25">
      <c r="A27" s="15"/>
      <c r="B27" s="61" t="s">
        <v>89</v>
      </c>
    </row>
    <row r="28" spans="1:2" x14ac:dyDescent="0.25">
      <c r="A28" s="62"/>
      <c r="B28" s="62"/>
    </row>
    <row r="29" spans="1:2" x14ac:dyDescent="0.25">
      <c r="A29" s="62"/>
      <c r="B29" s="62"/>
    </row>
    <row r="30" spans="1:2" x14ac:dyDescent="0.25">
      <c r="A30" s="63"/>
      <c r="B30" s="63"/>
    </row>
    <row r="31" spans="1:2" x14ac:dyDescent="0.25">
      <c r="A31" s="63"/>
      <c r="B31" s="63"/>
    </row>
  </sheetData>
  <sheetProtection algorithmName="SHA-512" hashValue="5UIOiqSnA6ohWCadAOmh3cVN+QMV0i0tnuJjJgokLQwZwtKs7nQ7PjL1K/oYKpvd2ClvKvnFugOghJ0l0y5imw==" saltValue="rJe/KgEq38rIta3jeHBIIQ==" spinCount="100000" sheet="1" objects="1" scenarios="1"/>
  <mergeCells count="2">
    <mergeCell ref="A3:B3"/>
    <mergeCell ref="A11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B4" sqref="B4"/>
    </sheetView>
  </sheetViews>
  <sheetFormatPr defaultRowHeight="15" x14ac:dyDescent="0.25"/>
  <cols>
    <col min="2" max="2" width="20.85546875" customWidth="1"/>
  </cols>
  <sheetData>
    <row r="3" spans="2:2" x14ac:dyDescent="0.25">
      <c r="B3" s="17"/>
    </row>
    <row r="4" spans="2:2" x14ac:dyDescent="0.25">
      <c r="B4" s="18"/>
    </row>
    <row r="5" spans="2:2" x14ac:dyDescent="0.25">
      <c r="B5" s="19"/>
    </row>
    <row r="6" spans="2:2" x14ac:dyDescent="0.25">
      <c r="B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Príl.č. 1 k B.2</vt:lpstr>
      <vt:lpstr>Príl. č. 1  k A.2</vt:lpstr>
      <vt:lpstr>1</vt:lpstr>
    </vt:vector>
  </TitlesOfParts>
  <Company>Národná diaľničná spoločnosť,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759</dc:creator>
  <cp:lastModifiedBy>Prognerová Ľubica</cp:lastModifiedBy>
  <cp:lastPrinted>2022-03-01T11:43:23Z</cp:lastPrinted>
  <dcterms:created xsi:type="dcterms:W3CDTF">2016-06-16T04:56:56Z</dcterms:created>
  <dcterms:modified xsi:type="dcterms:W3CDTF">2022-04-22T10:28:45Z</dcterms:modified>
</cp:coreProperties>
</file>