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85C8D5F1-2E15-4FE5-BF7F-67E1DEDEC2A1}" xr6:coauthVersionLast="47" xr6:coauthVersionMax="47" xr10:uidLastSave="{00000000-0000-0000-0000-000000000000}"/>
  <bookViews>
    <workbookView xWindow="105" yWindow="30" windowWidth="15375" windowHeight="15390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<sst xmlns="http://schemas.openxmlformats.org/spreadsheetml/2006/main" count="611" uniqueCount="266">
  <si>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</si>
  <si>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</si>
  <si>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</si>
  <si>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</si>
  <si>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</si>
  <si>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</si>
  <si>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</si>
  <si>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</si>
  <si>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</si>
  <si>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</si>
  <si>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</si>
  <si>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</si>
  <si>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</si>
  <si>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</si>
  <si>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</si>
  <si>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</si>
  <si>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</si>
  <si>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</si>
  <si>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</si>
  <si>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</si>
  <si>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</si>
  <si>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</si>
  <si>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</si>
  <si>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</si>
  <si>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</si>
  <si>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</si>
  <si>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</si>
  <si>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</si>
  <si>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</si>
  <si>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</si>
  <si>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</si>
  <si>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</si>
  <si>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</si>
  <si>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</si>
  <si>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</si>
  <si>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</si>
  <si>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</si>
  <si>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</si>
  <si>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</si>
  <si>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</si>
  <si>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</si>
  <si>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</si>
  <si>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</si>
  <si>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</si>
  <si>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</si>
  <si>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</si>
  <si>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</si>
  <si>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</si>
  <si>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</si>
  <si>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</si>
  <si>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</si>
  <si>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</si>
  <si>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</si>
  <si>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</si>
  <si>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</si>
  <si>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</si>
  <si>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</si>
  <si>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</si>
  <si>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</si>
  <si>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</si>
  <si>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</si>
  <si>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</si>
  <si>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</si>
  <si>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</si>
  <si>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</si>
  <si>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</si>
  <si>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</si>
  <si>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</si>
  <si>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</si>
  <si>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</si>
  <si>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</si>
  <si>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</si>
  <si>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</si>
  <si>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</si>
  <si>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</si>
  <si>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</si>
  <si>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</si>
  <si>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</si>
  <si>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</si>
  <si>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</si>
  <si>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</si>
  <si>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</si>
  <si>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</si>
  <si>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</si>
  <si>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</si>
  <si>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</si>
  <si>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</si>
  <si>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</si>
  <si>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</si>
  <si>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</si>
  <si>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</si>
  <si>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</si>
  <si>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</si>
  <si>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</si>
  <si>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</si>
  <si>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</si>
  <si>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</si>
  <si>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</si>
  <si>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</si>
  <si>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</si>
  <si>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</si>
  <si>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</si>
  <si>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</si>
  <si>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</si>
  <si>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</si>
  <si>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</si>
  <si>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</si>
  <si>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</si>
  <si>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</si>
  <si>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</si>
  <si>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</si>
  <si>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</si>
  <si>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</si>
  <si>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</si>
  <si>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</si>
  <si>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</si>
  <si>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</si>
  <si>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</si>
  <si>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</si>
  <si>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</si>
  <si>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</si>
  <si>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</si>
  <si>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</si>
  <si>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</si>
  <si>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</si>
  <si>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</si>
  <si>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</si>
  <si>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</si>
  <si>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</si>
  <si>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</si>
  <si>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</si>
  <si>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</si>
  <si>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</si>
  <si>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</si>
  <si>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</si>
  <si>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</si>
  <si>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</si>
  <si>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</si>
  <si>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</si>
  <si>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</si>
  <si>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</si>
  <si>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</si>
  <si>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</si>
  <si>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</si>
  <si>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</si>
  <si>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</si>
  <si>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</si>
  <si>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</si>
  <si>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</si>
  <si>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</si>
  <si>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</si>
  <si>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</si>
  <si>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</si>
  <si>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</si>
  <si>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</si>
  <si>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</si>
  <si>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</si>
  <si>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</si>
  <si>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</si>
  <si>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</si>
  <si>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</si>
  <si>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</si>
  <si>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</si>
  <si>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</si>
  <si>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</si>
  <si>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</si>
  <si>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</si>
  <si>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</si>
  <si>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</si>
  <si>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</si>
  <si>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</si>
  <si>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</si>
  <si>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</si>
  <si>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</si>
  <si>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</si>
  <si>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</si>
  <si>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</si>
  <si>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</si>
  <si>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</si>
  <si>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</si>
  <si>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</si>
  <si>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</si>
  <si>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</si>
  <si>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</si>
  <si>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</si>
  <si>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</si>
  <si>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</si>
  <si>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</si>
  <si>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</si>
  <si>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</si>
  <si>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</si>
  <si>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</si>
  <si>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</si>
  <si>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</si>
  <si>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</si>
  <si>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</si>
  <si>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</si>
  <si>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</si>
  <si>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</si>
  <si>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</si>
  <si>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</si>
  <si>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</si>
  <si>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</si>
  <si>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</si>
  <si>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</si>
  <si>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</si>
  <si>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</si>
  <si>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</si>
  <si>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</si>
  <si>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</si>
  <si>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</si>
  <si>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</si>
  <si>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</si>
  <si>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</si>
  <si>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</si>
  <si>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</si>
  <si>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</si>
  <si>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</si>
  <si>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</si>
  <si>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</si>
  <si>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</si>
  <si>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</si>
  <si>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</si>
  <si>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</si>
  <si>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</si>
  <si>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</si>
  <si>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</si>
  <si>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</si>
  <si>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</si>
  <si>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</si>
  <si>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</si>
  <si>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</si>
  <si>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</si>
  <si>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</si>
  <si>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</si>
  <si>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</si>
  <si>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</si>
  <si>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</si>
  <si>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</si>
  <si>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</si>
  <si>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</si>
  <si>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</si>
  <si>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</si>
  <si>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</si>
  <si>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</si>
  <si>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</si>
  <si>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</si>
  <si>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</si>
  <si>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</si>
  <si>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</si>
  <si>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</si>
  <si>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</si>
  <si>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</si>
  <si>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</si>
  <si>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</si>
  <si>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</si>
  <si>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</si>
  <si>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</si>
  <si>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</si>
  <si>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</si>
  <si>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</si>
  <si>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</si>
  <si>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</si>
  <si>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10 - VC Žilina V.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</si>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</sst>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9" fillId="11" borderId="0" xfId="1" applyFont="1" applyFill="1" applyAlignment="1">
      <alignment horizontal="left" vertical="center"/>
    </xf>
    <xf numFmtId="0" fontId="12" fillId="0" borderId="0" xfId="0" applyFont="1" applyAlignment="1"/>
    <xf numFmtId="0" fontId="8" fillId="0" borderId="0" xfId="0" applyFont="1" applyAlignment="1"/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Alignme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4" fontId="11" fillId="3" borderId="7" xfId="0" applyNumberFormat="1" applyFont="1" applyFill="1" applyBorder="1" applyAlignment="1">
      <alignment horizontal="right" vertical="center" wrapText="1"/>
    </xf>
    <xf numFmtId="4" fontId="2" fillId="2" borderId="5" xfId="1" applyNumberFormat="1" applyFill="1" applyBorder="1" applyAlignment="1" applyProtection="1">
      <alignment vertical="center"/>
      <protection locked="0"/>
    </xf>
    <xf numFmtId="0" fontId="4" fillId="11" borderId="5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74"/>
  <sheetViews>
    <sheetView tabSelected="1" view="pageBreakPreview" zoomScale="70" zoomScaleNormal="80" zoomScaleSheetLayoutView="70" workbookViewId="0">
      <selection activeCell="C2" sqref="C2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5.285156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9.42578125" style="106" customWidth="1"/>
    <col min="9" max="22" width="19.42578125" style="102" customWidth="1"/>
    <col min="23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2" s="1" customFormat="1" ht="15.75" x14ac:dyDescent="0.25">
      <c r="A1" s="1" t="s">
        <v>192</v>
      </c>
      <c r="D1" s="2"/>
      <c r="G1" s="63" t="s">
        <v>260</v>
      </c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2" s="1" customFormat="1" ht="12" customHeight="1" x14ac:dyDescent="0.25">
      <c r="D2" s="2"/>
      <c r="H2" s="98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s="3" customFormat="1" ht="33.75" customHeight="1" x14ac:dyDescent="0.25">
      <c r="A3" s="94" t="s">
        <v>263</v>
      </c>
      <c r="B3" s="94"/>
      <c r="C3" s="94"/>
      <c r="D3" s="94"/>
      <c r="E3" s="94"/>
      <c r="F3" s="94"/>
      <c r="G3" s="94"/>
      <c r="H3" s="99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</row>
    <row r="4" spans="1:22" s="1" customFormat="1" ht="18.75" customHeight="1" x14ac:dyDescent="0.25">
      <c r="A4" s="6" t="s">
        <v>261</v>
      </c>
      <c r="B4" s="6"/>
      <c r="C4" s="6">
        <v>12</v>
      </c>
      <c r="D4" s="70" t="s">
        <v>262</v>
      </c>
      <c r="E4" s="6"/>
      <c r="F4" s="6"/>
      <c r="G4" s="6"/>
      <c r="H4" s="99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</row>
    <row r="5" spans="1:22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99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</row>
    <row r="6" spans="1:22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4" t="s">
        <v>258</v>
      </c>
      <c r="H6" s="101" t="s">
        <v>252</v>
      </c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1:22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2">
        <v>2231</v>
      </c>
      <c r="F7" s="67">
        <v>58.463999999999992</v>
      </c>
      <c r="G7" s="71">
        <f t="shared" ref="G7:G38" si="0">F7*E7</f>
        <v>130433.18399999998</v>
      </c>
      <c r="H7" s="102" t="s">
        <v>253</v>
      </c>
    </row>
    <row r="8" spans="1:22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6">
        <v>230</v>
      </c>
      <c r="F8" s="67">
        <v>53.591999999999999</v>
      </c>
      <c r="G8" s="71">
        <f t="shared" si="0"/>
        <v>12326.16</v>
      </c>
      <c r="H8" s="102" t="s">
        <v>253</v>
      </c>
    </row>
    <row r="9" spans="1:22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6">
        <v>0</v>
      </c>
      <c r="F9" s="67">
        <v>0</v>
      </c>
      <c r="G9" s="71">
        <f t="shared" si="0"/>
        <v>0</v>
      </c>
      <c r="H9" s="102" t="s">
        <v>253</v>
      </c>
    </row>
    <row r="10" spans="1:22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6">
        <v>0</v>
      </c>
      <c r="F10" s="67">
        <v>0</v>
      </c>
      <c r="G10" s="71">
        <f t="shared" si="0"/>
        <v>0</v>
      </c>
      <c r="H10" s="102" t="s">
        <v>253</v>
      </c>
    </row>
    <row r="11" spans="1:22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6">
        <v>0</v>
      </c>
      <c r="F11" s="67">
        <v>0</v>
      </c>
      <c r="G11" s="71">
        <f t="shared" si="0"/>
        <v>0</v>
      </c>
      <c r="H11" s="102" t="s">
        <v>253</v>
      </c>
    </row>
    <row r="12" spans="1:22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6">
        <v>0</v>
      </c>
      <c r="F12" s="67">
        <v>0</v>
      </c>
      <c r="G12" s="71">
        <f t="shared" si="0"/>
        <v>0</v>
      </c>
      <c r="H12" s="102" t="s">
        <v>253</v>
      </c>
    </row>
    <row r="13" spans="1:22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6">
        <v>0</v>
      </c>
      <c r="F13" s="67">
        <v>0</v>
      </c>
      <c r="G13" s="71">
        <f t="shared" si="0"/>
        <v>0</v>
      </c>
      <c r="H13" s="102" t="s">
        <v>253</v>
      </c>
    </row>
    <row r="14" spans="1:22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6">
        <v>0</v>
      </c>
      <c r="F14" s="67">
        <v>0</v>
      </c>
      <c r="G14" s="71">
        <f t="shared" si="0"/>
        <v>0</v>
      </c>
      <c r="H14" s="102" t="s">
        <v>253</v>
      </c>
    </row>
    <row r="15" spans="1:22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6">
        <v>0</v>
      </c>
      <c r="F15" s="67">
        <v>0</v>
      </c>
      <c r="G15" s="71">
        <f t="shared" si="0"/>
        <v>0</v>
      </c>
      <c r="H15" s="102" t="s">
        <v>254</v>
      </c>
    </row>
    <row r="16" spans="1:22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6">
        <v>0</v>
      </c>
      <c r="F16" s="67">
        <v>0</v>
      </c>
      <c r="G16" s="71">
        <f t="shared" si="0"/>
        <v>0</v>
      </c>
      <c r="H16" s="102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6">
        <v>0</v>
      </c>
      <c r="F17" s="67">
        <v>0</v>
      </c>
      <c r="G17" s="71">
        <f t="shared" si="0"/>
        <v>0</v>
      </c>
      <c r="H17" s="102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6">
        <v>0</v>
      </c>
      <c r="F18" s="67">
        <v>0</v>
      </c>
      <c r="G18" s="71">
        <f t="shared" si="0"/>
        <v>0</v>
      </c>
      <c r="H18" s="102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6">
        <v>0</v>
      </c>
      <c r="F19" s="67">
        <v>0</v>
      </c>
      <c r="G19" s="71">
        <f t="shared" si="0"/>
        <v>0</v>
      </c>
      <c r="H19" s="102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6">
        <v>0</v>
      </c>
      <c r="F20" s="67">
        <v>0</v>
      </c>
      <c r="G20" s="71">
        <f t="shared" si="0"/>
        <v>0</v>
      </c>
      <c r="H20" s="102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6">
        <v>0</v>
      </c>
      <c r="F21" s="67">
        <v>0</v>
      </c>
      <c r="G21" s="71">
        <f t="shared" si="0"/>
        <v>0</v>
      </c>
      <c r="H21" s="102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6">
        <v>230</v>
      </c>
      <c r="F22" s="67">
        <v>8.6999999999999993</v>
      </c>
      <c r="G22" s="71">
        <f t="shared" si="0"/>
        <v>2000.9999999999998</v>
      </c>
      <c r="H22" s="102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6">
        <v>46</v>
      </c>
      <c r="F23" s="67">
        <v>8.6999999999999993</v>
      </c>
      <c r="G23" s="71">
        <f t="shared" si="0"/>
        <v>400.2</v>
      </c>
      <c r="H23" s="102" t="s">
        <v>253</v>
      </c>
    </row>
    <row r="24" spans="1:8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66">
        <v>0</v>
      </c>
      <c r="F24" s="67">
        <v>0</v>
      </c>
      <c r="G24" s="71">
        <f t="shared" si="0"/>
        <v>0</v>
      </c>
      <c r="H24" s="102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6">
        <v>23</v>
      </c>
      <c r="F25" s="67">
        <v>42.134999999999998</v>
      </c>
      <c r="G25" s="71">
        <f t="shared" si="0"/>
        <v>969.1049999999999</v>
      </c>
      <c r="H25" s="102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6">
        <v>0</v>
      </c>
      <c r="F26" s="67">
        <v>0</v>
      </c>
      <c r="G26" s="71">
        <f t="shared" si="0"/>
        <v>0</v>
      </c>
      <c r="H26" s="102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6">
        <v>0</v>
      </c>
      <c r="F27" s="67">
        <v>0</v>
      </c>
      <c r="G27" s="71">
        <f t="shared" si="0"/>
        <v>0</v>
      </c>
      <c r="H27" s="102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6">
        <v>13800</v>
      </c>
      <c r="F28" s="67">
        <v>4.4159999999999995</v>
      </c>
      <c r="G28" s="71">
        <f t="shared" si="0"/>
        <v>60940.799999999996</v>
      </c>
      <c r="H28" s="102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6">
        <v>11500</v>
      </c>
      <c r="F29" s="67">
        <v>6.347999999999999</v>
      </c>
      <c r="G29" s="71">
        <f t="shared" si="0"/>
        <v>73001.999999999985</v>
      </c>
      <c r="H29" s="102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6">
        <v>0</v>
      </c>
      <c r="F30" s="67">
        <v>0</v>
      </c>
      <c r="G30" s="71">
        <f t="shared" si="0"/>
        <v>0</v>
      </c>
      <c r="H30" s="102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6">
        <v>2300</v>
      </c>
      <c r="F31" s="67">
        <v>2.7839999999999998</v>
      </c>
      <c r="G31" s="71">
        <f t="shared" si="0"/>
        <v>6403.2</v>
      </c>
      <c r="H31" s="102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6">
        <v>0</v>
      </c>
      <c r="F32" s="67">
        <v>0</v>
      </c>
      <c r="G32" s="71">
        <f t="shared" si="0"/>
        <v>0</v>
      </c>
      <c r="H32" s="102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6">
        <v>0</v>
      </c>
      <c r="F33" s="67">
        <v>0</v>
      </c>
      <c r="G33" s="71">
        <f t="shared" si="0"/>
        <v>0</v>
      </c>
      <c r="H33" s="102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6">
        <v>0</v>
      </c>
      <c r="F34" s="67">
        <v>0</v>
      </c>
      <c r="G34" s="71">
        <f t="shared" si="0"/>
        <v>0</v>
      </c>
      <c r="H34" s="102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6">
        <v>18400</v>
      </c>
      <c r="F35" s="67">
        <v>7.8704999999999998</v>
      </c>
      <c r="G35" s="71">
        <f t="shared" si="0"/>
        <v>144817.19999999998</v>
      </c>
      <c r="H35" s="102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6">
        <v>0</v>
      </c>
      <c r="F36" s="67">
        <v>0</v>
      </c>
      <c r="G36" s="71">
        <f t="shared" si="0"/>
        <v>0</v>
      </c>
      <c r="H36" s="102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6">
        <v>0</v>
      </c>
      <c r="F37" s="67">
        <v>0</v>
      </c>
      <c r="G37" s="71">
        <f t="shared" si="0"/>
        <v>0</v>
      </c>
      <c r="H37" s="102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6">
        <v>920</v>
      </c>
      <c r="F38" s="67">
        <v>5.1675000000000004</v>
      </c>
      <c r="G38" s="71">
        <f t="shared" si="0"/>
        <v>4754.1000000000004</v>
      </c>
      <c r="H38" s="102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6">
        <v>0</v>
      </c>
      <c r="F39" s="67">
        <v>0</v>
      </c>
      <c r="G39" s="71">
        <f t="shared" ref="G39:G70" si="1">F39*E39</f>
        <v>0</v>
      </c>
      <c r="H39" s="102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6">
        <v>0</v>
      </c>
      <c r="F40" s="67">
        <v>0</v>
      </c>
      <c r="G40" s="71">
        <f t="shared" si="1"/>
        <v>0</v>
      </c>
      <c r="H40" s="102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6">
        <v>0</v>
      </c>
      <c r="F41" s="67">
        <v>0</v>
      </c>
      <c r="G41" s="71">
        <f t="shared" si="1"/>
        <v>0</v>
      </c>
      <c r="H41" s="102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6">
        <v>0</v>
      </c>
      <c r="F42" s="67">
        <v>0</v>
      </c>
      <c r="G42" s="71">
        <f t="shared" si="1"/>
        <v>0</v>
      </c>
      <c r="H42" s="102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6">
        <v>0</v>
      </c>
      <c r="F43" s="67">
        <v>0</v>
      </c>
      <c r="G43" s="71">
        <f t="shared" si="1"/>
        <v>0</v>
      </c>
      <c r="H43" s="102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6">
        <v>23000</v>
      </c>
      <c r="F44" s="67">
        <v>3.2595000000000001</v>
      </c>
      <c r="G44" s="71">
        <f t="shared" si="1"/>
        <v>74968.5</v>
      </c>
      <c r="H44" s="102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6">
        <v>13.799999999999999</v>
      </c>
      <c r="F45" s="67">
        <v>363.65999999999997</v>
      </c>
      <c r="G45" s="71">
        <f t="shared" si="1"/>
        <v>5018.5079999999989</v>
      </c>
      <c r="H45" s="102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6">
        <v>0</v>
      </c>
      <c r="F46" s="67">
        <v>0</v>
      </c>
      <c r="G46" s="71">
        <f t="shared" si="1"/>
        <v>0</v>
      </c>
      <c r="H46" s="102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6">
        <v>0</v>
      </c>
      <c r="F47" s="67">
        <v>0</v>
      </c>
      <c r="G47" s="71">
        <f t="shared" si="1"/>
        <v>0</v>
      </c>
      <c r="H47" s="102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6">
        <v>0</v>
      </c>
      <c r="F48" s="67">
        <v>0</v>
      </c>
      <c r="G48" s="71">
        <f t="shared" si="1"/>
        <v>0</v>
      </c>
      <c r="H48" s="102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6">
        <v>23</v>
      </c>
      <c r="F49" s="67">
        <v>8.6999999999999993</v>
      </c>
      <c r="G49" s="71">
        <f t="shared" si="1"/>
        <v>200.1</v>
      </c>
      <c r="H49" s="102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6">
        <v>0</v>
      </c>
      <c r="F50" s="67">
        <v>0</v>
      </c>
      <c r="G50" s="71">
        <f t="shared" si="1"/>
        <v>0</v>
      </c>
      <c r="H50" s="102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6">
        <v>0</v>
      </c>
      <c r="F51" s="67">
        <v>0</v>
      </c>
      <c r="G51" s="71">
        <f t="shared" si="1"/>
        <v>0</v>
      </c>
      <c r="H51" s="102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6">
        <v>0</v>
      </c>
      <c r="F52" s="67">
        <v>0</v>
      </c>
      <c r="G52" s="71">
        <f t="shared" si="1"/>
        <v>0</v>
      </c>
      <c r="H52" s="102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6">
        <v>460</v>
      </c>
      <c r="F53" s="67">
        <v>14.945</v>
      </c>
      <c r="G53" s="71">
        <f t="shared" si="1"/>
        <v>6874.7</v>
      </c>
      <c r="H53" s="102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6">
        <v>0</v>
      </c>
      <c r="F54" s="67">
        <v>0</v>
      </c>
      <c r="G54" s="71">
        <f t="shared" si="1"/>
        <v>0</v>
      </c>
      <c r="H54" s="102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6">
        <v>0</v>
      </c>
      <c r="F55" s="67">
        <v>0</v>
      </c>
      <c r="G55" s="71">
        <f t="shared" si="1"/>
        <v>0</v>
      </c>
      <c r="H55" s="102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6">
        <v>0</v>
      </c>
      <c r="F56" s="67">
        <v>0</v>
      </c>
      <c r="G56" s="71">
        <f t="shared" si="1"/>
        <v>0</v>
      </c>
      <c r="H56" s="102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6">
        <v>0</v>
      </c>
      <c r="F57" s="67">
        <v>0</v>
      </c>
      <c r="G57" s="71">
        <f t="shared" si="1"/>
        <v>0</v>
      </c>
      <c r="H57" s="102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6">
        <v>0</v>
      </c>
      <c r="F58" s="67">
        <v>0</v>
      </c>
      <c r="G58" s="71">
        <f t="shared" si="1"/>
        <v>0</v>
      </c>
      <c r="H58" s="102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6">
        <v>460</v>
      </c>
      <c r="F59" s="67">
        <v>6.48</v>
      </c>
      <c r="G59" s="71">
        <f t="shared" si="1"/>
        <v>2980.8</v>
      </c>
      <c r="H59" s="102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6">
        <v>0</v>
      </c>
      <c r="F60" s="67">
        <v>0</v>
      </c>
      <c r="G60" s="71">
        <f t="shared" si="1"/>
        <v>0</v>
      </c>
      <c r="H60" s="102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6">
        <v>0</v>
      </c>
      <c r="F61" s="67">
        <v>0</v>
      </c>
      <c r="G61" s="71">
        <f t="shared" si="1"/>
        <v>0</v>
      </c>
      <c r="H61" s="102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6">
        <v>0</v>
      </c>
      <c r="F62" s="67">
        <v>0</v>
      </c>
      <c r="G62" s="71">
        <f t="shared" si="1"/>
        <v>0</v>
      </c>
      <c r="H62" s="102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6">
        <v>0</v>
      </c>
      <c r="F63" s="67">
        <v>0</v>
      </c>
      <c r="G63" s="71">
        <f t="shared" si="1"/>
        <v>0</v>
      </c>
      <c r="H63" s="102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6">
        <v>0</v>
      </c>
      <c r="F64" s="67">
        <v>0</v>
      </c>
      <c r="G64" s="71">
        <f t="shared" si="1"/>
        <v>0</v>
      </c>
      <c r="H64" s="102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6">
        <v>0</v>
      </c>
      <c r="F65" s="67">
        <v>0</v>
      </c>
      <c r="G65" s="71">
        <f t="shared" si="1"/>
        <v>0</v>
      </c>
      <c r="H65" s="102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6">
        <v>460</v>
      </c>
      <c r="F66" s="67">
        <v>5.76</v>
      </c>
      <c r="G66" s="71">
        <f t="shared" si="1"/>
        <v>2649.6</v>
      </c>
      <c r="H66" s="102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6">
        <v>0</v>
      </c>
      <c r="F67" s="67">
        <v>0</v>
      </c>
      <c r="G67" s="71">
        <f t="shared" si="1"/>
        <v>0</v>
      </c>
      <c r="H67" s="102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6">
        <v>460</v>
      </c>
      <c r="F68" s="67">
        <v>6.5280000000000005</v>
      </c>
      <c r="G68" s="71">
        <f t="shared" si="1"/>
        <v>3002.88</v>
      </c>
      <c r="H68" s="102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6">
        <v>1573.1999999999998</v>
      </c>
      <c r="F69" s="67">
        <v>9.4524999999999988</v>
      </c>
      <c r="G69" s="71">
        <f t="shared" si="1"/>
        <v>14870.672999999997</v>
      </c>
      <c r="H69" s="102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6">
        <v>1140.7999999999997</v>
      </c>
      <c r="F70" s="67">
        <v>12.039499999999999</v>
      </c>
      <c r="G70" s="71">
        <f t="shared" si="1"/>
        <v>13734.661599999996</v>
      </c>
      <c r="H70" s="102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6">
        <v>230</v>
      </c>
      <c r="F71" s="67">
        <v>23.680999999999997</v>
      </c>
      <c r="G71" s="71">
        <f t="shared" ref="G71:G102" si="2">F71*E71</f>
        <v>5446.6299999999992</v>
      </c>
      <c r="H71" s="102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6">
        <v>0</v>
      </c>
      <c r="F72" s="67">
        <v>0</v>
      </c>
      <c r="G72" s="71">
        <f t="shared" si="2"/>
        <v>0</v>
      </c>
      <c r="H72" s="102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6">
        <v>0</v>
      </c>
      <c r="F73" s="67">
        <v>0</v>
      </c>
      <c r="G73" s="71">
        <f t="shared" si="2"/>
        <v>0</v>
      </c>
      <c r="H73" s="102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6">
        <v>0</v>
      </c>
      <c r="F74" s="67">
        <v>0</v>
      </c>
      <c r="G74" s="71">
        <f t="shared" si="2"/>
        <v>0</v>
      </c>
      <c r="H74" s="102" t="s">
        <v>255</v>
      </c>
    </row>
    <row r="75" spans="1:8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66">
        <v>0</v>
      </c>
      <c r="F75" s="67">
        <v>0</v>
      </c>
      <c r="G75" s="71">
        <f t="shared" si="2"/>
        <v>0</v>
      </c>
      <c r="H75" s="102" t="s">
        <v>253</v>
      </c>
    </row>
    <row r="76" spans="1:8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66">
        <v>0</v>
      </c>
      <c r="F76" s="67">
        <v>0</v>
      </c>
      <c r="G76" s="71">
        <f t="shared" si="2"/>
        <v>0</v>
      </c>
      <c r="H76" s="102" t="s">
        <v>255</v>
      </c>
    </row>
    <row r="77" spans="1:8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66">
        <v>0</v>
      </c>
      <c r="F77" s="67">
        <v>0</v>
      </c>
      <c r="G77" s="71">
        <f t="shared" si="2"/>
        <v>0</v>
      </c>
      <c r="H77" s="102" t="s">
        <v>254</v>
      </c>
    </row>
    <row r="78" spans="1:8" ht="28.5" customHeight="1" x14ac:dyDescent="0.25">
      <c r="A78" s="51" t="s">
        <v>239</v>
      </c>
      <c r="B78" s="57" t="s">
        <v>86</v>
      </c>
      <c r="C78" s="10" t="s">
        <v>87</v>
      </c>
      <c r="D78" s="11" t="s">
        <v>21</v>
      </c>
      <c r="E78" s="66">
        <v>0</v>
      </c>
      <c r="F78" s="67">
        <v>0</v>
      </c>
      <c r="G78" s="71">
        <f t="shared" si="2"/>
        <v>0</v>
      </c>
      <c r="H78" s="102" t="s">
        <v>253</v>
      </c>
    </row>
    <row r="79" spans="1:8" ht="28.5" customHeight="1" x14ac:dyDescent="0.25">
      <c r="A79" s="51" t="s">
        <v>240</v>
      </c>
      <c r="B79" s="55" t="s">
        <v>86</v>
      </c>
      <c r="C79" s="10" t="s">
        <v>88</v>
      </c>
      <c r="D79" s="11" t="s">
        <v>21</v>
      </c>
      <c r="E79" s="66">
        <v>0</v>
      </c>
      <c r="F79" s="67">
        <v>0</v>
      </c>
      <c r="G79" s="71">
        <f t="shared" si="2"/>
        <v>0</v>
      </c>
      <c r="H79" s="102" t="s">
        <v>255</v>
      </c>
    </row>
    <row r="80" spans="1:8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66">
        <v>0</v>
      </c>
      <c r="F80" s="67">
        <v>0</v>
      </c>
      <c r="G80" s="71">
        <f t="shared" si="2"/>
        <v>0</v>
      </c>
      <c r="H80" s="102" t="s">
        <v>254</v>
      </c>
    </row>
    <row r="81" spans="1:8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66">
        <v>0</v>
      </c>
      <c r="F81" s="67">
        <v>0</v>
      </c>
      <c r="G81" s="71">
        <f t="shared" si="2"/>
        <v>0</v>
      </c>
      <c r="H81" s="102" t="s">
        <v>253</v>
      </c>
    </row>
    <row r="82" spans="1:8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66">
        <v>0</v>
      </c>
      <c r="F82" s="67">
        <v>0</v>
      </c>
      <c r="G82" s="71">
        <f t="shared" si="2"/>
        <v>0</v>
      </c>
      <c r="H82" s="102" t="s">
        <v>253</v>
      </c>
    </row>
    <row r="83" spans="1:8" ht="28.5" customHeight="1" x14ac:dyDescent="0.25">
      <c r="A83" s="51" t="s">
        <v>241</v>
      </c>
      <c r="B83" s="57" t="s">
        <v>182</v>
      </c>
      <c r="C83" s="9" t="s">
        <v>115</v>
      </c>
      <c r="D83" s="11" t="s">
        <v>18</v>
      </c>
      <c r="E83" s="66">
        <v>0</v>
      </c>
      <c r="F83" s="67">
        <v>0</v>
      </c>
      <c r="G83" s="71">
        <f t="shared" si="2"/>
        <v>0</v>
      </c>
      <c r="H83" s="102" t="s">
        <v>253</v>
      </c>
    </row>
    <row r="84" spans="1:8" ht="28.5" customHeight="1" x14ac:dyDescent="0.25">
      <c r="A84" s="51" t="s">
        <v>242</v>
      </c>
      <c r="B84" s="55" t="s">
        <v>183</v>
      </c>
      <c r="C84" s="9" t="s">
        <v>115</v>
      </c>
      <c r="D84" s="11" t="s">
        <v>18</v>
      </c>
      <c r="E84" s="66">
        <v>0</v>
      </c>
      <c r="F84" s="67">
        <v>0</v>
      </c>
      <c r="G84" s="71">
        <f t="shared" si="2"/>
        <v>0</v>
      </c>
      <c r="H84" s="102" t="s">
        <v>255</v>
      </c>
    </row>
    <row r="85" spans="1:8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66">
        <v>0</v>
      </c>
      <c r="F85" s="67">
        <v>0</v>
      </c>
      <c r="G85" s="71">
        <f t="shared" si="2"/>
        <v>0</v>
      </c>
      <c r="H85" s="102" t="s">
        <v>255</v>
      </c>
    </row>
    <row r="86" spans="1:8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66">
        <v>0</v>
      </c>
      <c r="F86" s="67">
        <v>0</v>
      </c>
      <c r="G86" s="71">
        <f t="shared" si="2"/>
        <v>0</v>
      </c>
      <c r="H86" s="102" t="s">
        <v>253</v>
      </c>
    </row>
    <row r="87" spans="1:8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66">
        <v>0</v>
      </c>
      <c r="F87" s="67">
        <v>0</v>
      </c>
      <c r="G87" s="71">
        <f t="shared" si="2"/>
        <v>0</v>
      </c>
      <c r="H87" s="102" t="s">
        <v>254</v>
      </c>
    </row>
    <row r="88" spans="1:8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66">
        <v>0</v>
      </c>
      <c r="F88" s="67">
        <v>0</v>
      </c>
      <c r="G88" s="71">
        <f t="shared" si="2"/>
        <v>0</v>
      </c>
      <c r="H88" s="102" t="s">
        <v>253</v>
      </c>
    </row>
    <row r="89" spans="1:8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66">
        <v>0</v>
      </c>
      <c r="F89" s="67">
        <v>0</v>
      </c>
      <c r="G89" s="71">
        <f t="shared" si="2"/>
        <v>0</v>
      </c>
      <c r="H89" s="102" t="s">
        <v>253</v>
      </c>
    </row>
    <row r="90" spans="1:8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66">
        <v>460</v>
      </c>
      <c r="F90" s="67">
        <v>1.431</v>
      </c>
      <c r="G90" s="71">
        <f t="shared" si="2"/>
        <v>658.26</v>
      </c>
      <c r="H90" s="102" t="s">
        <v>255</v>
      </c>
    </row>
    <row r="91" spans="1:8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66">
        <v>0</v>
      </c>
      <c r="F91" s="67">
        <v>0</v>
      </c>
      <c r="G91" s="71">
        <f t="shared" si="2"/>
        <v>0</v>
      </c>
      <c r="H91" s="102" t="s">
        <v>253</v>
      </c>
    </row>
    <row r="92" spans="1:8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66">
        <v>368</v>
      </c>
      <c r="F92" s="67">
        <v>7.95</v>
      </c>
      <c r="G92" s="71">
        <f t="shared" si="2"/>
        <v>2925.6</v>
      </c>
      <c r="H92" s="102" t="s">
        <v>253</v>
      </c>
    </row>
    <row r="93" spans="1:8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66">
        <v>0</v>
      </c>
      <c r="F93" s="67">
        <v>0</v>
      </c>
      <c r="G93" s="71">
        <f t="shared" si="2"/>
        <v>0</v>
      </c>
      <c r="H93" s="102" t="s">
        <v>255</v>
      </c>
    </row>
    <row r="94" spans="1:8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66">
        <v>0</v>
      </c>
      <c r="F94" s="67">
        <v>0</v>
      </c>
      <c r="G94" s="71">
        <f t="shared" si="2"/>
        <v>0</v>
      </c>
      <c r="H94" s="102" t="s">
        <v>254</v>
      </c>
    </row>
    <row r="95" spans="1:8" ht="28.5" customHeight="1" x14ac:dyDescent="0.25">
      <c r="A95" s="51" t="s">
        <v>243</v>
      </c>
      <c r="B95" s="34" t="s">
        <v>184</v>
      </c>
      <c r="C95" s="9" t="s">
        <v>48</v>
      </c>
      <c r="D95" s="11" t="s">
        <v>14</v>
      </c>
      <c r="E95" s="66">
        <v>0</v>
      </c>
      <c r="F95" s="67">
        <v>0</v>
      </c>
      <c r="G95" s="71">
        <f t="shared" si="2"/>
        <v>0</v>
      </c>
      <c r="H95" s="102" t="s">
        <v>253</v>
      </c>
    </row>
    <row r="96" spans="1:8" ht="28.5" customHeight="1" x14ac:dyDescent="0.25">
      <c r="A96" s="51" t="s">
        <v>244</v>
      </c>
      <c r="B96" s="37" t="s">
        <v>185</v>
      </c>
      <c r="C96" s="9" t="s">
        <v>48</v>
      </c>
      <c r="D96" s="11" t="s">
        <v>14</v>
      </c>
      <c r="E96" s="66">
        <v>0</v>
      </c>
      <c r="F96" s="67">
        <v>0</v>
      </c>
      <c r="G96" s="71">
        <f t="shared" si="2"/>
        <v>0</v>
      </c>
      <c r="H96" s="102" t="s">
        <v>255</v>
      </c>
    </row>
    <row r="97" spans="1:8" ht="28.5" customHeight="1" x14ac:dyDescent="0.25">
      <c r="A97" s="51" t="s">
        <v>245</v>
      </c>
      <c r="B97" s="34" t="s">
        <v>188</v>
      </c>
      <c r="C97" s="9" t="s">
        <v>48</v>
      </c>
      <c r="D97" s="11" t="s">
        <v>14</v>
      </c>
      <c r="E97" s="66">
        <v>0</v>
      </c>
      <c r="F97" s="67">
        <v>0</v>
      </c>
      <c r="G97" s="71">
        <f t="shared" si="2"/>
        <v>0</v>
      </c>
      <c r="H97" s="102" t="s">
        <v>253</v>
      </c>
    </row>
    <row r="98" spans="1:8" ht="28.5" customHeight="1" x14ac:dyDescent="0.25">
      <c r="A98" s="51" t="s">
        <v>246</v>
      </c>
      <c r="B98" s="37" t="s">
        <v>189</v>
      </c>
      <c r="C98" s="9" t="s">
        <v>48</v>
      </c>
      <c r="D98" s="11" t="s">
        <v>14</v>
      </c>
      <c r="E98" s="66">
        <v>0</v>
      </c>
      <c r="F98" s="67">
        <v>0</v>
      </c>
      <c r="G98" s="71">
        <f t="shared" si="2"/>
        <v>0</v>
      </c>
      <c r="H98" s="102" t="s">
        <v>255</v>
      </c>
    </row>
    <row r="99" spans="1:8" ht="28.5" customHeight="1" x14ac:dyDescent="0.25">
      <c r="A99" s="51" t="s">
        <v>247</v>
      </c>
      <c r="B99" s="34" t="s">
        <v>190</v>
      </c>
      <c r="C99" s="9" t="s">
        <v>48</v>
      </c>
      <c r="D99" s="11" t="s">
        <v>14</v>
      </c>
      <c r="E99" s="66">
        <v>0</v>
      </c>
      <c r="F99" s="67">
        <v>0</v>
      </c>
      <c r="G99" s="71">
        <f t="shared" si="2"/>
        <v>0</v>
      </c>
      <c r="H99" s="102" t="s">
        <v>253</v>
      </c>
    </row>
    <row r="100" spans="1:8" ht="28.5" customHeight="1" x14ac:dyDescent="0.25">
      <c r="A100" s="51" t="s">
        <v>248</v>
      </c>
      <c r="B100" s="37" t="s">
        <v>191</v>
      </c>
      <c r="C100" s="9" t="s">
        <v>48</v>
      </c>
      <c r="D100" s="11" t="s">
        <v>14</v>
      </c>
      <c r="E100" s="66">
        <v>0</v>
      </c>
      <c r="F100" s="67">
        <v>0</v>
      </c>
      <c r="G100" s="71">
        <f t="shared" si="2"/>
        <v>0</v>
      </c>
      <c r="H100" s="102" t="s">
        <v>255</v>
      </c>
    </row>
    <row r="101" spans="1:8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66">
        <v>0</v>
      </c>
      <c r="F101" s="67">
        <v>0</v>
      </c>
      <c r="G101" s="71">
        <f t="shared" si="2"/>
        <v>0</v>
      </c>
      <c r="H101" s="102" t="s">
        <v>254</v>
      </c>
    </row>
    <row r="102" spans="1:8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66">
        <v>92</v>
      </c>
      <c r="F102" s="67">
        <v>8.6999999999999993</v>
      </c>
      <c r="G102" s="71">
        <f t="shared" si="2"/>
        <v>800.4</v>
      </c>
      <c r="H102" s="102" t="s">
        <v>253</v>
      </c>
    </row>
    <row r="103" spans="1:8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66">
        <v>92</v>
      </c>
      <c r="F103" s="67">
        <v>8.6999999999999993</v>
      </c>
      <c r="G103" s="71">
        <f t="shared" ref="G103:G134" si="3">F103*E103</f>
        <v>800.4</v>
      </c>
      <c r="H103" s="102" t="s">
        <v>255</v>
      </c>
    </row>
    <row r="104" spans="1:8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66">
        <v>0</v>
      </c>
      <c r="F104" s="67">
        <v>0</v>
      </c>
      <c r="G104" s="71">
        <f t="shared" si="3"/>
        <v>0</v>
      </c>
      <c r="H104" s="102" t="s">
        <v>253</v>
      </c>
    </row>
    <row r="105" spans="1:8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66">
        <v>0</v>
      </c>
      <c r="F105" s="67">
        <v>0</v>
      </c>
      <c r="G105" s="71">
        <f t="shared" si="3"/>
        <v>0</v>
      </c>
      <c r="H105" s="102" t="s">
        <v>253</v>
      </c>
    </row>
    <row r="106" spans="1:8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66">
        <v>0</v>
      </c>
      <c r="F106" s="67">
        <v>0</v>
      </c>
      <c r="G106" s="71">
        <f t="shared" si="3"/>
        <v>0</v>
      </c>
      <c r="H106" s="102" t="s">
        <v>253</v>
      </c>
    </row>
    <row r="107" spans="1:8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66">
        <v>138</v>
      </c>
      <c r="F107" s="67">
        <v>8.6999999999999993</v>
      </c>
      <c r="G107" s="71">
        <f t="shared" si="3"/>
        <v>1200.5999999999999</v>
      </c>
      <c r="H107" s="102" t="s">
        <v>253</v>
      </c>
    </row>
    <row r="108" spans="1:8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66">
        <v>230</v>
      </c>
      <c r="F108" s="67">
        <v>8.6999999999999993</v>
      </c>
      <c r="G108" s="71">
        <f t="shared" si="3"/>
        <v>2000.9999999999998</v>
      </c>
      <c r="H108" s="102" t="s">
        <v>253</v>
      </c>
    </row>
    <row r="109" spans="1:8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66">
        <v>782</v>
      </c>
      <c r="F109" s="67">
        <v>4.0754999999999999</v>
      </c>
      <c r="G109" s="71">
        <f t="shared" si="3"/>
        <v>3187.0409999999997</v>
      </c>
      <c r="H109" s="102" t="s">
        <v>255</v>
      </c>
    </row>
    <row r="110" spans="1:8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66">
        <v>115</v>
      </c>
      <c r="F110" s="67">
        <v>8.6999999999999993</v>
      </c>
      <c r="G110" s="71">
        <f t="shared" si="3"/>
        <v>1000.4999999999999</v>
      </c>
      <c r="H110" s="102" t="s">
        <v>253</v>
      </c>
    </row>
    <row r="111" spans="1:8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66">
        <v>115</v>
      </c>
      <c r="F111" s="67">
        <v>8.6999999999999993</v>
      </c>
      <c r="G111" s="71">
        <f t="shared" si="3"/>
        <v>1000.4999999999999</v>
      </c>
      <c r="H111" s="102" t="s">
        <v>253</v>
      </c>
    </row>
    <row r="112" spans="1:8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66">
        <v>0</v>
      </c>
      <c r="F112" s="67">
        <v>0</v>
      </c>
      <c r="G112" s="71">
        <f t="shared" si="3"/>
        <v>0</v>
      </c>
      <c r="H112" s="102" t="s">
        <v>255</v>
      </c>
    </row>
    <row r="113" spans="1:8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66">
        <v>782</v>
      </c>
      <c r="F113" s="67">
        <v>5.4809999999999999</v>
      </c>
      <c r="G113" s="71">
        <f t="shared" si="3"/>
        <v>4286.1419999999998</v>
      </c>
      <c r="H113" s="102" t="s">
        <v>255</v>
      </c>
    </row>
    <row r="114" spans="1:8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66">
        <v>920</v>
      </c>
      <c r="F114" s="67">
        <v>4.048</v>
      </c>
      <c r="G114" s="71">
        <f t="shared" si="3"/>
        <v>3724.16</v>
      </c>
      <c r="H114" s="102" t="s">
        <v>255</v>
      </c>
    </row>
    <row r="115" spans="1:8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66">
        <v>2300</v>
      </c>
      <c r="F115" s="67">
        <v>2.9580000000000002</v>
      </c>
      <c r="G115" s="71">
        <f t="shared" si="3"/>
        <v>6803.4000000000005</v>
      </c>
      <c r="H115" s="102" t="s">
        <v>253</v>
      </c>
    </row>
    <row r="116" spans="1:8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66">
        <v>0</v>
      </c>
      <c r="F116" s="67">
        <v>0</v>
      </c>
      <c r="G116" s="71">
        <f t="shared" si="3"/>
        <v>0</v>
      </c>
      <c r="H116" s="102" t="s">
        <v>253</v>
      </c>
    </row>
    <row r="117" spans="1:8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66">
        <v>0</v>
      </c>
      <c r="F117" s="67">
        <v>0</v>
      </c>
      <c r="G117" s="71">
        <f t="shared" si="3"/>
        <v>0</v>
      </c>
      <c r="H117" s="102" t="s">
        <v>253</v>
      </c>
    </row>
    <row r="118" spans="1:8" ht="29.25" customHeight="1" x14ac:dyDescent="0.25">
      <c r="A118" s="51">
        <v>107</v>
      </c>
      <c r="B118" s="50" t="s">
        <v>251</v>
      </c>
      <c r="C118" s="23" t="s">
        <v>48</v>
      </c>
      <c r="D118" s="11" t="s">
        <v>20</v>
      </c>
      <c r="E118" s="66">
        <v>920</v>
      </c>
      <c r="F118" s="67">
        <v>7.1440000000000001</v>
      </c>
      <c r="G118" s="71">
        <f t="shared" si="3"/>
        <v>6572.4800000000005</v>
      </c>
      <c r="H118" s="102" t="s">
        <v>256</v>
      </c>
    </row>
    <row r="119" spans="1:8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66">
        <v>0</v>
      </c>
      <c r="F119" s="67">
        <v>0</v>
      </c>
      <c r="G119" s="71">
        <f t="shared" si="3"/>
        <v>0</v>
      </c>
      <c r="H119" s="102" t="s">
        <v>253</v>
      </c>
    </row>
    <row r="120" spans="1:8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66">
        <v>0</v>
      </c>
      <c r="F120" s="67">
        <v>0</v>
      </c>
      <c r="G120" s="71">
        <f t="shared" si="3"/>
        <v>0</v>
      </c>
      <c r="H120" s="102" t="s">
        <v>253</v>
      </c>
    </row>
    <row r="121" spans="1:8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66">
        <v>0</v>
      </c>
      <c r="F121" s="67">
        <v>0</v>
      </c>
      <c r="G121" s="71">
        <f t="shared" si="3"/>
        <v>0</v>
      </c>
      <c r="H121" s="102" t="s">
        <v>253</v>
      </c>
    </row>
    <row r="122" spans="1:8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66">
        <v>0</v>
      </c>
      <c r="F122" s="67">
        <v>0</v>
      </c>
      <c r="G122" s="71">
        <f t="shared" si="3"/>
        <v>0</v>
      </c>
      <c r="H122" s="102" t="s">
        <v>253</v>
      </c>
    </row>
    <row r="123" spans="1:8" ht="29.25" customHeight="1" x14ac:dyDescent="0.25">
      <c r="A123" s="51" t="s">
        <v>249</v>
      </c>
      <c r="B123" s="34" t="s">
        <v>227</v>
      </c>
      <c r="C123" s="60" t="s">
        <v>48</v>
      </c>
      <c r="D123" s="61" t="s">
        <v>136</v>
      </c>
      <c r="E123" s="66">
        <v>0</v>
      </c>
      <c r="F123" s="67">
        <v>0</v>
      </c>
      <c r="G123" s="71">
        <f t="shared" si="3"/>
        <v>0</v>
      </c>
      <c r="H123" s="102" t="s">
        <v>253</v>
      </c>
    </row>
    <row r="124" spans="1:8" ht="29.25" customHeight="1" x14ac:dyDescent="0.25">
      <c r="A124" s="51" t="s">
        <v>250</v>
      </c>
      <c r="B124" s="37" t="s">
        <v>228</v>
      </c>
      <c r="C124" s="60" t="s">
        <v>48</v>
      </c>
      <c r="D124" s="61" t="s">
        <v>136</v>
      </c>
      <c r="E124" s="66">
        <v>0</v>
      </c>
      <c r="F124" s="67">
        <v>0</v>
      </c>
      <c r="G124" s="71">
        <f t="shared" si="3"/>
        <v>0</v>
      </c>
      <c r="H124" s="102" t="s">
        <v>255</v>
      </c>
    </row>
    <row r="125" spans="1:8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68">
        <v>0</v>
      </c>
      <c r="F125" s="69">
        <v>0</v>
      </c>
      <c r="G125" s="71">
        <f t="shared" si="3"/>
        <v>0</v>
      </c>
      <c r="H125" s="102" t="s">
        <v>255</v>
      </c>
    </row>
    <row r="126" spans="1:8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68">
        <v>0</v>
      </c>
      <c r="F126" s="69">
        <v>0</v>
      </c>
      <c r="G126" s="71">
        <f t="shared" si="3"/>
        <v>0</v>
      </c>
      <c r="H126" s="102" t="s">
        <v>255</v>
      </c>
    </row>
    <row r="127" spans="1:8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68">
        <v>0</v>
      </c>
      <c r="F127" s="69">
        <v>0</v>
      </c>
      <c r="G127" s="71">
        <f t="shared" si="3"/>
        <v>0</v>
      </c>
      <c r="H127" s="102" t="s">
        <v>253</v>
      </c>
    </row>
    <row r="128" spans="1:8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68">
        <v>460</v>
      </c>
      <c r="F128" s="69">
        <v>0.63600000000000001</v>
      </c>
      <c r="G128" s="71">
        <f t="shared" si="3"/>
        <v>292.56</v>
      </c>
      <c r="H128" s="102" t="s">
        <v>253</v>
      </c>
    </row>
    <row r="129" spans="1:22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68">
        <v>2300</v>
      </c>
      <c r="F129" s="69">
        <v>0.26549999999999996</v>
      </c>
      <c r="G129" s="71">
        <f t="shared" si="3"/>
        <v>610.64999999999986</v>
      </c>
      <c r="H129" s="102" t="s">
        <v>253</v>
      </c>
    </row>
    <row r="130" spans="1:22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68">
        <v>0</v>
      </c>
      <c r="F130" s="69">
        <v>0</v>
      </c>
      <c r="G130" s="71">
        <f t="shared" si="3"/>
        <v>0</v>
      </c>
      <c r="H130" s="102" t="s">
        <v>253</v>
      </c>
    </row>
    <row r="131" spans="1:22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68">
        <v>0</v>
      </c>
      <c r="F131" s="69">
        <v>0</v>
      </c>
      <c r="G131" s="71">
        <f t="shared" si="3"/>
        <v>0</v>
      </c>
      <c r="H131" s="102" t="s">
        <v>255</v>
      </c>
    </row>
    <row r="132" spans="1:22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68">
        <v>0</v>
      </c>
      <c r="F132" s="69">
        <v>0</v>
      </c>
      <c r="G132" s="71">
        <f t="shared" si="3"/>
        <v>0</v>
      </c>
      <c r="H132" s="102" t="s">
        <v>255</v>
      </c>
    </row>
    <row r="133" spans="1:22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68">
        <v>0</v>
      </c>
      <c r="F133" s="69">
        <v>0</v>
      </c>
      <c r="G133" s="71">
        <f t="shared" si="3"/>
        <v>0</v>
      </c>
      <c r="H133" s="102" t="s">
        <v>253</v>
      </c>
    </row>
    <row r="134" spans="1:22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68">
        <v>0</v>
      </c>
      <c r="F134" s="69">
        <v>0</v>
      </c>
      <c r="G134" s="71">
        <f t="shared" si="3"/>
        <v>0</v>
      </c>
      <c r="H134" s="102" t="s">
        <v>253</v>
      </c>
    </row>
    <row r="135" spans="1:22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68">
        <v>0</v>
      </c>
      <c r="F135" s="69">
        <v>0</v>
      </c>
      <c r="G135" s="71">
        <f t="shared" ref="G135" si="4">F135*E135</f>
        <v>0</v>
      </c>
      <c r="H135" s="102" t="s">
        <v>253</v>
      </c>
    </row>
    <row r="136" spans="1:22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68">
        <v>36.800000000000004</v>
      </c>
      <c r="F136" s="69">
        <v>93.889500000000012</v>
      </c>
      <c r="G136" s="71">
        <f t="shared" ref="G136:G139" si="5">F136*E136</f>
        <v>3455.133600000001</v>
      </c>
      <c r="H136" s="102" t="s">
        <v>255</v>
      </c>
    </row>
    <row r="137" spans="1:22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68">
        <v>0</v>
      </c>
      <c r="F137" s="69">
        <v>0</v>
      </c>
      <c r="G137" s="71">
        <f t="shared" si="5"/>
        <v>0</v>
      </c>
      <c r="H137" s="102" t="s">
        <v>255</v>
      </c>
    </row>
    <row r="138" spans="1:22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68">
        <v>0</v>
      </c>
      <c r="F138" s="69">
        <v>0</v>
      </c>
      <c r="G138" s="71">
        <f t="shared" si="5"/>
        <v>0</v>
      </c>
      <c r="H138" s="102" t="s">
        <v>253</v>
      </c>
    </row>
    <row r="139" spans="1:22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68">
        <v>184</v>
      </c>
      <c r="F139" s="69">
        <v>7.95</v>
      </c>
      <c r="G139" s="71">
        <f t="shared" si="5"/>
        <v>1462.8</v>
      </c>
      <c r="H139" s="102" t="s">
        <v>253</v>
      </c>
    </row>
    <row r="140" spans="1:22" s="3" customFormat="1" ht="17.25" customHeight="1" x14ac:dyDescent="0.25">
      <c r="A140" s="75" t="s">
        <v>232</v>
      </c>
      <c r="B140" s="75"/>
      <c r="C140" s="38"/>
      <c r="D140" s="39"/>
      <c r="E140" s="40"/>
      <c r="F140" s="41"/>
      <c r="G140" s="72">
        <f>SUM(G7:G139)</f>
        <v>606575.62819999992</v>
      </c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</row>
    <row r="141" spans="1:22" ht="26.25" customHeight="1" x14ac:dyDescent="0.2">
      <c r="A141" s="95" t="s">
        <v>194</v>
      </c>
      <c r="B141" s="96"/>
      <c r="C141" s="96"/>
      <c r="D141" s="96"/>
      <c r="E141" s="96"/>
      <c r="F141" s="96"/>
      <c r="G141" s="96"/>
      <c r="H141" s="103"/>
      <c r="I141" s="104"/>
    </row>
    <row r="142" spans="1:22" ht="13.5" thickBot="1" x14ac:dyDescent="0.25">
      <c r="A142" s="27"/>
      <c r="B142" s="28"/>
      <c r="C142" s="28"/>
      <c r="D142" s="28"/>
      <c r="E142" s="28"/>
      <c r="F142" s="28"/>
      <c r="G142" s="28"/>
      <c r="H142" s="105"/>
    </row>
    <row r="143" spans="1:22" ht="15.75" customHeight="1" thickTop="1" x14ac:dyDescent="0.2">
      <c r="B143" s="44" t="s">
        <v>2</v>
      </c>
      <c r="C143" s="76"/>
      <c r="D143" s="76"/>
      <c r="E143" s="76"/>
      <c r="F143" s="77"/>
    </row>
    <row r="144" spans="1:22" ht="15.75" customHeight="1" x14ac:dyDescent="0.2">
      <c r="B144" s="45" t="s">
        <v>25</v>
      </c>
      <c r="C144" s="78" t="s">
        <v>233</v>
      </c>
      <c r="D144" s="78"/>
      <c r="E144" s="78"/>
      <c r="F144" s="79"/>
    </row>
    <row r="145" spans="2:6" ht="32.25" customHeight="1" x14ac:dyDescent="0.2">
      <c r="B145" s="81"/>
      <c r="C145" s="80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81"/>
      <c r="C146" s="80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109" t="s">
        <v>264</v>
      </c>
      <c r="C147" s="110"/>
      <c r="D147" s="111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07"/>
      <c r="D149" s="108"/>
      <c r="E149" s="33"/>
      <c r="F149" s="33"/>
    </row>
    <row r="150" spans="2:6" ht="15.75" x14ac:dyDescent="0.25">
      <c r="B150" s="13" t="s">
        <v>3</v>
      </c>
      <c r="C150" s="107"/>
      <c r="D150" s="108"/>
      <c r="E150" s="33"/>
      <c r="F150" s="33"/>
    </row>
    <row r="151" spans="2:6" ht="15.75" customHeight="1" x14ac:dyDescent="0.25">
      <c r="B151" s="32" t="s">
        <v>23</v>
      </c>
      <c r="C151" s="107"/>
      <c r="D151" s="108"/>
      <c r="E151" s="33"/>
      <c r="F151" s="33"/>
    </row>
    <row r="152" spans="2:6" ht="15.75" customHeight="1" x14ac:dyDescent="0.25">
      <c r="B152" s="17" t="s">
        <v>210</v>
      </c>
      <c r="C152" s="107"/>
      <c r="D152" s="108"/>
      <c r="E152" s="33"/>
      <c r="F152" s="33"/>
    </row>
    <row r="153" spans="2:6" ht="15.75" customHeight="1" x14ac:dyDescent="0.25">
      <c r="B153" s="17" t="s">
        <v>211</v>
      </c>
      <c r="C153" s="107"/>
      <c r="D153" s="108"/>
      <c r="E153" s="33"/>
      <c r="F153" s="33"/>
    </row>
    <row r="154" spans="2:6" ht="15.75" customHeight="1" x14ac:dyDescent="0.25">
      <c r="B154" s="17" t="s">
        <v>212</v>
      </c>
      <c r="C154" s="107"/>
      <c r="D154" s="108"/>
      <c r="E154" s="33"/>
      <c r="F154" s="33"/>
    </row>
    <row r="155" spans="2:6" ht="15.75" customHeight="1" x14ac:dyDescent="0.25">
      <c r="B155" s="17" t="s">
        <v>213</v>
      </c>
      <c r="C155" s="107"/>
      <c r="D155" s="108"/>
      <c r="E155" s="33"/>
      <c r="F155" s="33"/>
    </row>
    <row r="156" spans="2:6" ht="15.75" customHeight="1" x14ac:dyDescent="0.25">
      <c r="B156" s="17" t="s">
        <v>208</v>
      </c>
      <c r="C156" s="107"/>
      <c r="D156" s="108"/>
      <c r="E156" s="33"/>
      <c r="F156" s="33"/>
    </row>
    <row r="157" spans="2:6" ht="15.75" customHeight="1" x14ac:dyDescent="0.25">
      <c r="B157" s="17" t="s">
        <v>209</v>
      </c>
      <c r="C157" s="107"/>
      <c r="D157" s="108"/>
      <c r="E157" s="33"/>
      <c r="F157" s="33"/>
    </row>
    <row r="158" spans="2:6" ht="15.75" customHeight="1" x14ac:dyDescent="0.25">
      <c r="B158" s="17" t="s">
        <v>214</v>
      </c>
      <c r="C158" s="107"/>
      <c r="D158" s="108"/>
      <c r="E158" s="33"/>
      <c r="F158" s="33"/>
    </row>
    <row r="159" spans="2:6" ht="15.75" customHeight="1" x14ac:dyDescent="0.25">
      <c r="B159" s="32" t="s">
        <v>22</v>
      </c>
      <c r="C159" s="107"/>
      <c r="D159" s="108"/>
      <c r="E159" s="33"/>
      <c r="F159" s="33"/>
    </row>
    <row r="160" spans="2:6" ht="15.75" x14ac:dyDescent="0.25">
      <c r="B160" s="32" t="s">
        <v>24</v>
      </c>
      <c r="C160" s="107"/>
      <c r="D160" s="108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30" customHeight="1" x14ac:dyDescent="0.25">
      <c r="B165"/>
      <c r="C165" s="84" t="s">
        <v>231</v>
      </c>
      <c r="D165" s="85"/>
      <c r="E165" s="42" t="s">
        <v>234</v>
      </c>
      <c r="F165" s="113" t="s">
        <v>265</v>
      </c>
      <c r="G165" s="42" t="s">
        <v>235</v>
      </c>
    </row>
    <row r="166" spans="2:7" ht="30" customHeight="1" x14ac:dyDescent="0.25">
      <c r="B166"/>
      <c r="C166" s="82" t="s">
        <v>230</v>
      </c>
      <c r="D166" s="83"/>
      <c r="E166" s="73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534332.06699999992</v>
      </c>
      <c r="F166" s="112">
        <v>0</v>
      </c>
      <c r="G166" s="65">
        <f>ROUND(F166/E166,3)</f>
        <v>0</v>
      </c>
    </row>
    <row r="167" spans="2:7" ht="30" customHeight="1" x14ac:dyDescent="0.25">
      <c r="B167"/>
      <c r="C167" s="92" t="s">
        <v>236</v>
      </c>
      <c r="D167" s="93"/>
      <c r="E167" s="73">
        <f>SUBTOTAL(9,G40,G53,G54,G57,G59,G61,G64,G66,G68,G69,G70,G71,G72,G73,G74,G76,G79,G84,G85,G90,G93,G96,G98,G100,G103,G109,G112,G113,G114,G124,G125,G126,G131,G132,G136,G137)</f>
        <v>65671.081200000001</v>
      </c>
      <c r="F167" s="112">
        <v>0</v>
      </c>
      <c r="G167" s="65">
        <f t="shared" ref="G167:G169" si="6">ROUND(F167/E167,3)</f>
        <v>0</v>
      </c>
    </row>
    <row r="168" spans="2:7" ht="30" customHeight="1" x14ac:dyDescent="0.25">
      <c r="B168"/>
      <c r="C168" s="90" t="s">
        <v>237</v>
      </c>
      <c r="D168" s="91"/>
      <c r="E168" s="73">
        <f>SUBTOTAL(9,G15,G16,G24,G26,G27,G33,G34,G77,G80,G87,G94,G101)</f>
        <v>0</v>
      </c>
      <c r="F168" s="112">
        <v>0</v>
      </c>
      <c r="G168" s="65" t="e">
        <f t="shared" si="6"/>
        <v>#DIV/0!</v>
      </c>
    </row>
    <row r="169" spans="2:7" ht="30" customHeight="1" x14ac:dyDescent="0.25">
      <c r="B169"/>
      <c r="C169" s="88" t="s">
        <v>238</v>
      </c>
      <c r="D169" s="89"/>
      <c r="E169" s="73">
        <f>SUBTOTAL(9,G118)</f>
        <v>6572.4800000000005</v>
      </c>
      <c r="F169" s="112">
        <v>0</v>
      </c>
      <c r="G169" s="65">
        <f t="shared" si="6"/>
        <v>0</v>
      </c>
    </row>
    <row r="170" spans="2:7" ht="30" customHeight="1" x14ac:dyDescent="0.25">
      <c r="B170"/>
      <c r="C170" s="86" t="s">
        <v>232</v>
      </c>
      <c r="D170" s="87"/>
      <c r="E170" s="74">
        <f>SUM(E166:E169)</f>
        <v>606575.62819999992</v>
      </c>
      <c r="F170" s="74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DzSWq9RU4XYTNLqQvYC8B58TwcztrNntJmqJKlEQQDJN3eUrYNU6f8sXTXBUv7+6/3xcrUIRalJrrvIe13eaUw==" saltValue="o7GdCNYAsKM9UnEs11WQLg==" spinCount="100000" sheet="1" objects="1" scenarios="1"/>
  <autoFilter ref="A6:J141" xr:uid="{00000000-0009-0000-0000-000000000000}"/>
  <mergeCells count="25">
    <mergeCell ref="A3:G3"/>
    <mergeCell ref="B147:C147"/>
    <mergeCell ref="C150:D150"/>
    <mergeCell ref="C152:D152"/>
    <mergeCell ref="C153:D153"/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C154:D154"/>
    <mergeCell ref="C155:D155"/>
    <mergeCell ref="C156:D156"/>
    <mergeCell ref="C157:D157"/>
    <mergeCell ref="C158:D158"/>
    <mergeCell ref="C159:D159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2022-11-17T08:52:55Z</dcterms:modified>
</cp:coreProperties>
</file>