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5000" tabRatio="888" activeTab="2"/>
  </bookViews>
  <sheets>
    <sheet name="D2_Tech.a tech.vybavenie_IKT" sheetId="18" r:id="rId1"/>
    <sheet name="D3_Interierové vybavenie_náb." sheetId="19" r:id="rId2"/>
    <sheet name="D1_Didaktické pomôcky" sheetId="20" r:id="rId3"/>
    <sheet name="Hárok1" sheetId="21" r:id="rId4"/>
  </sheets>
  <calcPr calcId="145621"/>
</workbook>
</file>

<file path=xl/calcChain.xml><?xml version="1.0" encoding="utf-8"?>
<calcChain xmlns="http://schemas.openxmlformats.org/spreadsheetml/2006/main">
  <c r="F38" i="20" l="1"/>
  <c r="F39" i="20"/>
  <c r="F40" i="20"/>
  <c r="F41" i="20"/>
  <c r="F42" i="20"/>
  <c r="F43" i="20"/>
  <c r="F44" i="20"/>
  <c r="F45" i="20"/>
  <c r="F46" i="20"/>
  <c r="F47" i="20"/>
  <c r="F48" i="20"/>
  <c r="F49" i="20"/>
  <c r="F50" i="20"/>
  <c r="F51" i="20"/>
  <c r="F52" i="20"/>
  <c r="F53" i="20"/>
  <c r="F54" i="20"/>
  <c r="F55" i="20"/>
  <c r="F56" i="20"/>
  <c r="F57" i="20"/>
  <c r="F58" i="20"/>
  <c r="F37" i="20"/>
  <c r="F25" i="20"/>
  <c r="F26" i="20"/>
  <c r="F27" i="20"/>
  <c r="F28" i="20"/>
  <c r="F29" i="20"/>
  <c r="F30" i="20"/>
  <c r="F31" i="20"/>
  <c r="F32" i="20"/>
  <c r="F24" i="20"/>
  <c r="F9" i="20"/>
  <c r="F10" i="20"/>
  <c r="F11" i="20"/>
  <c r="F12" i="20"/>
  <c r="F13" i="20"/>
  <c r="F14" i="20"/>
  <c r="F15" i="20"/>
  <c r="F16" i="20"/>
  <c r="F17" i="20"/>
  <c r="F18" i="20"/>
  <c r="F19" i="20"/>
  <c r="F20" i="20"/>
  <c r="F8" i="20"/>
  <c r="F18" i="19"/>
  <c r="F19" i="19"/>
  <c r="F20" i="19"/>
  <c r="F21" i="19"/>
  <c r="F22" i="19"/>
  <c r="F17" i="19"/>
  <c r="F9" i="19"/>
  <c r="F10" i="19"/>
  <c r="F11" i="19"/>
  <c r="F12" i="19"/>
  <c r="F13" i="19"/>
  <c r="F8" i="19"/>
  <c r="F10" i="18"/>
  <c r="F9" i="18"/>
  <c r="E22" i="19" l="1"/>
  <c r="E21" i="19"/>
  <c r="E20" i="19"/>
  <c r="E19" i="19"/>
  <c r="E18" i="19"/>
  <c r="E17" i="19"/>
  <c r="E10" i="19"/>
  <c r="E38" i="20"/>
  <c r="E39" i="20"/>
  <c r="E40" i="20"/>
  <c r="E41" i="20"/>
  <c r="E42" i="20"/>
  <c r="E43" i="20"/>
  <c r="E44" i="20"/>
  <c r="E45" i="20"/>
  <c r="E46" i="20"/>
  <c r="E47" i="20"/>
  <c r="E48" i="20"/>
  <c r="E49" i="20"/>
  <c r="E50" i="20"/>
  <c r="E58" i="20"/>
  <c r="E57" i="20"/>
  <c r="E56" i="20"/>
  <c r="E55" i="20"/>
  <c r="E54" i="20"/>
  <c r="E53" i="20"/>
  <c r="E52" i="20"/>
  <c r="E51" i="20"/>
  <c r="E37" i="20"/>
  <c r="E27" i="20"/>
  <c r="E18" i="20"/>
  <c r="E23" i="19" l="1"/>
  <c r="F23" i="19"/>
  <c r="E59" i="20"/>
  <c r="F59" i="20"/>
  <c r="E10" i="20" l="1"/>
  <c r="E19" i="20" l="1"/>
  <c r="E20" i="20"/>
  <c r="E15" i="20"/>
  <c r="E16" i="20"/>
  <c r="E11" i="20"/>
  <c r="E10" i="18"/>
  <c r="E24" i="20"/>
  <c r="E25" i="20"/>
  <c r="E26" i="20"/>
  <c r="E28" i="20"/>
  <c r="E29" i="20"/>
  <c r="E30" i="20"/>
  <c r="E31" i="20"/>
  <c r="E32" i="20"/>
  <c r="E33" i="20" l="1"/>
  <c r="E17" i="20"/>
  <c r="F33" i="20" l="1"/>
  <c r="E9" i="18"/>
  <c r="E12" i="18" s="1"/>
  <c r="E8" i="20" l="1"/>
  <c r="E12" i="20"/>
  <c r="E13" i="20"/>
  <c r="E14" i="20"/>
  <c r="E9" i="20"/>
  <c r="E9" i="19"/>
  <c r="E11" i="19"/>
  <c r="E12" i="19"/>
  <c r="E13" i="19"/>
  <c r="E8" i="19"/>
  <c r="E14" i="19" l="1"/>
  <c r="E25" i="19" s="1"/>
  <c r="E21" i="20"/>
  <c r="E62" i="20" s="1"/>
  <c r="F12" i="18" l="1"/>
  <c r="F14" i="19" l="1"/>
  <c r="F25" i="19" s="1"/>
  <c r="F21" i="20"/>
  <c r="F62" i="20" s="1"/>
</calcChain>
</file>

<file path=xl/comments1.xml><?xml version="1.0" encoding="utf-8"?>
<comments xmlns="http://schemas.openxmlformats.org/spreadsheetml/2006/main">
  <authors>
    <author>IROP</author>
  </authors>
  <commentList>
    <comment ref="C9" authorId="0">
      <text>
        <r>
          <rPr>
            <sz val="9"/>
            <color indexed="81"/>
            <rFont val="Segoe UI"/>
            <family val="2"/>
            <charset val="238"/>
          </rPr>
          <t>Množstvo zadávajte na tri desatinné miesta.</t>
        </r>
      </text>
    </comment>
  </commentList>
</comments>
</file>

<file path=xl/sharedStrings.xml><?xml version="1.0" encoding="utf-8"?>
<sst xmlns="http://schemas.openxmlformats.org/spreadsheetml/2006/main" count="261" uniqueCount="151">
  <si>
    <t>ks</t>
  </si>
  <si>
    <t>Jedn.</t>
  </si>
  <si>
    <t xml:space="preserve">Predmet zákazky: Didaktické pomôcky </t>
  </si>
  <si>
    <t xml:space="preserve">Jedn. cena bez DPH/ks </t>
  </si>
  <si>
    <t>Jedn. cena bez DPH/ ks</t>
  </si>
  <si>
    <t>Jednotka</t>
  </si>
  <si>
    <t>Počet</t>
  </si>
  <si>
    <t xml:space="preserve">Názov projektu </t>
  </si>
  <si>
    <t>Spolu</t>
  </si>
  <si>
    <t xml:space="preserve">Názov projektu: </t>
  </si>
  <si>
    <t>Cena spolu bez DPH</t>
  </si>
  <si>
    <t>Interaktívna tabuľa + dataprojektor s krátkou projekčnou vzdialenosťou</t>
  </si>
  <si>
    <t>Digitálna učiteľská váha</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</si>
  <si>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</si>
  <si>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Pracovisko učiteľa - biochémia</t>
  </si>
  <si>
    <t>Laboratórne pracovisko učiteľa  - biochémia</t>
  </si>
  <si>
    <t>Laboratórne pracovisko žiaka  - biochémia</t>
  </si>
  <si>
    <t>Žiacky laboratórny stôl - biochémia</t>
  </si>
  <si>
    <t>Laboratórna stolička pre žiaka - biochémia</t>
  </si>
  <si>
    <t>Odborná učebňa Biochémie</t>
  </si>
  <si>
    <t>Pracovisko učiteľa má byť v zložení minimálne katedra učiteľa, stolička učiteľa a kontajner. Katedra učiteľa pre odbornú učebňu fyziky má byť minimálne vo vyhotovení z pevnej konštrukcie a má obsahovať odkladací priestor –stacionárny kontajnér. Pracovná doska minimálne z LDT hrúbky min. 22mm,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 Pevný trojzásuvkový kontajner, ktorý je súčasťou stola.</t>
  </si>
  <si>
    <t>Laboratórne pracovisko učiteľa s pripojením na sieťové napätie 230V. Požadovaný rozmer pracoviska min. 1800x600x800mm, konštrukcia aj pracovná plocha z chemicky odolného materiálu. Pracovisko má byť vyrobené s pevnou konštrukciou.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t>
  </si>
  <si>
    <t>Laboratórne pracovisko pre skupinu 2 – 4 žiakov s pripojením na sieťové napätie 230V. Požadovaný rozmer pracoviska min. 1300x600x800mm, konštrukcia aj pracovná plocha z chemicky odolného materiálu. 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sú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t>
  </si>
  <si>
    <t>Minimálna špecifikácia - kovová konštrukcia s možnosťou vyrovnať nerovnosti podlahy ,prierez nohy je min 40x40 mm, stolová doska hrúbky min 18 mm v povrchovej úprave min. HPL laminát. Rozmer min. 1350x600x735 mm</t>
  </si>
  <si>
    <t>Minimálna špecifikácia - stolička s kovovou konštrukciou, sedák a operadlo min. s CPL laminátu, alebo iného materiálu vhodného pre laboratórne prostredie.</t>
  </si>
  <si>
    <t>Odborná učebňa fyziky</t>
  </si>
  <si>
    <t>Chemický kahan s príslušenstvom</t>
  </si>
  <si>
    <t xml:space="preserve">Chemický, sklenený liehový kahan s príslušenstvom. Sada má obsahovať min.: 1 ks liehový kahan s objemom 250ml, hrúbka skla 1,8 mm, 1ks laboratórna trojnožka so sieťkou nad kahan, 250 ml lieh na horenie. </t>
  </si>
  <si>
    <t xml:space="preserve">Triedna sada nástenných chemických tabúľ
</t>
  </si>
  <si>
    <t>sada</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</si>
  <si>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</si>
  <si>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Odborná učebňa- biochémia</t>
  </si>
  <si>
    <t>súbor</t>
  </si>
  <si>
    <t>Sada digitálnych žiackych váh</t>
  </si>
  <si>
    <t>Sada chemických kahanov s príslušenstvom</t>
  </si>
  <si>
    <t>Sada min. 2ks digitálnych váh pre skupinu max. 4 žiakov. Váha s váživosťou max.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max.: 125 x 105 x 17 mm.</t>
  </si>
  <si>
    <t>Sada min. 2ks laboratórnych stojanov s príslušenstvom. Každý laboratórny stojan má byť je s doskou a tyčou min. 750mm. Každý lab. stojan má obsahovať: 1ks kruh na varenie pr. 130mm, 1ks kruh na varenie pr. 100mm, 1ks kruh na varenie pr. 70mm, 1ks držiak na chladič veľký, 2ks držiak bez svorky, 6ks krížová svorka a sieť nad kahan s keramickým stredom. Pre skupinu max. 4 žiakov.</t>
  </si>
  <si>
    <t>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t>
  </si>
  <si>
    <t>Sada tácok k laboratórnemu pracovisku má obsahovať minimálne 4 ks tácok pre skupinu max. 4 žiakov v zložení min. 2 ks s min. rozmerom  300x400x40 mm a 2 ks  smin. rozmerom 250x250x40mm, s teplotnou odolnosťou min. do 50°C  a chemickou odolnosťou pre materiály PS.</t>
  </si>
  <si>
    <t>Sada 3D modelov na chémiu - žiak</t>
  </si>
  <si>
    <t>Sada 3D modelov na chémiu pre žiakov je zložená z 3 ks demonštračných 3D modelov na chémiu v zložení:  1x interaktívny model atómu,1x anorganická chémia, 1x organická chémia. Každý z modelov je z odolného plastu vhodného pre školské prostredie, s popisom jednotlivých častí v slovenskom jazyku. Sada pre 2-4 žiakov.</t>
  </si>
  <si>
    <t>Učiteľská termodynamická sada</t>
  </si>
  <si>
    <t xml:space="preserve">Laboratórny podnos </t>
  </si>
  <si>
    <t xml:space="preserve">Sada pre termodynamiku s príslušenstvom </t>
  </si>
  <si>
    <t>Učiteľská termodynamická sada vrátane statívového stojana má byť využiteľná aj s interfejsom pre senzory. Sada má obsahovať minimálne 40 komponentov a má umožňovať prezentovať minimálne tieto experimenty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</si>
  <si>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Sada laboratórnych podnosov pre učiteľa - jeden podnos v rozmere min. 400x300x40 mm a druhý podnos s minimálnym rozmerom 250x250x40 mm, s teplotnou odolnosťou min. do 50°C  a chemickou odolnosťou minimálne pre materiály PS.</t>
  </si>
  <si>
    <t>Sada pre termodynamiku obsahuje 1 ks propan-butanový plynový horák s ventilovou náhradnou náplňou s 230 g propan-butánovej zmesi EN417 v bezpečnostnej nádržke,  1 ks Joulového kalorimetra s 3 špirálami a 2 ks laboratórnych liehových teplomerov s rozsahom od -20°C so +110°C, so silikónovým dielom proti samovoľnému pohybu.</t>
  </si>
  <si>
    <t xml:space="preserve">Ručná výveva s príslušenstvom
</t>
  </si>
  <si>
    <t>Učiteľská elektromagnetická sada</t>
  </si>
  <si>
    <t xml:space="preserve">Min. špecifikácia - školská edukačná súprava pre pokusy vo vákuu. Súprava má obsahovať min. 10 častí, vrátane ručnej vývevy a má byť dodaná v prenosnom obale. </t>
  </si>
  <si>
    <t>Učiteľská elektromagnetická sada je využiteľná s interfejsom pre senzory. Sada obsahuje 30 komponentov (minimálne tieto: kyvadlová tyč dĺžky 230mm, waltenhoferova platňa, krátky kontakt na bežci, dlhá listová pružina v dĺžke 300mm, jazýčkové relé, násuvná miska zvončeka, kladivko na bežci, vodič s dvomi kolíkmi dĺžka 30mm, hliníkový valček, lenzov krúžok, dlhý kontatk na bežci, hliníkový vodič s kolíkom dĺžka 200mm a priemer 6mm, vložka do cievky, cievka 150 závitov a priemer 70mm, napájací mostík 92x20x20mm, bicyklové dynamo, vidlica s ložiskovými hrotmi, stupnica na tyči, zásuvný ukazovateľ, model hliníkového mikrofónu, valcová prižina 10N, krokosvorka, sada vodičov a nevodičov, vodivá páska v dĺžke 5m, štvorcové magnety pár 28x28x18mm, železné jadro 92x28x28mm, U-jadro z trafo plechov 105x110x30mm, železné jadro 105x28x28mm, I-jadro z trafo plechov 105x30x29mm, veľká upínacia skrutka a ďalšie komponenty v sade) a umožňuje prezentovať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</si>
  <si>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</si>
  <si>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</si>
  <si>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 xml:space="preserve">Triedna sada laboratórneho skla a pomôcok obsahuje: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valec odmerný nízky plastový 250ml, 1x valec odmerný vysoký plastový 500ml, 1x lievik, 1 ks byreta objem 25 ml, sklená tyčinka, stojan na 10 skúmaviek (plast alebo drevo), 4 rôzne kovové upínacie držiaky, 4x kadička vysoká s výlevkou  400ml, 4x kadička nízka s výlevkou  150ml, 4x kadička vysoká s výlevkou  250ml, 4x banka kúžeľová úzkohrdlá 250 ml, 4x skúmavka s guľatým dnom priem. 12 mm s vyhrnutým okrajom, 4x skúmavka s guľatým dnom priem. 14 mm s vyhrnutým okrajom, 4x pipeta delená 10 ml, 4x miska Petriho sklenená 90 mm, 4x valec odmerný vysoký 250 ml, 4x valec odmerný nízky plastový 250ml, 4x valec odmerný vysoký plastový 500ml, 4x lievik, 4x sklená tyčinka, 4x stojan na 10 skúmaviek, 4x štyri rôzne držiaky. </t>
  </si>
  <si>
    <t>Vizualizér</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</si>
  <si>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auto/manuál,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</si>
  <si>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Laboratórne podnosy</t>
  </si>
  <si>
    <t>Sada žiackych elektromagnetických súprav</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</si>
  <si>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</si>
  <si>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Žiacka sada pre skupinu žiakov využiteľná s interfejsom pre senzory obsahuje 4 súpravy s celkovým obsahom 80 komponentov, pričom každá sada obsahuje týchto 20 kompenentov (2 ks tyčový magnet priemer 10mm dĺžka 50mm, železné piliny v dóze, vreckový kompas, guľa pre zemský magnetizmus, veľká sonda magnetického poľa, banánik 4mm s ihlou, 2ks podložka pre tyčové valcové magnety, 4ks tyč so závitom pre vzájomné zoskrutkovanie, puzdro pre magnet, 2ks pólový plech 60x25mm, 10 ks kancelárske spinky jedna s niťou a ďalšie komponenty v sade). Súpravy umožňujú vykonať tieto experimenty: magnetické materiály, sila magnetov, vzájomné pôsobenie magnetických polí, siločiary magnetického poľa, vznášanie magnetov, magnetické pole zeme, magnetický motor, polarizácia, model elektroskopu. Sada pre skupinu 4 žiakov.</t>
  </si>
  <si>
    <t>Odborná učebňa polytechniky</t>
  </si>
  <si>
    <t>Ručné náradie s príslušenstvom</t>
  </si>
  <si>
    <t>Akumulátorové náradie</t>
  </si>
  <si>
    <t>Náradia pre elektroniku s príslušenstvom</t>
  </si>
  <si>
    <t xml:space="preserve">Mikrospájkovačka s príslušenstvom </t>
  </si>
  <si>
    <t>Nožnice na strihanie plechu s príslušenstvom</t>
  </si>
  <si>
    <t>Teplovzdušná pištoľ s príslušenstvom</t>
  </si>
  <si>
    <t>Vypalovačka do dreva</t>
  </si>
  <si>
    <t>Zverák s príslušenstvom</t>
  </si>
  <si>
    <t>Nákova s príslušenstvom</t>
  </si>
  <si>
    <t xml:space="preserve">Sada univerzálnych meracích prístrojov </t>
  </si>
  <si>
    <t>Sada na meranie spotreby el. energie</t>
  </si>
  <si>
    <t>Sada na znázornenie bezpečného využitia elektrickej energie v domácnosti</t>
  </si>
  <si>
    <t>Sada na znázornenie pravouhlého premietania</t>
  </si>
  <si>
    <t>Sada na znázornenie zdrojov obnoviteľnej energie</t>
  </si>
  <si>
    <t xml:space="preserve">Sada na využitie obnoviteľnej enegie </t>
  </si>
  <si>
    <t>Sada základných druhov mechanizmov, pohonov a prevodov</t>
  </si>
  <si>
    <t>Sada na obrábanie dreva s príslušenstvom</t>
  </si>
  <si>
    <t>Sada na obrábanie kovu a plastov s príslušenstvom</t>
  </si>
  <si>
    <t>Súbor pre robotické programovanie</t>
  </si>
  <si>
    <t>Stolárska hoblica - odborná učebňa techniky</t>
  </si>
  <si>
    <t>Triedna sada nástenných tabúľ pre polytechniku</t>
  </si>
  <si>
    <t xml:space="preserve">Vzorkovnice základných druhov technických materiálov </t>
  </si>
  <si>
    <t>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t>
  </si>
  <si>
    <t>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</si>
  <si>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</si>
  <si>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</si>
  <si>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Mikrospájkovačka minimálne analógová spájkovacia stanica s minimálnym výkonom 9 W a regulovateľnou teplotou v rozsahu min. od 170°C do 380°C. Napájacie napätie stanice má byť 230V AC a napájacie napätie spájkovačky maximálne 24V. Tvar hrotu je požadovaný kužeľový s priemerom 2 mm. Spájkovačka má mať krátky čas ohrevu a má byť vhodná pre školské prostredie. Sada základných pomôcok na spájkovanie má obsahovať minimálne 250 g spájkovacieho cínu hrúbky minimálne 1 mm a kolofóniu minimálne 50 g, 1 ks odsávačku s dĺžkou min. 178 mm, hmotnosťou max. 60 g.</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</si>
  <si>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</si>
  <si>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t>
  </si>
  <si>
    <t>Vypaľovačka do učebne dreva, minimálne je požadovaný  ručný nástroj vhodný pre školské prostredie, s minimálnym príkom 165W a osvetlením pracovnej plochy.</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</si>
  <si>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</si>
  <si>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</si>
  <si>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</si>
  <si>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</si>
  <si>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Demonštračná sada na ukážku bezpečného používania elektrickej energie v domácnosti. Sada má obsahovať minimálne 15 rôznych komponentov, umožňujúcich vykonanie minimálne 25 rôznych experimentov minimálen z týchto okruhov: základné zapojenia elektrospotrebičov, premena elektrickej energie na iné druhy energie, nehody spôsobené elektrickým prúdom, nehodové situácie v domácnosti. Súčasťou stavebnice má byť sada spojovacích vodičov so stojanom. Požadovaný je videomanuál v slovenskom jazyku.</t>
  </si>
  <si>
    <t>Súprava obsahujúca minimálne 2x rohové zrkadlo s drevený, stojanom, 2x sadu vzorov s minimálne 10-timi úlohami na kontrolu pravouhlého premietania na kartičkách, 2x sadu odrážajúcich vzorov pre pravouhlé premietanie obsahujúcu minimálne 200 ks drevených tvarov v piatich farbách.</t>
  </si>
  <si>
    <t>Stavebnica na znázornenie využitia alternatívnych zdrojov elektrickej energie. Má obsahovať minimálne:  veľkú vrtuľu a  malú vrtuľu na veternú energiu, solárny článok, nádoby na vodu so zvonom na vodík a zvonom na kyslík, reverzné elektrolyzéry a palivový článok, LED diódy na overenie prítomnosti energie, prepojovacie členy, hadičky,  stojan na vrtuľu, rôzne typy listov na veľkú vrtuľu, držiak na malú vrtuľu, ručné dynamo v priesvitnom plaste, palivový článok na etanol, 9 litrový zásobník na vodík, zostava s Peltierovým článkom, palivový článok na slanú vodu, merač energie, merací panel, CD so softvérom, autíčko na prezentáciu rôznych zdrojov energie, záťaž, superkapacitor. Popisy častí a návod v Slovenskom jazyku. Pomocou stavebnice má byť možné vytvoriť minimálne 11 rôznych experimentov súvisiacich s obnoviteľnou energiou, ktoré slúžia na ukážku kompletného systému získavania čistej energie v zmenšenej mierke.  Sada pre dielňu</t>
  </si>
  <si>
    <t>Sada má obsahovať minimálne: tankovaciu stanicu s mechanickým plnením vodíka, elektrolyzérom na výrobu vodíka, nádržkou na vodu a zásobníkom na vodík, solárny článok na získavanie energie pre výrobu vodíka. Minimálny rozmer modelu autíčka  má byť 10 cm, má byť z priesvitného plastu, umožňujúceho sledovať chemické procesy, so zásobníkom na vodík. Sada pre dielňu.</t>
  </si>
  <si>
    <t>Zostava na demonštráciu základných druhov mechanizmov, pohonov a prevodov (druhy, podstata, smer otáčania, hnacie a hnané koleso, atď.). Súprava má obsahovať minimálne  10 ks funkčných modelov jednoduchých mechanizmov a prevodov, ktoré je možné navzájom prepájať a demonštrovať rôzne druhy pohybu, 3 ks 3D modelov motorov v reze a 11 ks rôznych 2D modelov pohonov a prevodov v reze. Sada pre dielňu.</t>
  </si>
  <si>
    <t>Súbor minimálne 9 ks lineárnych učebných pomôcok znázorňujúcich využitie základných mechanizmov v domácnosti a praxi, automatizačné, zabezpečovacie systémy v domácnosti, energetické zdroje a ich využitie v domácnosti. Minimálny požadovaný rozmer má byť 110x140 cm, povrch má byť laminovaný a sada má byť dodaná so závesnými lištami a s háčikmi na zavesenie (Obsiahnuté témy minimálne: Zabezpečovacie prvky v domácnosti, Regulácia spotreby vody v domácnosti a Regulácia spotreby elektriny v domácnosti, Ústredné kúrenie, Alternatívne a obnoviteľné zdroje energie, Nízkoenergetické domy, Rozvod plynu v domácnostiach, Revízne postupy, Základné mechanizmy v domácnosti)</t>
  </si>
  <si>
    <t>Sada na obrábanie dreva pre skupinu žiakov. Súprava má obsahovať komponenty na zostavenie minimálne 8 variant rôznych zariadení na obrábanie dreva, pričom to musia byť minimálne sústruh, pílka a obrusovačka, požadovaný motor s otáčkami  minimálne  20 000 ot./min., 3A. Požadované špecifikácie a príslušenstvo sústruhu sú: minimálna vzdialenosť medzi stredmi v rozsahu minimálne 50-120 mm, pohyb čepele lupienkovej pílky z bezpečnostných dôvodov max. 6 mm, rozmery obrábacieho stolíka minimálne 70x80 mm, otočný strediaci hrot, stabilizačné dosky, lupienkové pílky, upínacie klieštiny, stolík na lupienkovú pílku, sane, zverák, podpora pre nástroj,  hnací remeň, kryt remeňa, motor, 2 ks medzikus, skrutkovač, frézka, vrták, dlátko, brúsny papier, výstredník, priečny a pozdĺžny posuv, trojčeľusťové skľučovadlo, zdroj 12V, držiak nástroja, nástrojová brúska s brúsnym kotúčom, ochranné okuliare, 10 ks náhradné lupienkové pílky, základová doska vrátane háčikov na uchytenie protišmykových podložiek (nožičiek), 2 ks mikrosvoriek, upínacie klieštiny, kovový podstavec pod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Súčasťou stavebnice má byť dielenská sada základného materiálu na obrábanie minimálne v zložení: 30 ks preglejka z topoľa (min. A4 formát), 30 ks valček  z lipového dreva 20x90 mm, 100 ks palička z bukového dreva 60x100 mm, 15 ks polotovarov na výrobu soľničky 40x90 mm, 30 ks drevené lištičky min. 100 mm.</t>
  </si>
  <si>
    <t>Sada na obrábanie kovu a iných materiálov pre skupinu žiakov. Súprava má obsahovať komponenty na zostavenie minimálne 3 variant rôznych zariadení na obrábanie mäkkých kovov. Minimálne je požadované, aby bola na sústruhu vzdialenosť medzi stredmi v rozsahu 40 -70 mm, pracovná plocha frézky má byť minimálne 140x30x30 mm, motor s otáčkami minimálne  20 000 ot./min. Požadované je, aby z komponentov bolo možné zostaviť min. horizontálnu a vertikálnu frézku a sústruh. Súčasťou príslušenstva má byť: remeň, kryt remeňa, motor, trojčeľusťové skľučovadlo, pozdĺžny posuv, koník, držiak nástroja, stabilizačné platne, krížový posuv, skrutkovač, klieština, uťahovák klieštin, fréza, sane, kovový medzikus, otočný strediaci hrot, podložky na nastavenie nástroja, sústružnícky nôž, upevňovanie pomocou T drážky a zdroj, nástrojová brúska s brúsnym kotúčom, kovový zverák, ochranné okuliare, základová doska vrátane háčikov na uchytenie protišmykových podložiek (nožičiek), 2 ks mikrosvoriek, 10 ks náhradné lupienkové pílky, kovový podstavec pod dlátko, rozširujúci set umožňujúci postaviť stroje na obrábanie dreva (lupienková pílka + ručná brúska, klieštiny a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a dielenská sada základného materiálu na obrábanie v zložení: 15 ks hliníkový valček 10x80 mm, 15 ks umelý kameň 40x40 mm, 30 ks farebný akryl min. 30x30 mm.</t>
  </si>
  <si>
    <t>Dielenská stolárska hoblica so stabilnou konštrukciou, plát hoblice vyrobený z bukovej špárovky o hrúbke min. 30 mm, predok stoloveho plátu ma hrúbku min. 90 mm, podnož vyrobená z cinkovanej špárovky, hoblica mam prípravu na výmenu zveráku pre pravakov aj ľavákov, hoblica obsahuje poličku a odkladací žľab na stolovej doske po celej šírke. Rozmer bez zveráku: 1350*650*810 mm, rozmer s zverákom: 1500*760*850 mm, hoblica má predný a bočný zverák, povrchovo upravená lak alebo olej.</t>
  </si>
  <si>
    <t xml:space="preserve">Vzorkovnice základných druhov technických materiálov (drevo, kov, plasty),vzorky tesnení (dvere, okná a pod.), vzorky tepelných izolácií (vata, pena, polystyrén a pod.). Rozmery vzoriek by mali byť minimálne  50x50x5mm, s vyznačením názvu materiálu na vzorke v slovenskom jazyku. Každá vzorkovnica má obsahovať vzorky minimálne 5 rôznych druhov technických materiálov (t.j. minimálne 5x drevo, 5x kov, 5x plast, 5x tesnenia, 5x tepelné izolácie). Súbory vzorkovníc majú byť uložené v prenosnom kufríku. </t>
  </si>
  <si>
    <t>Odborná učebňa biochémie</t>
  </si>
  <si>
    <t>Notebook pre učiteľa</t>
  </si>
  <si>
    <t>Minimálna požadovaná špecifikácia ovládaná perom alebo prstom min šesť žiakov súčasne, 4:3 pomer strán, rozmery tabule 178x138cm, uhl. 206cm,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</si>
  <si>
    <t>Bezpečnostná skriňa na chemikálie - biochémia</t>
  </si>
  <si>
    <t>Učiteľská katedra  so stoličkou - odborná učebňa techniky</t>
  </si>
  <si>
    <t>Pracovisko učiteľa - odborná učebňa techniky</t>
  </si>
  <si>
    <t>Kovové skrine na odkladanie náradia - odborná učebňa techniky</t>
  </si>
  <si>
    <t>Pracovisko žiaka na obrábanie dreva - odborná učebňa techniky</t>
  </si>
  <si>
    <t>Pracovisko žiaka na obrábanie kovu - odborná učebňa techniky</t>
  </si>
  <si>
    <t>Stolička kovová, otočná, dielenská</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</si>
  <si>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</si>
  <si>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Dielenské pracovisko učiteľa pripojiteľné na napätie 230 V. Súčasťou pracoviska majú byť stavebnicové zariadenia na obrábanie dreva a kovov (sústruh, brúska), úložný priestor na odkladanie nástrojov a závesný panel. Minimálny rozmer pracoviska 150x60x112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Závesný panel má byť z perforovaného plechu, minimálne do výšky 1120 mm.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t>
  </si>
  <si>
    <t>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t>
  </si>
  <si>
    <t>Dielenská stolička, kovová konštrukcia z plochooválu s klzákmi so širokou dosadacou plochou, klzáky nezanechávajú farebne stopy na PVC gume. Sedák je vyrobený z lepeného masívneho dreva ošetrený lakom, stolička je otočná nastaviteľná pomocou kovovej šroubovice v rozsahu min. 360-470 mm.</t>
  </si>
  <si>
    <r>
      <t xml:space="preserve">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t>
    </r>
    <r>
      <rPr>
        <sz val="10"/>
        <color rgb="FFFF0000"/>
        <rFont val="Calibri"/>
        <family val="2"/>
        <charset val="238"/>
        <scheme val="minor"/>
      </rPr>
      <t xml:space="preserve">príslušenstvo - myš, </t>
    </r>
    <r>
      <rPr>
        <sz val="10"/>
        <rFont val="Calibri"/>
        <family val="2"/>
        <charset val="238"/>
        <scheme val="minor"/>
      </rPr>
      <t>BATERIA min 2 clanky min 30Wh s vydrzou min 5 hodin v uspornom rezime, OS min. Microsoft Windows 10 Pro 64bit SK, VAHA max 2.2kg, ZARUKA min. 2 roky v servisnom stredisku</t>
    </r>
  </si>
  <si>
    <r>
      <t xml:space="preserve">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t>
    </r>
    <r>
      <rPr>
        <sz val="10"/>
        <color rgb="FFFF0000"/>
        <rFont val="Calibri"/>
        <family val="2"/>
        <charset val="238"/>
      </rPr>
      <t>140x60x112cm</t>
    </r>
    <r>
      <rPr>
        <sz val="10"/>
        <color theme="1"/>
        <rFont val="Calibri"/>
        <family val="2"/>
        <charset val="238"/>
      </rPr>
      <t xml:space="preserve">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mm. 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t>
    </r>
  </si>
  <si>
    <r>
      <t xml:space="preserve">Dielenské pracovisko na obrábanie kovu. Pracovisko má byť pripojiteľné na napätie 230V, má obsahovať min. brúsku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t>
    </r>
    <r>
      <rPr>
        <sz val="10"/>
        <color rgb="FFFF0000"/>
        <rFont val="Calibri"/>
        <family val="2"/>
        <charset val="238"/>
      </rPr>
      <t>140x60x112cm</t>
    </r>
    <r>
      <rPr>
        <sz val="10"/>
        <color theme="1"/>
        <rFont val="Calibri"/>
        <family val="2"/>
        <charset val="238"/>
      </rPr>
      <t xml:space="preserve">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 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t>
    </r>
  </si>
  <si>
    <t>chýba špecifikácia</t>
  </si>
  <si>
    <r>
      <t>Laboratórny stojan s príslušenstvom má obsahovať minimálne 3 rôzne kruhy na varenie s priemermi 70, 100 a 130mm, 1 držiak na chladič</t>
    </r>
    <r>
      <rPr>
        <sz val="10"/>
        <color theme="1"/>
        <rFont val="Calibri"/>
        <family val="2"/>
        <charset val="238"/>
        <scheme val="minor"/>
      </rPr>
      <t>, 2 držiaky bez svorky a 6 dvojitých</t>
    </r>
    <r>
      <rPr>
        <sz val="10"/>
        <color theme="1"/>
        <rFont val="Calibri"/>
        <family val="2"/>
        <charset val="238"/>
        <scheme val="minor"/>
      </rPr>
      <t xml:space="preserve"> svoriek, kovovú základňu, základovú tyč s výškou min. 750 mm, 1 ks sieťku nad kahan min. 120x120 mm s keramickou vrstvou. </t>
    </r>
  </si>
  <si>
    <t xml:space="preserve">Identifikačné údaje: </t>
  </si>
  <si>
    <t>Obchodné meno:</t>
  </si>
  <si>
    <t>Adresa:</t>
  </si>
  <si>
    <t>IČO:</t>
  </si>
  <si>
    <t xml:space="preserve">Platca DPH: </t>
  </si>
  <si>
    <t>Dátum, meno a podpis oprávnenej osoby:</t>
  </si>
  <si>
    <t>Spolu technické a technologické vybavenie- IKT</t>
  </si>
  <si>
    <t>Verejný obstarávateľ: Mesto Prešov</t>
  </si>
  <si>
    <t xml:space="preserve">Názov predmetu zákazky: ZŠ v Prešove- zriadenie špecializovaných učební. </t>
  </si>
  <si>
    <t>Časť D2: Technické a technologické vybavenie- IKT ZŠ Šmeralova</t>
  </si>
  <si>
    <t>Časť D3: Interiérové vybavenie- nábytok ZŠ Šmeralova</t>
  </si>
  <si>
    <t xml:space="preserve">
Sada laboratórnych stojanov s príslušenstvom (učiteľ)</t>
  </si>
  <si>
    <t>Spolu interiérové vybavenie-nábytok</t>
  </si>
  <si>
    <t>Spolu didaktické pomôcky</t>
  </si>
  <si>
    <t>Vyplní uchádzač: 1.( ÁNO  / NIE / Ekvivalent)  a  2.(Výrobca alebo typové označenie)</t>
  </si>
  <si>
    <t>Vyplní uchádzač: 1.(ÁNO  / NIE / Ekvivalent)  a  2.(Výrobca alebo typové označenie)</t>
  </si>
  <si>
    <t xml:space="preserve">
Sada laboratórnych stojanov s príslušenstvom</t>
  </si>
  <si>
    <r>
      <rPr>
        <sz val="12"/>
        <color rgb="FF0070C0"/>
        <rFont val="Calibri"/>
        <family val="2"/>
        <charset val="238"/>
        <scheme val="minor"/>
      </rPr>
      <t>Sada laboratórneho skla a laboratórnych pomôcok</t>
    </r>
    <r>
      <rPr>
        <sz val="12"/>
        <color rgb="FFFF0000"/>
        <rFont val="Calibri"/>
        <family val="2"/>
        <charset val="238"/>
        <scheme val="minor"/>
      </rPr>
      <t xml:space="preserve">
</t>
    </r>
  </si>
  <si>
    <t>Laboratórny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sú: 2 balenia po 20 mL pufru pH 4, 2 balenia po 20 mL pufru pH 7, 2 balenia po 20 mL čistiaceho roztoku.</t>
  </si>
  <si>
    <t xml:space="preserve">Sada prístrojov na určenie pH s príslušenstvom
</t>
  </si>
  <si>
    <t xml:space="preserve">
Sada tácok </t>
  </si>
  <si>
    <r>
      <rPr>
        <sz val="12"/>
        <color rgb="FFFF0000"/>
        <rFont val="Calibri"/>
        <family val="2"/>
        <charset val="238"/>
        <scheme val="minor"/>
      </rPr>
      <t xml:space="preserve">
</t>
    </r>
    <r>
      <rPr>
        <sz val="12"/>
        <color rgb="FF0070C0"/>
        <rFont val="Calibri"/>
        <family val="2"/>
        <charset val="238"/>
        <scheme val="minor"/>
      </rPr>
      <t>Sada objem a hmotnosť</t>
    </r>
  </si>
  <si>
    <r>
      <rPr>
        <sz val="10"/>
        <color rgb="FF0070C0"/>
        <rFont val="Calibri"/>
        <family val="2"/>
        <charset val="238"/>
        <scheme val="minor"/>
      </rPr>
      <t>Prístroj na indikáciu napätí s príslušenstvom</t>
    </r>
    <r>
      <rPr>
        <sz val="10"/>
        <color rgb="FF000000"/>
        <rFont val="Calibri"/>
        <family val="2"/>
        <charset val="238"/>
        <scheme val="minor"/>
      </rPr>
      <t xml:space="preserve">
</t>
    </r>
  </si>
  <si>
    <r>
      <rPr>
        <sz val="10"/>
        <color rgb="FF0070C0"/>
        <rFont val="Arial CE"/>
        <charset val="238"/>
      </rPr>
      <t>Kvapalinový baroskop s príslušenstvom</t>
    </r>
    <r>
      <rPr>
        <sz val="10"/>
        <rFont val="Arial CE"/>
        <family val="2"/>
        <charset val="238"/>
      </rPr>
      <t xml:space="preserve">
</t>
    </r>
  </si>
  <si>
    <t>Špecifikácia (minimálna požadovaná špecifikácia)</t>
  </si>
  <si>
    <t>Časť D1: Didaktické pomôcky ZŠ Šmeralova</t>
  </si>
  <si>
    <t>Cena spolu s DPH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</si>
</sst>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_-* #,##0.00\ [$€-1]_-;\-* #,##0.00\ [$€-1]_-;_-* &quot;-&quot;??\ [$€-1]_-;_-@_-"/>
    <numFmt numFmtId="166" formatCode="#,##0.000"/>
  </numFmts>
  <fonts count="35"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1"/>
      <name val="Calibri"/>
      <family val="2"/>
      <charset val="238"/>
      <scheme val="minor"/>
    </font>
    <font>
      <sz val="10"/>
      <name val="Calibri"/>
      <family val="2"/>
      <charset val="238"/>
      <scheme val="minor"/>
    </font>
    <font>
      <sz val="10"/>
      <name val="Arial"/>
      <family val="2"/>
      <charset val="238"/>
    </font>
    <font>
      <b/>
      <sz val="14"/>
      <color theme="1"/>
      <name val="Times New Roman"/>
      <family val="1"/>
      <charset val="238"/>
    </font>
    <font>
      <b/>
      <sz val="8"/>
      <name val="Arial"/>
      <family val="2"/>
      <charset val="238"/>
    </font>
    <font>
      <b/>
      <sz val="10"/>
      <name val="Arial"/>
      <family val="2"/>
      <charset val="238"/>
    </font>
    <font>
      <sz val="10"/>
      <color theme="1"/>
      <name val="Arial"/>
      <family val="2"/>
      <charset val="238"/>
    </font>
    <font>
      <b/>
      <sz val="12"/>
      <name val="Calibri"/>
      <family val="2"/>
      <charset val="238"/>
      <scheme val="minor"/>
    </font>
    <font>
      <sz val="10"/>
      <name val="Arial CE"/>
      <family val="2"/>
      <charset val="238"/>
    </font>
    <font>
      <sz val="10"/>
      <color theme="1"/>
      <name val="Calibri"/>
      <family val="2"/>
      <charset val="238"/>
      <scheme val="minor"/>
    </font>
    <font>
      <sz val="10"/>
      <color theme="1"/>
      <name val="Calibri"/>
      <family val="2"/>
      <charset val="238"/>
    </font>
    <font>
      <b/>
      <sz val="14"/>
      <color theme="1"/>
      <name val="Calibri"/>
      <family val="2"/>
      <charset val="238"/>
      <scheme val="minor"/>
    </font>
    <font>
      <sz val="14"/>
      <color theme="1"/>
      <name val="Calibri"/>
      <family val="2"/>
      <charset val="238"/>
      <scheme val="minor"/>
    </font>
    <font>
      <b/>
      <sz val="14"/>
      <name val="Calibri"/>
      <family val="2"/>
      <charset val="238"/>
      <scheme val="minor"/>
    </font>
    <font>
      <sz val="10"/>
      <color rgb="FF000000"/>
      <name val="Calibri"/>
      <family val="2"/>
      <charset val="238"/>
      <scheme val="minor"/>
    </font>
    <font>
      <sz val="14"/>
      <name val="Arial CE"/>
      <family val="2"/>
      <charset val="238"/>
    </font>
    <font>
      <sz val="14"/>
      <color rgb="FF000000"/>
      <name val="Calibri"/>
      <family val="2"/>
      <charset val="238"/>
      <scheme val="minor"/>
    </font>
    <font>
      <sz val="10"/>
      <color rgb="FFFF0000"/>
      <name val="Calibri"/>
      <family val="2"/>
      <charset val="238"/>
      <scheme val="minor"/>
    </font>
    <font>
      <sz val="12"/>
      <color rgb="FFFF0000"/>
      <name val="Calibri"/>
      <family val="2"/>
      <charset val="238"/>
      <scheme val="minor"/>
    </font>
    <font>
      <sz val="10"/>
      <color rgb="FF0070C0"/>
      <name val="Arial CE"/>
      <family val="2"/>
      <charset val="238"/>
    </font>
    <font>
      <sz val="10"/>
      <name val="Arial CE"/>
      <charset val="238"/>
    </font>
    <font>
      <sz val="10"/>
      <color rgb="FF0070C0"/>
      <name val="Arial CE"/>
      <charset val="238"/>
    </font>
    <font>
      <sz val="12"/>
      <color rgb="FF0070C0"/>
      <name val="Calibri"/>
      <family val="2"/>
      <charset val="238"/>
      <scheme val="minor"/>
    </font>
    <font>
      <sz val="10"/>
      <color rgb="FF0070C0"/>
      <name val="Calibri"/>
      <family val="2"/>
      <charset val="238"/>
      <scheme val="minor"/>
    </font>
    <font>
      <sz val="9"/>
      <color indexed="81"/>
      <name val="Segoe UI"/>
      <family val="2"/>
      <charset val="238"/>
    </font>
    <font>
      <sz val="10"/>
      <color rgb="FFFF0000"/>
      <name val="Calibri"/>
      <family val="2"/>
      <charset val="238"/>
    </font>
    <font>
      <b/>
      <sz val="10"/>
      <name val="Calibri"/>
      <family val="2"/>
      <charset val="238"/>
    </font>
    <font>
      <sz val="11"/>
      <color theme="1"/>
      <name val="Calibri"/>
      <family val="2"/>
      <charset val="238"/>
    </font>
    <font>
      <sz val="12"/>
      <color rgb="FF000000"/>
      <name val="Calibri"/>
      <family val="2"/>
      <charset val="238"/>
    </font>
    <font>
      <sz val="10"/>
      <name val="Calibri"/>
      <family val="2"/>
      <charset val="238"/>
    </font>
  </fonts>
  <fills count="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FFFFFF"/>
        <bgColor indexed="64"/>
      </patternFill>
    </fill>
    <fill>
      <patternFill patternType="solid">
        <fgColor rgb="FFFFFFFF"/>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3">
    <xf numFmtId="0" fontId="0" fillId="0" borderId="0"/>
    <xf numFmtId="0" fontId="7" fillId="0" borderId="0"/>
    <xf numFmtId="0" fontId="11" fillId="0" borderId="0"/>
  </cellStyleXfs>
  <cellXfs count="119">
    <xf numFmtId="0" fontId="0" fillId="0" borderId="0" xfId="0"/>
    <xf numFmtId="0" fontId="1" fillId="2" borderId="2" xfId="0" applyFont="1" applyFill="1" applyBorder="1" applyAlignment="1" applyProtection="1">
      <alignment vertical="center" wrapText="1"/>
      <protection locked="0"/>
    </xf>
    <xf numFmtId="0" fontId="2" fillId="2" borderId="2" xfId="0" applyFont="1" applyFill="1" applyBorder="1" applyAlignment="1" applyProtection="1">
      <alignment horizontal="center" vertical="center" wrapText="1"/>
      <protection locked="0"/>
    </xf>
    <xf numFmtId="0" fontId="8" fillId="0" borderId="0" xfId="0" applyFont="1"/>
    <xf numFmtId="0" fontId="10" fillId="0" borderId="0" xfId="0" applyFont="1"/>
    <xf numFmtId="0" fontId="7" fillId="0" borderId="0" xfId="0" applyFont="1"/>
    <xf numFmtId="165" fontId="3" fillId="3" borderId="1" xfId="0" applyNumberFormat="1" applyFont="1" applyFill="1" applyBorder="1" applyAlignment="1" applyProtection="1">
      <alignment vertical="center"/>
      <protection locked="0"/>
    </xf>
    <xf numFmtId="165" fontId="1" fillId="3" borderId="2" xfId="0" applyNumberFormat="1" applyFont="1" applyFill="1" applyBorder="1" applyAlignment="1" applyProtection="1">
      <alignment horizontal="right" vertical="center" wrapText="1"/>
      <protection locked="0"/>
    </xf>
    <xf numFmtId="165" fontId="5" fillId="3" borderId="2" xfId="0" applyNumberFormat="1" applyFont="1" applyFill="1" applyBorder="1" applyAlignment="1" applyProtection="1">
      <alignment vertical="center" wrapText="1"/>
      <protection locked="0"/>
    </xf>
    <xf numFmtId="0" fontId="2" fillId="2" borderId="1" xfId="0"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2" fillId="2" borderId="1" xfId="0" applyFont="1" applyFill="1" applyBorder="1" applyAlignment="1" applyProtection="1">
      <alignment horizontal="justify" vertical="center" wrapText="1"/>
      <protection locked="0"/>
    </xf>
    <xf numFmtId="0" fontId="1" fillId="2" borderId="1" xfId="0" applyFont="1" applyFill="1" applyBorder="1" applyAlignment="1" applyProtection="1">
      <alignment vertical="center" wrapText="1"/>
      <protection locked="0"/>
    </xf>
    <xf numFmtId="165" fontId="1" fillId="4" borderId="2" xfId="0" applyNumberFormat="1" applyFont="1" applyFill="1" applyBorder="1" applyAlignment="1" applyProtection="1">
      <alignment horizontal="right" vertical="center" wrapText="1"/>
      <protection locked="0"/>
    </xf>
    <xf numFmtId="0" fontId="0" fillId="0" borderId="1" xfId="0" applyBorder="1"/>
    <xf numFmtId="165" fontId="3" fillId="3" borderId="3" xfId="0" applyNumberFormat="1" applyFont="1" applyFill="1" applyBorder="1" applyAlignment="1" applyProtection="1">
      <alignment vertical="center"/>
      <protection locked="0"/>
    </xf>
    <xf numFmtId="165" fontId="1" fillId="4" borderId="1" xfId="0" applyNumberFormat="1" applyFont="1" applyFill="1" applyBorder="1" applyAlignment="1" applyProtection="1">
      <alignment horizontal="right" vertical="center" wrapText="1"/>
      <protection locked="0"/>
    </xf>
    <xf numFmtId="165" fontId="3" fillId="0" borderId="3" xfId="0" applyNumberFormat="1" applyFont="1" applyBorder="1" applyAlignment="1" applyProtection="1">
      <alignment vertical="center"/>
      <protection locked="0"/>
    </xf>
    <xf numFmtId="164" fontId="0" fillId="5" borderId="1" xfId="0" applyNumberFormat="1" applyFill="1" applyBorder="1" applyAlignment="1">
      <alignment horizontal="right" vertical="center"/>
    </xf>
    <xf numFmtId="164" fontId="0" fillId="4" borderId="1" xfId="0" applyNumberFormat="1" applyFill="1" applyBorder="1" applyAlignment="1">
      <alignment horizontal="right" vertical="center"/>
    </xf>
    <xf numFmtId="0" fontId="2" fillId="2" borderId="2" xfId="0" applyFont="1" applyFill="1" applyBorder="1" applyAlignment="1" applyProtection="1">
      <alignment horizontal="justify" vertical="center" wrapText="1"/>
      <protection locked="0"/>
    </xf>
    <xf numFmtId="4" fontId="0" fillId="0" borderId="0" xfId="0" applyNumberFormat="1"/>
    <xf numFmtId="4" fontId="1" fillId="0" borderId="0" xfId="0" applyNumberFormat="1" applyFont="1"/>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12" fillId="6" borderId="1" xfId="0" applyFont="1" applyFill="1" applyBorder="1" applyAlignment="1" applyProtection="1">
      <alignment horizontal="left" vertical="center" wrapText="1"/>
      <protection locked="0"/>
    </xf>
    <xf numFmtId="1" fontId="13" fillId="0" borderId="1" xfId="0" applyNumberFormat="1" applyFont="1" applyBorder="1" applyAlignment="1">
      <alignment horizontal="left" vertical="center" wrapText="1"/>
    </xf>
    <xf numFmtId="0" fontId="0" fillId="0" borderId="0" xfId="0" applyAlignment="1">
      <alignment vertical="center" wrapText="1"/>
    </xf>
    <xf numFmtId="0" fontId="6" fillId="0" borderId="1" xfId="0" applyFont="1" applyBorder="1" applyAlignment="1" applyProtection="1">
      <alignment vertical="center" wrapText="1"/>
      <protection locked="0"/>
    </xf>
    <xf numFmtId="0" fontId="0" fillId="0" borderId="1" xfId="0" applyBorder="1" applyAlignment="1">
      <alignment vertical="center" wrapText="1"/>
    </xf>
    <xf numFmtId="0" fontId="16" fillId="6" borderId="0" xfId="0" applyFont="1" applyFill="1"/>
    <xf numFmtId="0" fontId="17" fillId="6" borderId="0" xfId="0" applyFont="1" applyFill="1"/>
    <xf numFmtId="165" fontId="17" fillId="6" borderId="0" xfId="0" applyNumberFormat="1" applyFont="1" applyFill="1"/>
    <xf numFmtId="0" fontId="18" fillId="6" borderId="4" xfId="0" applyFont="1" applyFill="1" applyBorder="1" applyAlignment="1" applyProtection="1">
      <alignment horizontal="left" vertical="center" wrapText="1"/>
      <protection locked="0"/>
    </xf>
    <xf numFmtId="164" fontId="16" fillId="6" borderId="0" xfId="0" applyNumberFormat="1" applyFont="1" applyFill="1"/>
    <xf numFmtId="165" fontId="16" fillId="6" borderId="0" xfId="0" applyNumberFormat="1" applyFont="1" applyFill="1"/>
    <xf numFmtId="0" fontId="4" fillId="0" borderId="1" xfId="0" applyFont="1" applyBorder="1" applyAlignment="1" applyProtection="1">
      <alignment horizontal="center" vertical="center" wrapText="1"/>
      <protection locked="0"/>
    </xf>
    <xf numFmtId="164" fontId="4" fillId="4" borderId="1" xfId="0" applyNumberFormat="1" applyFont="1" applyFill="1" applyBorder="1" applyAlignment="1">
      <alignment horizontal="right" vertical="center" wrapText="1"/>
    </xf>
    <xf numFmtId="165" fontId="4" fillId="3" borderId="1" xfId="0" applyNumberFormat="1" applyFont="1" applyFill="1" applyBorder="1" applyAlignment="1" applyProtection="1">
      <alignment vertical="center"/>
      <protection locked="0"/>
    </xf>
    <xf numFmtId="0" fontId="6" fillId="0" borderId="1" xfId="0" applyFont="1" applyBorder="1" applyAlignment="1" applyProtection="1">
      <alignment vertical="top" wrapText="1"/>
      <protection locked="0"/>
    </xf>
    <xf numFmtId="0" fontId="19" fillId="0" borderId="1" xfId="0" applyFont="1" applyBorder="1" applyAlignment="1" applyProtection="1">
      <alignment horizontal="left" vertical="center" wrapText="1"/>
      <protection locked="0"/>
    </xf>
    <xf numFmtId="0" fontId="13" fillId="0" borderId="2" xfId="0" applyFont="1" applyBorder="1" applyAlignment="1">
      <alignment horizontal="center" vertical="center" wrapText="1"/>
    </xf>
    <xf numFmtId="0" fontId="2" fillId="2" borderId="5"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justify" vertical="center" wrapText="1"/>
      <protection locked="0"/>
    </xf>
    <xf numFmtId="0" fontId="2" fillId="2" borderId="4" xfId="0" applyFont="1" applyFill="1" applyBorder="1" applyAlignment="1" applyProtection="1">
      <alignment horizontal="justify" vertical="center" wrapText="1"/>
      <protection locked="0"/>
    </xf>
    <xf numFmtId="165" fontId="1" fillId="4" borderId="4" xfId="0" applyNumberFormat="1" applyFont="1" applyFill="1" applyBorder="1" applyAlignment="1" applyProtection="1">
      <alignment horizontal="right" vertical="center" wrapText="1"/>
      <protection locked="0"/>
    </xf>
    <xf numFmtId="165" fontId="1" fillId="4" borderId="5" xfId="0" applyNumberFormat="1" applyFont="1" applyFill="1" applyBorder="1" applyAlignment="1" applyProtection="1">
      <alignment horizontal="right" vertical="center" wrapText="1"/>
      <protection locked="0"/>
    </xf>
    <xf numFmtId="0" fontId="13"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1" fillId="0" borderId="0" xfId="0" applyFont="1"/>
    <xf numFmtId="164" fontId="1" fillId="0" borderId="0" xfId="0" applyNumberFormat="1" applyFont="1"/>
    <xf numFmtId="165" fontId="1" fillId="0" borderId="0" xfId="0" applyNumberFormat="1" applyFont="1"/>
    <xf numFmtId="1" fontId="13" fillId="0" borderId="2" xfId="0" applyNumberFormat="1" applyFont="1" applyBorder="1" applyAlignment="1">
      <alignment horizontal="left" vertical="center" wrapText="1"/>
    </xf>
    <xf numFmtId="0" fontId="12" fillId="4"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0" fontId="1" fillId="4" borderId="1" xfId="0" applyFont="1" applyFill="1" applyBorder="1"/>
    <xf numFmtId="164" fontId="1" fillId="4" borderId="1" xfId="0" applyNumberFormat="1" applyFont="1" applyFill="1" applyBorder="1"/>
    <xf numFmtId="165" fontId="1" fillId="4" borderId="1" xfId="0" applyNumberFormat="1" applyFont="1" applyFill="1" applyBorder="1"/>
    <xf numFmtId="0" fontId="12" fillId="4" borderId="4" xfId="0" applyFont="1" applyFill="1" applyBorder="1" applyAlignment="1" applyProtection="1">
      <alignment horizontal="left" vertical="center" wrapText="1"/>
      <protection locked="0"/>
    </xf>
    <xf numFmtId="0" fontId="1" fillId="4" borderId="0" xfId="0" applyFont="1" applyFill="1"/>
    <xf numFmtId="164" fontId="1" fillId="4" borderId="0" xfId="0" applyNumberFormat="1" applyFont="1" applyFill="1"/>
    <xf numFmtId="0" fontId="20" fillId="6" borderId="1" xfId="0" applyFont="1" applyFill="1" applyBorder="1" applyAlignment="1">
      <alignment horizontal="center" vertical="center" wrapText="1"/>
    </xf>
    <xf numFmtId="0" fontId="21" fillId="6" borderId="1" xfId="0" applyFont="1" applyFill="1" applyBorder="1" applyAlignment="1" applyProtection="1">
      <alignment horizontal="center" vertical="center" wrapText="1"/>
      <protection locked="0"/>
    </xf>
    <xf numFmtId="0" fontId="16" fillId="6" borderId="1" xfId="0" applyFont="1" applyFill="1" applyBorder="1"/>
    <xf numFmtId="164" fontId="16" fillId="6" borderId="1" xfId="0" applyNumberFormat="1" applyFont="1" applyFill="1" applyBorder="1"/>
    <xf numFmtId="0" fontId="14" fillId="0" borderId="1" xfId="0" applyFont="1" applyBorder="1" applyAlignment="1">
      <alignment vertical="center" wrapText="1"/>
    </xf>
    <xf numFmtId="1" fontId="24" fillId="0" borderId="1" xfId="0" applyNumberFormat="1" applyFont="1" applyBorder="1" applyAlignment="1">
      <alignment horizontal="left" vertical="center" wrapText="1"/>
    </xf>
    <xf numFmtId="1" fontId="25" fillId="0" borderId="1" xfId="0" applyNumberFormat="1"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166" fontId="13" fillId="0" borderId="1" xfId="0" applyNumberFormat="1" applyFont="1" applyBorder="1" applyAlignment="1">
      <alignment horizontal="center" vertical="center" wrapText="1"/>
    </xf>
    <xf numFmtId="0" fontId="27" fillId="0" borderId="1"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1" fontId="13" fillId="0" borderId="4" xfId="0" applyNumberFormat="1" applyFont="1" applyBorder="1" applyAlignment="1">
      <alignment horizontal="left" vertical="center" wrapText="1"/>
    </xf>
    <xf numFmtId="166" fontId="13" fillId="0" borderId="0" xfId="0" applyNumberFormat="1" applyFont="1" applyAlignment="1">
      <alignment horizontal="center" vertical="center" wrapText="1"/>
    </xf>
    <xf numFmtId="164" fontId="0" fillId="4" borderId="0" xfId="0" applyNumberFormat="1" applyFill="1" applyAlignment="1">
      <alignment horizontal="right" vertical="center"/>
    </xf>
    <xf numFmtId="165" fontId="3" fillId="3" borderId="0" xfId="0" applyNumberFormat="1" applyFont="1" applyFill="1" applyAlignment="1" applyProtection="1">
      <alignment vertical="center"/>
      <protection locked="0"/>
    </xf>
    <xf numFmtId="165" fontId="3" fillId="0" borderId="0" xfId="0" applyNumberFormat="1" applyFont="1" applyAlignment="1" applyProtection="1">
      <alignment vertical="center"/>
      <protection locked="0"/>
    </xf>
    <xf numFmtId="0" fontId="15" fillId="7" borderId="0" xfId="0" applyFont="1" applyFill="1" applyAlignment="1">
      <alignment horizontal="justify" wrapText="1"/>
    </xf>
    <xf numFmtId="166" fontId="13" fillId="0" borderId="2" xfId="0" applyNumberFormat="1" applyFont="1" applyBorder="1" applyAlignment="1">
      <alignment horizontal="center" vertical="center" wrapText="1"/>
    </xf>
    <xf numFmtId="164" fontId="0" fillId="4" borderId="2" xfId="0" applyNumberFormat="1" applyFill="1" applyBorder="1" applyAlignment="1">
      <alignment horizontal="right" vertical="center"/>
    </xf>
    <xf numFmtId="165" fontId="3" fillId="3" borderId="6" xfId="0" applyNumberFormat="1" applyFont="1" applyFill="1" applyBorder="1" applyAlignment="1" applyProtection="1">
      <alignment vertical="center"/>
      <protection locked="0"/>
    </xf>
    <xf numFmtId="0" fontId="31" fillId="8" borderId="6" xfId="0" applyFont="1" applyFill="1" applyBorder="1" applyAlignment="1">
      <alignment vertical="top" wrapText="1"/>
    </xf>
    <xf numFmtId="0" fontId="32" fillId="8" borderId="7" xfId="0" applyFont="1" applyFill="1" applyBorder="1"/>
    <xf numFmtId="4" fontId="33" fillId="8" borderId="7" xfId="0" applyNumberFormat="1" applyFont="1" applyFill="1" applyBorder="1"/>
    <xf numFmtId="4" fontId="33" fillId="8" borderId="8" xfId="0" applyNumberFormat="1" applyFont="1" applyFill="1" applyBorder="1"/>
    <xf numFmtId="0" fontId="16" fillId="6" borderId="0" xfId="0" applyFont="1" applyFill="1" applyAlignment="1">
      <alignment wrapText="1"/>
    </xf>
    <xf numFmtId="0" fontId="8" fillId="0" borderId="14" xfId="0" applyFont="1" applyBorder="1"/>
    <xf numFmtId="0" fontId="0" fillId="0" borderId="15" xfId="0" applyBorder="1"/>
    <xf numFmtId="0" fontId="0" fillId="0" borderId="16" xfId="0" applyBorder="1"/>
    <xf numFmtId="0" fontId="8" fillId="0" borderId="19" xfId="0" applyFont="1" applyBorder="1"/>
    <xf numFmtId="0" fontId="0" fillId="0" borderId="20" xfId="0" applyBorder="1"/>
    <xf numFmtId="0" fontId="0" fillId="0" borderId="21" xfId="0" applyBorder="1"/>
    <xf numFmtId="0" fontId="1" fillId="2" borderId="3" xfId="0" applyFont="1" applyFill="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1" xfId="0" applyFont="1" applyBorder="1" applyAlignment="1">
      <alignment vertical="center" wrapText="1"/>
    </xf>
    <xf numFmtId="0" fontId="15" fillId="7" borderId="24" xfId="0" applyFont="1" applyFill="1" applyBorder="1" applyAlignment="1">
      <alignment horizontal="justify" wrapText="1"/>
    </xf>
    <xf numFmtId="0" fontId="15" fillId="7" borderId="19" xfId="0" applyFont="1" applyFill="1" applyBorder="1" applyAlignment="1">
      <alignment horizontal="justify" wrapText="1"/>
    </xf>
    <xf numFmtId="0" fontId="30" fillId="7" borderId="19" xfId="0" applyFont="1" applyFill="1" applyBorder="1" applyAlignment="1">
      <alignment horizontal="justify" wrapText="1"/>
    </xf>
    <xf numFmtId="0" fontId="15" fillId="0" borderId="19" xfId="0" applyFont="1" applyBorder="1" applyAlignment="1">
      <alignment horizontal="justify" wrapText="1"/>
    </xf>
    <xf numFmtId="0" fontId="15" fillId="7" borderId="17" xfId="0" applyFont="1" applyFill="1" applyBorder="1" applyAlignment="1">
      <alignment horizontal="justify" wrapText="1"/>
    </xf>
    <xf numFmtId="0" fontId="34" fillId="8" borderId="9" xfId="0" applyFont="1" applyFill="1" applyBorder="1" applyAlignment="1">
      <alignment horizontal="left" vertical="top" wrapText="1"/>
    </xf>
    <xf numFmtId="0" fontId="34" fillId="8" borderId="0" xfId="0" applyFont="1" applyFill="1" applyAlignment="1">
      <alignment horizontal="left" vertical="top" wrapText="1"/>
    </xf>
    <xf numFmtId="0" fontId="34" fillId="8" borderId="10" xfId="0" applyFont="1" applyFill="1" applyBorder="1" applyAlignment="1">
      <alignment horizontal="left" vertical="top" wrapText="1"/>
    </xf>
    <xf numFmtId="0" fontId="32" fillId="8" borderId="9" xfId="0" applyFont="1" applyFill="1" applyBorder="1" applyAlignment="1">
      <alignment horizontal="left" vertical="top" wrapText="1"/>
    </xf>
    <xf numFmtId="0" fontId="32" fillId="8" borderId="0" xfId="0" applyFont="1" applyFill="1" applyAlignment="1">
      <alignment horizontal="left" vertical="top" wrapText="1"/>
    </xf>
    <xf numFmtId="0" fontId="32" fillId="8" borderId="10" xfId="0" applyFont="1" applyFill="1" applyBorder="1" applyAlignment="1">
      <alignment horizontal="left" vertical="top" wrapText="1"/>
    </xf>
    <xf numFmtId="0" fontId="31" fillId="8" borderId="11" xfId="0" applyFont="1" applyFill="1" applyBorder="1" applyAlignment="1">
      <alignment horizontal="left" vertical="top" wrapText="1"/>
    </xf>
    <xf numFmtId="0" fontId="31" fillId="8" borderId="12" xfId="0" applyFont="1" applyFill="1" applyBorder="1" applyAlignment="1">
      <alignment horizontal="left" vertical="top" wrapText="1"/>
    </xf>
    <xf numFmtId="0" fontId="31" fillId="8" borderId="13" xfId="0" applyFont="1" applyFill="1" applyBorder="1" applyAlignment="1">
      <alignment horizontal="left" vertical="top" wrapText="1"/>
    </xf>
    <xf numFmtId="0" fontId="8" fillId="0" borderId="17" xfId="0" applyFont="1" applyBorder="1" applyAlignment="1">
      <alignment wrapText="1"/>
    </xf>
    <xf numFmtId="0" fontId="0" fillId="0" borderId="0" xfId="0" applyBorder="1" applyAlignment="1">
      <alignment wrapText="1"/>
    </xf>
    <xf numFmtId="0" fontId="0" fillId="0" borderId="18" xfId="0" applyBorder="1" applyAlignment="1">
      <alignment wrapText="1"/>
    </xf>
    <xf numFmtId="0" fontId="9" fillId="0" borderId="1" xfId="0" applyFont="1" applyBorder="1" applyAlignment="1">
      <alignment horizontal="left"/>
    </xf>
    <xf numFmtId="0" fontId="9" fillId="0" borderId="22" xfId="0" applyFont="1" applyBorder="1" applyAlignment="1">
      <alignment horizontal="left"/>
    </xf>
    <xf numFmtId="0" fontId="9" fillId="0" borderId="23" xfId="0" applyFont="1" applyBorder="1" applyAlignment="1">
      <alignment horizontal="left"/>
    </xf>
  </cellXfs>
  <cellStyles count="3">
    <cellStyle name="Normálna" xfId="0" builtinId="0"/>
    <cellStyle name="Normálna 2" xfId="1"/>
    <cellStyle name="Normálna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0"/>
  <sheetViews>
    <sheetView zoomScaleNormal="100" zoomScaleSheetLayoutView="91" workbookViewId="0">
      <selection activeCell="F9" sqref="F9:F10"/>
    </sheetView>
  </sheetViews>
  <sheetFormatPr defaultRowHeight="15" x14ac:dyDescent="0.25"/>
  <cols>
    <col min="1" max="1" width="21.7109375" customWidth="1"/>
    <col min="2" max="3" width="15.5703125" customWidth="1"/>
    <col min="4" max="4" width="12.140625" customWidth="1"/>
    <col min="5" max="5" width="12.85546875" customWidth="1"/>
    <col min="6" max="6" width="15" customWidth="1"/>
    <col min="7" max="7" width="46.7109375" customWidth="1"/>
    <col min="8" max="8" width="24.28515625" customWidth="1"/>
  </cols>
  <sheetData>
    <row r="1" spans="1:8" ht="15.75" thickBot="1" x14ac:dyDescent="0.3"/>
    <row r="2" spans="1:8" ht="18.75" x14ac:dyDescent="0.3">
      <c r="A2" s="90" t="s">
        <v>131</v>
      </c>
      <c r="B2" s="91"/>
      <c r="C2" s="91"/>
      <c r="D2" s="91"/>
      <c r="E2" s="91"/>
      <c r="F2" s="92"/>
    </row>
    <row r="3" spans="1:8" ht="15.75" x14ac:dyDescent="0.3">
      <c r="A3" s="113" t="s">
        <v>132</v>
      </c>
      <c r="B3" s="114"/>
      <c r="C3" s="114"/>
      <c r="D3" s="114"/>
      <c r="E3" s="114"/>
      <c r="F3" s="115"/>
    </row>
    <row r="4" spans="1:8" ht="19.5" thickBot="1" x14ac:dyDescent="0.35">
      <c r="A4" s="93" t="s">
        <v>133</v>
      </c>
      <c r="B4" s="94"/>
      <c r="C4" s="94"/>
      <c r="D4" s="94"/>
      <c r="E4" s="94"/>
      <c r="F4" s="95"/>
    </row>
    <row r="5" spans="1:8" x14ac:dyDescent="0.25">
      <c r="A5" s="116" t="s">
        <v>7</v>
      </c>
      <c r="B5" s="116"/>
      <c r="C5" s="116"/>
      <c r="D5" s="116"/>
      <c r="E5" s="116"/>
      <c r="F5" s="116"/>
      <c r="G5" s="116"/>
    </row>
    <row r="8" spans="1:8" ht="60" x14ac:dyDescent="0.25">
      <c r="A8" s="9" t="s">
        <v>105</v>
      </c>
      <c r="B8" s="2" t="s">
        <v>1</v>
      </c>
      <c r="C8" s="2" t="s">
        <v>6</v>
      </c>
      <c r="D8" s="7" t="s">
        <v>3</v>
      </c>
      <c r="E8" s="8" t="s">
        <v>10</v>
      </c>
      <c r="F8" s="8" t="s">
        <v>150</v>
      </c>
      <c r="G8" s="1" t="s">
        <v>148</v>
      </c>
      <c r="H8" s="16" t="s">
        <v>138</v>
      </c>
    </row>
    <row r="9" spans="1:8" ht="182.25" customHeight="1" x14ac:dyDescent="0.25">
      <c r="A9" s="73" t="s">
        <v>11</v>
      </c>
      <c r="B9" s="23" t="s">
        <v>0</v>
      </c>
      <c r="C9" s="72">
        <v>1</v>
      </c>
      <c r="D9" s="37"/>
      <c r="E9" s="38">
        <f>D9*C9</f>
        <v>0</v>
      </c>
      <c r="F9" s="38">
        <f>E9*1.2</f>
        <v>0</v>
      </c>
      <c r="G9" s="39" t="s">
        <v>107</v>
      </c>
      <c r="H9" s="14"/>
    </row>
    <row r="10" spans="1:8" ht="153" customHeight="1" x14ac:dyDescent="0.25">
      <c r="A10" s="73" t="s">
        <v>106</v>
      </c>
      <c r="B10" s="23" t="s">
        <v>0</v>
      </c>
      <c r="C10" s="72">
        <v>1</v>
      </c>
      <c r="D10" s="37"/>
      <c r="E10" s="38">
        <f>D10*C10</f>
        <v>0</v>
      </c>
      <c r="F10" s="38">
        <f>E10*1.2</f>
        <v>0</v>
      </c>
      <c r="G10" s="39" t="s">
        <v>119</v>
      </c>
      <c r="H10" s="14"/>
    </row>
    <row r="11" spans="1:8" x14ac:dyDescent="0.25">
      <c r="A11" s="5"/>
    </row>
    <row r="12" spans="1:8" ht="56.25" x14ac:dyDescent="0.3">
      <c r="A12" s="89" t="s">
        <v>130</v>
      </c>
      <c r="B12" s="31"/>
      <c r="C12" s="31"/>
      <c r="D12" s="31"/>
      <c r="E12" s="32">
        <f>SUM(E9:E10)</f>
        <v>0</v>
      </c>
      <c r="F12" s="32">
        <f>SUM(F9:F10)</f>
        <v>0</v>
      </c>
    </row>
    <row r="13" spans="1:8" x14ac:dyDescent="0.25">
      <c r="A13" s="4"/>
    </row>
    <row r="14" spans="1:8" ht="15.75" x14ac:dyDescent="0.25">
      <c r="A14" s="85" t="s">
        <v>124</v>
      </c>
      <c r="B14" s="86"/>
      <c r="C14" s="86"/>
      <c r="D14" s="87"/>
      <c r="E14" s="88"/>
    </row>
    <row r="15" spans="1:8" x14ac:dyDescent="0.25">
      <c r="A15" s="104" t="s">
        <v>125</v>
      </c>
      <c r="B15" s="105"/>
      <c r="C15" s="105"/>
      <c r="D15" s="105"/>
      <c r="E15" s="106"/>
    </row>
    <row r="16" spans="1:8" x14ac:dyDescent="0.25">
      <c r="A16" s="104" t="s">
        <v>126</v>
      </c>
      <c r="B16" s="105"/>
      <c r="C16" s="105"/>
      <c r="D16" s="105"/>
      <c r="E16" s="106"/>
    </row>
    <row r="17" spans="1:5" x14ac:dyDescent="0.25">
      <c r="A17" s="104" t="s">
        <v>127</v>
      </c>
      <c r="B17" s="105"/>
      <c r="C17" s="105"/>
      <c r="D17" s="105"/>
      <c r="E17" s="106"/>
    </row>
    <row r="18" spans="1:5" x14ac:dyDescent="0.25">
      <c r="A18" s="104" t="s">
        <v>128</v>
      </c>
      <c r="B18" s="105"/>
      <c r="C18" s="105"/>
      <c r="D18" s="105"/>
      <c r="E18" s="106"/>
    </row>
    <row r="19" spans="1:5" x14ac:dyDescent="0.25">
      <c r="A19" s="107"/>
      <c r="B19" s="108"/>
      <c r="C19" s="108"/>
      <c r="D19" s="108"/>
      <c r="E19" s="109"/>
    </row>
    <row r="20" spans="1:5" x14ac:dyDescent="0.25">
      <c r="A20" s="110" t="s">
        <v>129</v>
      </c>
      <c r="B20" s="111"/>
      <c r="C20" s="111"/>
      <c r="D20" s="111"/>
      <c r="E20" s="112"/>
    </row>
  </sheetData>
  <mergeCells count="9">
    <mergeCell ref="A18:E18"/>
    <mergeCell ref="A19:E19"/>
    <mergeCell ref="A20:E20"/>
    <mergeCell ref="A3:F3"/>
    <mergeCell ref="A5:D5"/>
    <mergeCell ref="E5:G5"/>
    <mergeCell ref="A15:E15"/>
    <mergeCell ref="A16:E16"/>
    <mergeCell ref="A17:E17"/>
  </mergeCells>
  <pageMargins left="0.70866141732283472" right="0.70866141732283472" top="0.74803149606299213" bottom="0.74803149606299213" header="0.31496062992125984" footer="0.31496062992125984"/>
  <pageSetup paperSize="9" scale="65" orientation="landscape" r:id="rId1"/>
  <headerFooter>
    <oddHeader>&amp;LZadávateľ: Mesto Prešov
Obchodné meno predkladateľ CP: &amp;CCenový formulár ZŠ Šmeralova - zriadenie špecializovaných učební.
Technické a technologické vybavenie- IKT</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Normal="100" zoomScalePageLayoutView="75" workbookViewId="0">
      <selection activeCell="F25" sqref="F25"/>
    </sheetView>
  </sheetViews>
  <sheetFormatPr defaultRowHeight="15" x14ac:dyDescent="0.25"/>
  <cols>
    <col min="1" max="1" width="20.7109375" customWidth="1"/>
    <col min="2" max="3" width="9.85546875" customWidth="1"/>
    <col min="4" max="4" width="11" customWidth="1"/>
    <col min="5" max="5" width="15.7109375" customWidth="1"/>
    <col min="6" max="6" width="15.28515625" customWidth="1"/>
    <col min="7" max="7" width="48.7109375" customWidth="1"/>
    <col min="8" max="8" width="25.85546875" customWidth="1"/>
  </cols>
  <sheetData>
    <row r="1" spans="1:8" ht="18.75" x14ac:dyDescent="0.3">
      <c r="A1" s="90" t="s">
        <v>131</v>
      </c>
      <c r="B1" s="91"/>
      <c r="C1" s="91"/>
      <c r="D1" s="91"/>
      <c r="E1" s="91"/>
      <c r="F1" s="92"/>
    </row>
    <row r="2" spans="1:8" ht="15.75" x14ac:dyDescent="0.3">
      <c r="A2" s="113" t="s">
        <v>132</v>
      </c>
      <c r="B2" s="114"/>
      <c r="C2" s="114"/>
      <c r="D2" s="114"/>
      <c r="E2" s="114"/>
      <c r="F2" s="115"/>
    </row>
    <row r="3" spans="1:8" ht="19.5" thickBot="1" x14ac:dyDescent="0.35">
      <c r="A3" s="93" t="s">
        <v>134</v>
      </c>
      <c r="B3" s="94"/>
      <c r="C3" s="94"/>
      <c r="D3" s="94"/>
      <c r="E3" s="94"/>
      <c r="F3" s="95"/>
    </row>
    <row r="4" spans="1:8" ht="18.75" x14ac:dyDescent="0.3">
      <c r="A4" s="3"/>
    </row>
    <row r="5" spans="1:8" ht="15.75" customHeight="1" x14ac:dyDescent="0.25">
      <c r="A5" s="116" t="s">
        <v>9</v>
      </c>
      <c r="B5" s="116"/>
      <c r="C5" s="116"/>
      <c r="D5" s="116"/>
      <c r="E5" s="117"/>
      <c r="F5" s="117"/>
      <c r="G5" s="118"/>
    </row>
    <row r="7" spans="1:8" ht="60.75" thickBot="1" x14ac:dyDescent="0.3">
      <c r="A7" s="9" t="s">
        <v>19</v>
      </c>
      <c r="B7" s="11" t="s">
        <v>5</v>
      </c>
      <c r="C7" s="20" t="s">
        <v>6</v>
      </c>
      <c r="D7" s="13" t="s">
        <v>4</v>
      </c>
      <c r="E7" s="8" t="s">
        <v>10</v>
      </c>
      <c r="F7" s="16" t="s">
        <v>150</v>
      </c>
      <c r="G7" s="96" t="s">
        <v>148</v>
      </c>
      <c r="H7" s="16" t="s">
        <v>138</v>
      </c>
    </row>
    <row r="8" spans="1:8" ht="180" thickBot="1" x14ac:dyDescent="0.3">
      <c r="A8" s="26" t="s">
        <v>14</v>
      </c>
      <c r="B8" s="23" t="s">
        <v>0</v>
      </c>
      <c r="C8" s="72">
        <v>1</v>
      </c>
      <c r="D8" s="19"/>
      <c r="E8" s="15">
        <f>C8*D8</f>
        <v>0</v>
      </c>
      <c r="F8" s="17">
        <f>E8*1.2</f>
        <v>0</v>
      </c>
      <c r="G8" s="99" t="s">
        <v>20</v>
      </c>
      <c r="H8" s="14"/>
    </row>
    <row r="9" spans="1:8" ht="409.6" thickBot="1" x14ac:dyDescent="0.3">
      <c r="A9" s="26" t="s">
        <v>15</v>
      </c>
      <c r="B9" s="23" t="s">
        <v>0</v>
      </c>
      <c r="C9" s="72">
        <v>1</v>
      </c>
      <c r="D9" s="19"/>
      <c r="E9" s="15">
        <f>C9*D9</f>
        <v>0</v>
      </c>
      <c r="F9" s="17">
        <f t="shared" ref="F9:F13" si="0">E9*1.2</f>
        <v>0</v>
      </c>
      <c r="G9" s="100" t="s">
        <v>21</v>
      </c>
      <c r="H9" s="14"/>
    </row>
    <row r="10" spans="1:8" ht="48" thickBot="1" x14ac:dyDescent="0.3">
      <c r="A10" s="75" t="s">
        <v>108</v>
      </c>
      <c r="B10" s="23" t="s">
        <v>0</v>
      </c>
      <c r="C10" s="72">
        <v>1</v>
      </c>
      <c r="D10" s="19"/>
      <c r="E10" s="15">
        <f>C10*D10</f>
        <v>0</v>
      </c>
      <c r="F10" s="17">
        <f t="shared" si="0"/>
        <v>0</v>
      </c>
      <c r="G10" s="101" t="s">
        <v>122</v>
      </c>
      <c r="H10" s="14"/>
    </row>
    <row r="11" spans="1:8" ht="409.6" thickBot="1" x14ac:dyDescent="0.3">
      <c r="A11" s="26" t="s">
        <v>16</v>
      </c>
      <c r="B11" s="23" t="s">
        <v>0</v>
      </c>
      <c r="C11" s="72">
        <v>8</v>
      </c>
      <c r="D11" s="19"/>
      <c r="E11" s="15">
        <f>C11*D11</f>
        <v>0</v>
      </c>
      <c r="F11" s="17">
        <f t="shared" si="0"/>
        <v>0</v>
      </c>
      <c r="G11" s="99" t="s">
        <v>22</v>
      </c>
      <c r="H11" s="14"/>
    </row>
    <row r="12" spans="1:8" ht="52.5" thickBot="1" x14ac:dyDescent="0.3">
      <c r="A12" s="26" t="s">
        <v>17</v>
      </c>
      <c r="B12" s="23" t="s">
        <v>0</v>
      </c>
      <c r="C12" s="72">
        <v>8</v>
      </c>
      <c r="D12" s="19"/>
      <c r="E12" s="15">
        <f>C12*D12</f>
        <v>0</v>
      </c>
      <c r="F12" s="17">
        <f t="shared" si="0"/>
        <v>0</v>
      </c>
      <c r="G12" s="102" t="s">
        <v>23</v>
      </c>
      <c r="H12" s="14"/>
    </row>
    <row r="13" spans="1:8" ht="39" x14ac:dyDescent="0.25">
      <c r="A13" s="53" t="s">
        <v>18</v>
      </c>
      <c r="B13" s="41" t="s">
        <v>0</v>
      </c>
      <c r="C13" s="82">
        <v>16</v>
      </c>
      <c r="D13" s="83"/>
      <c r="E13" s="84">
        <f>C13*D13</f>
        <v>0</v>
      </c>
      <c r="F13" s="17">
        <f t="shared" si="0"/>
        <v>0</v>
      </c>
      <c r="G13" s="103" t="s">
        <v>24</v>
      </c>
      <c r="H13" s="14"/>
    </row>
    <row r="14" spans="1:8" ht="15.75" x14ac:dyDescent="0.25">
      <c r="A14" s="54" t="s">
        <v>8</v>
      </c>
      <c r="B14" s="55"/>
      <c r="C14" s="56"/>
      <c r="D14" s="57"/>
      <c r="E14" s="58">
        <f>SUM(E8:E13)</f>
        <v>0</v>
      </c>
      <c r="F14" s="58">
        <f>SUM(F8:F13)</f>
        <v>0</v>
      </c>
      <c r="G14" s="97"/>
      <c r="H14" s="14"/>
    </row>
    <row r="15" spans="1:8" x14ac:dyDescent="0.25">
      <c r="G15" s="27"/>
    </row>
    <row r="16" spans="1:8" ht="60.75" thickBot="1" x14ac:dyDescent="0.3">
      <c r="A16" s="9" t="s">
        <v>60</v>
      </c>
      <c r="B16" s="11" t="s">
        <v>5</v>
      </c>
      <c r="C16" s="20" t="s">
        <v>6</v>
      </c>
      <c r="D16" s="13" t="s">
        <v>4</v>
      </c>
      <c r="E16" s="8" t="s">
        <v>10</v>
      </c>
      <c r="F16" s="16" t="s">
        <v>150</v>
      </c>
      <c r="G16" s="96" t="s">
        <v>148</v>
      </c>
      <c r="H16" s="16" t="s">
        <v>138</v>
      </c>
    </row>
    <row r="17" spans="1:8" ht="192.75" thickBot="1" x14ac:dyDescent="0.3">
      <c r="A17" s="73" t="s">
        <v>109</v>
      </c>
      <c r="B17" s="24" t="s">
        <v>0</v>
      </c>
      <c r="C17" s="72">
        <v>1</v>
      </c>
      <c r="D17" s="19"/>
      <c r="E17" s="15">
        <f>C17*D17</f>
        <v>0</v>
      </c>
      <c r="F17" s="17">
        <f>E17*1.2</f>
        <v>0</v>
      </c>
      <c r="G17" s="99" t="s">
        <v>115</v>
      </c>
      <c r="H17" s="14"/>
    </row>
    <row r="18" spans="1:8" ht="358.5" thickBot="1" x14ac:dyDescent="0.3">
      <c r="A18" s="73" t="s">
        <v>110</v>
      </c>
      <c r="B18" s="24" t="s">
        <v>0</v>
      </c>
      <c r="C18" s="72">
        <v>1</v>
      </c>
      <c r="D18" s="19"/>
      <c r="E18" s="15">
        <f>C18*D18</f>
        <v>0</v>
      </c>
      <c r="F18" s="17">
        <f t="shared" ref="F18:F22" si="1">E18*1.2</f>
        <v>0</v>
      </c>
      <c r="G18" s="100" t="s">
        <v>116</v>
      </c>
      <c r="H18" s="14"/>
    </row>
    <row r="19" spans="1:8" ht="116.25" thickBot="1" x14ac:dyDescent="0.3">
      <c r="A19" s="73" t="s">
        <v>111</v>
      </c>
      <c r="B19" s="24" t="s">
        <v>0</v>
      </c>
      <c r="C19" s="72">
        <v>2</v>
      </c>
      <c r="D19" s="19"/>
      <c r="E19" s="15">
        <f>C19*D19</f>
        <v>0</v>
      </c>
      <c r="F19" s="17">
        <f t="shared" si="1"/>
        <v>0</v>
      </c>
      <c r="G19" s="100" t="s">
        <v>117</v>
      </c>
      <c r="H19" s="14"/>
    </row>
    <row r="20" spans="1:8" ht="409.6" customHeight="1" thickBot="1" x14ac:dyDescent="0.3">
      <c r="A20" s="73" t="s">
        <v>112</v>
      </c>
      <c r="B20" s="24" t="s">
        <v>0</v>
      </c>
      <c r="C20" s="72">
        <v>5</v>
      </c>
      <c r="D20" s="19"/>
      <c r="E20" s="15">
        <f>C20*D20</f>
        <v>0</v>
      </c>
      <c r="F20" s="17">
        <f t="shared" si="1"/>
        <v>0</v>
      </c>
      <c r="G20" s="99" t="s">
        <v>120</v>
      </c>
      <c r="H20" s="14"/>
    </row>
    <row r="21" spans="1:8" ht="384" thickBot="1" x14ac:dyDescent="0.3">
      <c r="A21" s="73" t="s">
        <v>113</v>
      </c>
      <c r="B21" s="24" t="s">
        <v>0</v>
      </c>
      <c r="C21" s="72">
        <v>5</v>
      </c>
      <c r="D21" s="19"/>
      <c r="E21" s="15">
        <f>C21*D21</f>
        <v>0</v>
      </c>
      <c r="F21" s="17">
        <f t="shared" si="1"/>
        <v>0</v>
      </c>
      <c r="G21" s="102" t="s">
        <v>121</v>
      </c>
      <c r="H21" s="14"/>
    </row>
    <row r="22" spans="1:8" ht="78" thickBot="1" x14ac:dyDescent="0.3">
      <c r="A22" s="73" t="s">
        <v>114</v>
      </c>
      <c r="B22" s="24" t="s">
        <v>0</v>
      </c>
      <c r="C22" s="72">
        <v>16</v>
      </c>
      <c r="D22" s="19"/>
      <c r="E22" s="15">
        <f>C22*D22</f>
        <v>0</v>
      </c>
      <c r="F22" s="17">
        <f t="shared" si="1"/>
        <v>0</v>
      </c>
      <c r="G22" s="100" t="s">
        <v>118</v>
      </c>
      <c r="H22" s="14"/>
    </row>
    <row r="23" spans="1:8" ht="15.75" x14ac:dyDescent="0.25">
      <c r="A23" s="54" t="s">
        <v>8</v>
      </c>
      <c r="B23" s="55"/>
      <c r="C23" s="56"/>
      <c r="D23" s="57"/>
      <c r="E23" s="58">
        <f>SUM(E17:E22)</f>
        <v>0</v>
      </c>
      <c r="F23" s="58">
        <f>SUM(F17:F22)</f>
        <v>0</v>
      </c>
      <c r="G23" s="28"/>
    </row>
    <row r="24" spans="1:8" ht="15.75" x14ac:dyDescent="0.25">
      <c r="A24" s="76"/>
      <c r="B24" s="47"/>
      <c r="C24" s="77"/>
      <c r="D24" s="78"/>
      <c r="E24" s="79"/>
      <c r="F24" s="80"/>
      <c r="G24" s="81"/>
    </row>
    <row r="25" spans="1:8" ht="75" x14ac:dyDescent="0.3">
      <c r="A25" s="33" t="s">
        <v>136</v>
      </c>
      <c r="B25" s="30"/>
      <c r="C25" s="30"/>
      <c r="D25" s="34"/>
      <c r="E25" s="35">
        <f>E14+E23</f>
        <v>0</v>
      </c>
      <c r="F25" s="35">
        <f>F14+F23</f>
        <v>0</v>
      </c>
      <c r="G25" s="14"/>
    </row>
    <row r="26" spans="1:8" x14ac:dyDescent="0.25">
      <c r="G26" s="14"/>
    </row>
    <row r="27" spans="1:8" ht="15.75" x14ac:dyDescent="0.25">
      <c r="A27" s="85" t="s">
        <v>124</v>
      </c>
      <c r="B27" s="86"/>
      <c r="C27" s="86"/>
      <c r="D27" s="87"/>
      <c r="E27" s="88"/>
    </row>
    <row r="28" spans="1:8" x14ac:dyDescent="0.25">
      <c r="A28" s="104" t="s">
        <v>125</v>
      </c>
      <c r="B28" s="105"/>
      <c r="C28" s="105"/>
      <c r="D28" s="105"/>
      <c r="E28" s="106"/>
    </row>
    <row r="29" spans="1:8" x14ac:dyDescent="0.25">
      <c r="A29" s="104" t="s">
        <v>126</v>
      </c>
      <c r="B29" s="105"/>
      <c r="C29" s="105"/>
      <c r="D29" s="105"/>
      <c r="E29" s="106"/>
    </row>
    <row r="30" spans="1:8" x14ac:dyDescent="0.25">
      <c r="A30" s="104" t="s">
        <v>127</v>
      </c>
      <c r="B30" s="105"/>
      <c r="C30" s="105"/>
      <c r="D30" s="105"/>
      <c r="E30" s="106"/>
    </row>
    <row r="31" spans="1:8" x14ac:dyDescent="0.25">
      <c r="A31" s="104" t="s">
        <v>128</v>
      </c>
      <c r="B31" s="105"/>
      <c r="C31" s="105"/>
      <c r="D31" s="105"/>
      <c r="E31" s="106"/>
    </row>
    <row r="32" spans="1:8" x14ac:dyDescent="0.25">
      <c r="A32" s="107"/>
      <c r="B32" s="108"/>
      <c r="C32" s="108"/>
      <c r="D32" s="108"/>
      <c r="E32" s="109"/>
    </row>
    <row r="33" spans="1:5" x14ac:dyDescent="0.25">
      <c r="A33" s="110" t="s">
        <v>129</v>
      </c>
      <c r="B33" s="111"/>
      <c r="C33" s="111"/>
      <c r="D33" s="111"/>
      <c r="E33" s="112"/>
    </row>
  </sheetData>
  <mergeCells count="9">
    <mergeCell ref="A32:E32"/>
    <mergeCell ref="A33:E33"/>
    <mergeCell ref="A5:D5"/>
    <mergeCell ref="E5:G5"/>
    <mergeCell ref="A2:F2"/>
    <mergeCell ref="A28:E28"/>
    <mergeCell ref="A29:E29"/>
    <mergeCell ref="A30:E30"/>
    <mergeCell ref="A31:E31"/>
  </mergeCells>
  <pageMargins left="0.7" right="0.7" top="0.75" bottom="0.75" header="0.3" footer="0.3"/>
  <pageSetup paperSize="9" scale="65" orientation="landscape" r:id="rId1"/>
  <headerFooter>
    <oddHeader>&amp;LZadávateľ: Mesto Prešov
Obchodné meno predkladateľ CP: &amp;CCenový formulár Nábytok/mesto Prešov
ZŠ Šmeralova - zriadenie špecializovaných učební.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tabSelected="1" topLeftCell="A58" zoomScaleNormal="100" zoomScaleSheetLayoutView="89" workbookViewId="0">
      <selection activeCell="F59" sqref="F59"/>
    </sheetView>
  </sheetViews>
  <sheetFormatPr defaultRowHeight="15" x14ac:dyDescent="0.25"/>
  <cols>
    <col min="1" max="1" width="24.42578125" customWidth="1"/>
    <col min="2" max="2" width="12.5703125" customWidth="1"/>
    <col min="4" max="4" width="11.28515625" bestFit="1" customWidth="1"/>
    <col min="5" max="5" width="11.85546875" customWidth="1"/>
    <col min="6" max="6" width="20.28515625" customWidth="1"/>
    <col min="7" max="7" width="47.28515625" style="27" customWidth="1"/>
    <col min="8" max="8" width="22.85546875" customWidth="1"/>
  </cols>
  <sheetData>
    <row r="1" spans="1:8" ht="18.75" x14ac:dyDescent="0.3">
      <c r="A1" s="90" t="s">
        <v>131</v>
      </c>
      <c r="B1" s="91"/>
      <c r="C1" s="91"/>
      <c r="D1" s="91"/>
      <c r="E1" s="91"/>
      <c r="F1" s="92"/>
    </row>
    <row r="2" spans="1:8" ht="15.75" x14ac:dyDescent="0.3">
      <c r="A2" s="113" t="s">
        <v>132</v>
      </c>
      <c r="B2" s="114"/>
      <c r="C2" s="114"/>
      <c r="D2" s="114"/>
      <c r="E2" s="114"/>
      <c r="F2" s="115"/>
    </row>
    <row r="3" spans="1:8" ht="19.5" thickBot="1" x14ac:dyDescent="0.35">
      <c r="A3" s="93" t="s">
        <v>149</v>
      </c>
      <c r="B3" s="94"/>
      <c r="C3" s="94"/>
      <c r="D3" s="94"/>
      <c r="E3" s="94"/>
      <c r="F3" s="95"/>
    </row>
    <row r="5" spans="1:8" ht="18.75" x14ac:dyDescent="0.3">
      <c r="A5" s="3" t="s">
        <v>2</v>
      </c>
    </row>
    <row r="6" spans="1:8" x14ac:dyDescent="0.25">
      <c r="A6" s="116" t="s">
        <v>9</v>
      </c>
      <c r="B6" s="116"/>
      <c r="C6" s="116"/>
      <c r="D6" s="116"/>
      <c r="E6" s="116"/>
      <c r="F6" s="116"/>
      <c r="G6" s="116"/>
    </row>
    <row r="7" spans="1:8" ht="75" x14ac:dyDescent="0.25">
      <c r="A7" s="9" t="s">
        <v>31</v>
      </c>
      <c r="B7" s="11" t="s">
        <v>5</v>
      </c>
      <c r="C7" s="20" t="s">
        <v>6</v>
      </c>
      <c r="D7" s="13" t="s">
        <v>4</v>
      </c>
      <c r="E7" s="16" t="s">
        <v>10</v>
      </c>
      <c r="F7" s="16" t="s">
        <v>150</v>
      </c>
      <c r="G7" s="96" t="s">
        <v>148</v>
      </c>
      <c r="H7" s="16" t="s">
        <v>139</v>
      </c>
    </row>
    <row r="8" spans="1:8" ht="114.75" x14ac:dyDescent="0.25">
      <c r="A8" s="68" t="s">
        <v>12</v>
      </c>
      <c r="B8" s="23" t="s">
        <v>0</v>
      </c>
      <c r="C8" s="72">
        <v>1</v>
      </c>
      <c r="D8" s="18"/>
      <c r="E8" s="18">
        <f>C8*D8</f>
        <v>0</v>
      </c>
      <c r="F8" s="6">
        <f>E8*1.2</f>
        <v>0</v>
      </c>
      <c r="G8" s="67" t="s">
        <v>13</v>
      </c>
      <c r="H8" s="14"/>
    </row>
    <row r="9" spans="1:8" ht="76.5" x14ac:dyDescent="0.25">
      <c r="A9" s="68" t="s">
        <v>135</v>
      </c>
      <c r="B9" s="23" t="s">
        <v>29</v>
      </c>
      <c r="C9" s="72">
        <v>1</v>
      </c>
      <c r="D9" s="18"/>
      <c r="E9" s="18">
        <f>C9*D9</f>
        <v>0</v>
      </c>
      <c r="F9" s="6">
        <f t="shared" ref="F9:F20" si="0">E9*1.2</f>
        <v>0</v>
      </c>
      <c r="G9" s="67" t="s">
        <v>123</v>
      </c>
      <c r="H9" s="14"/>
    </row>
    <row r="10" spans="1:8" ht="51" x14ac:dyDescent="0.25">
      <c r="A10" s="68" t="s">
        <v>26</v>
      </c>
      <c r="B10" s="23" t="s">
        <v>29</v>
      </c>
      <c r="C10" s="72">
        <v>1</v>
      </c>
      <c r="D10" s="18"/>
      <c r="E10" s="18">
        <f>C10*D10</f>
        <v>0</v>
      </c>
      <c r="F10" s="6">
        <f t="shared" si="0"/>
        <v>0</v>
      </c>
      <c r="G10" s="67" t="s">
        <v>27</v>
      </c>
      <c r="H10" s="14"/>
    </row>
    <row r="11" spans="1:8" ht="63.75" x14ac:dyDescent="0.25">
      <c r="A11" s="68" t="s">
        <v>56</v>
      </c>
      <c r="B11" s="23" t="s">
        <v>29</v>
      </c>
      <c r="C11" s="72">
        <v>1</v>
      </c>
      <c r="D11" s="18"/>
      <c r="E11" s="18">
        <f>C11*D11</f>
        <v>0</v>
      </c>
      <c r="F11" s="6">
        <f t="shared" si="0"/>
        <v>0</v>
      </c>
      <c r="G11" s="67" t="s">
        <v>45</v>
      </c>
      <c r="H11" s="14"/>
    </row>
    <row r="12" spans="1:8" ht="76.5" x14ac:dyDescent="0.25">
      <c r="A12" s="68" t="s">
        <v>28</v>
      </c>
      <c r="B12" s="23" t="s">
        <v>29</v>
      </c>
      <c r="C12" s="72">
        <v>1</v>
      </c>
      <c r="D12" s="18"/>
      <c r="E12" s="18">
        <f>C10*D12</f>
        <v>0</v>
      </c>
      <c r="F12" s="6">
        <f t="shared" si="0"/>
        <v>0</v>
      </c>
      <c r="G12" s="67" t="s">
        <v>30</v>
      </c>
      <c r="H12" s="14"/>
    </row>
    <row r="13" spans="1:8" ht="300" x14ac:dyDescent="0.25">
      <c r="A13" s="68" t="s">
        <v>54</v>
      </c>
      <c r="B13" s="23" t="s">
        <v>0</v>
      </c>
      <c r="C13" s="72">
        <v>1</v>
      </c>
      <c r="D13" s="18"/>
      <c r="E13" s="18">
        <f>C12*D13</f>
        <v>0</v>
      </c>
      <c r="F13" s="6">
        <f t="shared" si="0"/>
        <v>0</v>
      </c>
      <c r="G13" s="29" t="s">
        <v>55</v>
      </c>
      <c r="H13" s="14"/>
    </row>
    <row r="14" spans="1:8" ht="178.5" x14ac:dyDescent="0.25">
      <c r="A14" s="73" t="s">
        <v>33</v>
      </c>
      <c r="B14" s="36" t="s">
        <v>0</v>
      </c>
      <c r="C14" s="72">
        <v>2</v>
      </c>
      <c r="D14" s="18"/>
      <c r="E14" s="18">
        <f>C14*D14</f>
        <v>0</v>
      </c>
      <c r="F14" s="6">
        <f t="shared" si="0"/>
        <v>0</v>
      </c>
      <c r="G14" s="67" t="s">
        <v>35</v>
      </c>
      <c r="H14" s="14"/>
    </row>
    <row r="15" spans="1:8" ht="89.25" x14ac:dyDescent="0.25">
      <c r="A15" s="68" t="s">
        <v>140</v>
      </c>
      <c r="B15" s="23" t="s">
        <v>29</v>
      </c>
      <c r="C15" s="72">
        <v>3</v>
      </c>
      <c r="D15" s="18"/>
      <c r="E15" s="18">
        <f>C15*D15</f>
        <v>0</v>
      </c>
      <c r="F15" s="6">
        <f t="shared" si="0"/>
        <v>0</v>
      </c>
      <c r="G15" s="98" t="s">
        <v>36</v>
      </c>
      <c r="H15" s="14"/>
    </row>
    <row r="16" spans="1:8" ht="76.5" x14ac:dyDescent="0.25">
      <c r="A16" s="68" t="s">
        <v>34</v>
      </c>
      <c r="B16" s="71" t="s">
        <v>29</v>
      </c>
      <c r="C16" s="72">
        <v>3</v>
      </c>
      <c r="D16" s="18"/>
      <c r="E16" s="18">
        <f>C16*D16</f>
        <v>0</v>
      </c>
      <c r="F16" s="6">
        <f t="shared" si="0"/>
        <v>0</v>
      </c>
      <c r="G16" s="67" t="s">
        <v>37</v>
      </c>
      <c r="H16" s="14"/>
    </row>
    <row r="17" spans="1:8" ht="63.75" x14ac:dyDescent="0.25">
      <c r="A17" s="68" t="s">
        <v>144</v>
      </c>
      <c r="B17" s="23" t="s">
        <v>29</v>
      </c>
      <c r="C17" s="72">
        <v>3</v>
      </c>
      <c r="D17" s="18"/>
      <c r="E17" s="18">
        <f>C17*D17</f>
        <v>0</v>
      </c>
      <c r="F17" s="6">
        <f t="shared" si="0"/>
        <v>0</v>
      </c>
      <c r="G17" s="67" t="s">
        <v>38</v>
      </c>
      <c r="H17" s="14"/>
    </row>
    <row r="18" spans="1:8" ht="102" x14ac:dyDescent="0.25">
      <c r="A18" s="73" t="s">
        <v>143</v>
      </c>
      <c r="B18" s="71" t="s">
        <v>0</v>
      </c>
      <c r="C18" s="72">
        <v>1</v>
      </c>
      <c r="D18" s="18"/>
      <c r="E18" s="18">
        <f>C18*D18</f>
        <v>0</v>
      </c>
      <c r="F18" s="6">
        <f t="shared" si="0"/>
        <v>0</v>
      </c>
      <c r="G18" s="67" t="s">
        <v>142</v>
      </c>
      <c r="H18" s="14"/>
    </row>
    <row r="19" spans="1:8" ht="76.5" x14ac:dyDescent="0.25">
      <c r="A19" s="68" t="s">
        <v>39</v>
      </c>
      <c r="B19" s="23" t="s">
        <v>29</v>
      </c>
      <c r="C19" s="72">
        <v>1</v>
      </c>
      <c r="D19" s="18"/>
      <c r="E19" s="18">
        <f>C19*D19</f>
        <v>0</v>
      </c>
      <c r="F19" s="6">
        <f t="shared" si="0"/>
        <v>0</v>
      </c>
      <c r="G19" s="67" t="s">
        <v>40</v>
      </c>
      <c r="H19" s="14"/>
    </row>
    <row r="20" spans="1:8" ht="273" customHeight="1" x14ac:dyDescent="0.25">
      <c r="A20" s="70" t="s">
        <v>141</v>
      </c>
      <c r="B20" s="71" t="s">
        <v>29</v>
      </c>
      <c r="C20" s="72">
        <v>1</v>
      </c>
      <c r="D20" s="18"/>
      <c r="E20" s="18">
        <f>C20*D20</f>
        <v>0</v>
      </c>
      <c r="F20" s="6">
        <f t="shared" si="0"/>
        <v>0</v>
      </c>
      <c r="G20" s="67" t="s">
        <v>53</v>
      </c>
      <c r="H20" s="14"/>
    </row>
    <row r="21" spans="1:8" ht="15.75" x14ac:dyDescent="0.25">
      <c r="A21" s="54" t="s">
        <v>8</v>
      </c>
      <c r="B21" s="55"/>
      <c r="C21" s="56"/>
      <c r="D21" s="57"/>
      <c r="E21" s="58">
        <f>SUM(E8:E20)</f>
        <v>0</v>
      </c>
      <c r="F21" s="59">
        <f>SUM(F8:F20)</f>
        <v>0</v>
      </c>
      <c r="G21" s="29"/>
      <c r="H21" s="14"/>
    </row>
    <row r="22" spans="1:8" ht="15.75" x14ac:dyDescent="0.25">
      <c r="A22" s="49"/>
      <c r="B22" s="47"/>
      <c r="C22" s="48"/>
      <c r="D22" s="50"/>
      <c r="E22" s="51"/>
      <c r="F22" s="52"/>
    </row>
    <row r="23" spans="1:8" ht="75" x14ac:dyDescent="0.25">
      <c r="A23" s="42" t="s">
        <v>25</v>
      </c>
      <c r="B23" s="43" t="s">
        <v>5</v>
      </c>
      <c r="C23" s="44" t="s">
        <v>6</v>
      </c>
      <c r="D23" s="45" t="s">
        <v>4</v>
      </c>
      <c r="E23" s="46" t="s">
        <v>10</v>
      </c>
      <c r="F23" s="46" t="s">
        <v>150</v>
      </c>
      <c r="G23" s="12" t="s">
        <v>148</v>
      </c>
      <c r="H23" s="16" t="s">
        <v>139</v>
      </c>
    </row>
    <row r="24" spans="1:8" ht="165.75" x14ac:dyDescent="0.25">
      <c r="A24" s="74" t="s">
        <v>41</v>
      </c>
      <c r="B24" s="24" t="s">
        <v>29</v>
      </c>
      <c r="C24" s="72">
        <v>1</v>
      </c>
      <c r="D24" s="18"/>
      <c r="E24" s="18">
        <f>C24*D24</f>
        <v>0</v>
      </c>
      <c r="F24" s="6">
        <f>E24*1.2</f>
        <v>0</v>
      </c>
      <c r="G24" s="67" t="s">
        <v>44</v>
      </c>
      <c r="H24" s="14"/>
    </row>
    <row r="25" spans="1:8" ht="63.75" x14ac:dyDescent="0.25">
      <c r="A25" s="74" t="s">
        <v>42</v>
      </c>
      <c r="B25" s="24" t="s">
        <v>29</v>
      </c>
      <c r="C25" s="72">
        <v>1</v>
      </c>
      <c r="D25" s="18"/>
      <c r="E25" s="18">
        <f>C25*D25</f>
        <v>0</v>
      </c>
      <c r="F25" s="6">
        <f t="shared" ref="F25:F32" si="1">E25*1.2</f>
        <v>0</v>
      </c>
      <c r="G25" s="67" t="s">
        <v>45</v>
      </c>
      <c r="H25" s="14"/>
    </row>
    <row r="26" spans="1:8" ht="89.25" x14ac:dyDescent="0.25">
      <c r="A26" s="74" t="s">
        <v>43</v>
      </c>
      <c r="B26" s="23" t="s">
        <v>29</v>
      </c>
      <c r="C26" s="72">
        <v>1</v>
      </c>
      <c r="D26" s="18"/>
      <c r="E26" s="18">
        <f>C26*D26</f>
        <v>0</v>
      </c>
      <c r="F26" s="6">
        <f t="shared" si="1"/>
        <v>0</v>
      </c>
      <c r="G26" s="67" t="s">
        <v>46</v>
      </c>
      <c r="H26" s="14"/>
    </row>
    <row r="27" spans="1:8" ht="102" x14ac:dyDescent="0.25">
      <c r="A27" s="10" t="s">
        <v>145</v>
      </c>
      <c r="B27" s="23" t="s">
        <v>29</v>
      </c>
      <c r="C27" s="72">
        <v>1</v>
      </c>
      <c r="D27" s="18"/>
      <c r="E27" s="18">
        <f>C27*D27</f>
        <v>0</v>
      </c>
      <c r="F27" s="6">
        <f t="shared" si="1"/>
        <v>0</v>
      </c>
      <c r="G27" s="67" t="s">
        <v>58</v>
      </c>
      <c r="H27" s="14"/>
    </row>
    <row r="28" spans="1:8" ht="33" customHeight="1" x14ac:dyDescent="0.25">
      <c r="A28" s="68" t="s">
        <v>47</v>
      </c>
      <c r="B28" s="24" t="s">
        <v>0</v>
      </c>
      <c r="C28" s="72">
        <v>1</v>
      </c>
      <c r="D28" s="18"/>
      <c r="E28" s="18">
        <f>C28*D28</f>
        <v>0</v>
      </c>
      <c r="F28" s="6">
        <f t="shared" si="1"/>
        <v>0</v>
      </c>
      <c r="G28" s="67" t="s">
        <v>49</v>
      </c>
      <c r="H28" s="14"/>
    </row>
    <row r="29" spans="1:8" ht="395.25" x14ac:dyDescent="0.25">
      <c r="A29" s="74" t="s">
        <v>48</v>
      </c>
      <c r="B29" s="24" t="s">
        <v>29</v>
      </c>
      <c r="C29" s="72">
        <v>1</v>
      </c>
      <c r="D29" s="18"/>
      <c r="E29" s="18">
        <f>C29*D29</f>
        <v>0</v>
      </c>
      <c r="F29" s="6">
        <f t="shared" si="1"/>
        <v>0</v>
      </c>
      <c r="G29" s="67" t="s">
        <v>50</v>
      </c>
      <c r="H29" s="14"/>
    </row>
    <row r="30" spans="1:8" ht="82.5" customHeight="1" x14ac:dyDescent="0.25">
      <c r="A30" s="40" t="s">
        <v>146</v>
      </c>
      <c r="B30" s="23" t="s">
        <v>0</v>
      </c>
      <c r="C30" s="72">
        <v>1</v>
      </c>
      <c r="D30" s="18"/>
      <c r="E30" s="18">
        <f>C30*D30</f>
        <v>0</v>
      </c>
      <c r="F30" s="6">
        <f t="shared" si="1"/>
        <v>0</v>
      </c>
      <c r="G30" s="67" t="s">
        <v>52</v>
      </c>
      <c r="H30" s="14"/>
    </row>
    <row r="31" spans="1:8" ht="102" x14ac:dyDescent="0.25">
      <c r="A31" s="69" t="s">
        <v>147</v>
      </c>
      <c r="B31" s="23" t="s">
        <v>29</v>
      </c>
      <c r="C31" s="72">
        <v>3</v>
      </c>
      <c r="D31" s="18"/>
      <c r="E31" s="18">
        <f>C31*D31</f>
        <v>0</v>
      </c>
      <c r="F31" s="6">
        <f t="shared" si="1"/>
        <v>0</v>
      </c>
      <c r="G31" s="67" t="s">
        <v>51</v>
      </c>
      <c r="H31" s="14"/>
    </row>
    <row r="32" spans="1:8" ht="204" x14ac:dyDescent="0.25">
      <c r="A32" s="68" t="s">
        <v>57</v>
      </c>
      <c r="B32" s="23" t="s">
        <v>29</v>
      </c>
      <c r="C32" s="72">
        <v>2</v>
      </c>
      <c r="D32" s="18"/>
      <c r="E32" s="18">
        <f>C32*D32</f>
        <v>0</v>
      </c>
      <c r="F32" s="6">
        <f t="shared" si="1"/>
        <v>0</v>
      </c>
      <c r="G32" s="67" t="s">
        <v>59</v>
      </c>
      <c r="H32" s="14"/>
    </row>
    <row r="33" spans="1:8" ht="15.75" x14ac:dyDescent="0.25">
      <c r="A33" s="60" t="s">
        <v>8</v>
      </c>
      <c r="B33" s="55"/>
      <c r="C33" s="56"/>
      <c r="D33" s="61"/>
      <c r="E33" s="62">
        <f>SUM(E24:E32)</f>
        <v>0</v>
      </c>
      <c r="F33" s="62">
        <f>SUM(F24:F32)</f>
        <v>0</v>
      </c>
      <c r="G33" s="28"/>
      <c r="H33" s="14"/>
    </row>
    <row r="36" spans="1:8" ht="75" x14ac:dyDescent="0.25">
      <c r="A36" s="42" t="s">
        <v>60</v>
      </c>
      <c r="B36" s="43" t="s">
        <v>5</v>
      </c>
      <c r="C36" s="44" t="s">
        <v>6</v>
      </c>
      <c r="D36" s="45" t="s">
        <v>4</v>
      </c>
      <c r="E36" s="46" t="s">
        <v>10</v>
      </c>
      <c r="F36" s="46" t="s">
        <v>150</v>
      </c>
      <c r="G36" s="12" t="s">
        <v>148</v>
      </c>
      <c r="H36" s="16" t="s">
        <v>139</v>
      </c>
    </row>
    <row r="37" spans="1:8" ht="351" customHeight="1" x14ac:dyDescent="0.25">
      <c r="A37" s="73" t="s">
        <v>61</v>
      </c>
      <c r="B37" s="36" t="s">
        <v>29</v>
      </c>
      <c r="C37" s="72">
        <v>3</v>
      </c>
      <c r="D37" s="18"/>
      <c r="E37" s="18">
        <f>C37*D37</f>
        <v>0</v>
      </c>
      <c r="F37" s="6">
        <f>E37*1.2</f>
        <v>0</v>
      </c>
      <c r="G37" s="67" t="s">
        <v>83</v>
      </c>
      <c r="H37" s="14"/>
    </row>
    <row r="38" spans="1:8" ht="89.25" x14ac:dyDescent="0.25">
      <c r="A38" s="73" t="s">
        <v>62</v>
      </c>
      <c r="B38" s="36" t="s">
        <v>29</v>
      </c>
      <c r="C38" s="72">
        <v>6</v>
      </c>
      <c r="D38" s="18"/>
      <c r="E38" s="18">
        <f>C38*D38</f>
        <v>0</v>
      </c>
      <c r="F38" s="6">
        <f t="shared" ref="F38:F58" si="2">E38*1.2</f>
        <v>0</v>
      </c>
      <c r="G38" s="67" t="s">
        <v>84</v>
      </c>
      <c r="H38" s="14"/>
    </row>
    <row r="39" spans="1:8" ht="102" x14ac:dyDescent="0.25">
      <c r="A39" s="73" t="s">
        <v>63</v>
      </c>
      <c r="B39" s="36" t="s">
        <v>29</v>
      </c>
      <c r="C39" s="72">
        <v>6</v>
      </c>
      <c r="D39" s="18"/>
      <c r="E39" s="18">
        <f>C39*D39</f>
        <v>0</v>
      </c>
      <c r="F39" s="6">
        <f t="shared" si="2"/>
        <v>0</v>
      </c>
      <c r="G39" s="67" t="s">
        <v>85</v>
      </c>
      <c r="H39" s="14"/>
    </row>
    <row r="40" spans="1:8" ht="140.25" x14ac:dyDescent="0.25">
      <c r="A40" s="73" t="s">
        <v>64</v>
      </c>
      <c r="B40" s="36" t="s">
        <v>0</v>
      </c>
      <c r="C40" s="72">
        <v>3</v>
      </c>
      <c r="D40" s="18"/>
      <c r="E40" s="18">
        <f>C40*D40</f>
        <v>0</v>
      </c>
      <c r="F40" s="6">
        <f t="shared" si="2"/>
        <v>0</v>
      </c>
      <c r="G40" s="67" t="s">
        <v>87</v>
      </c>
      <c r="H40" s="14"/>
    </row>
    <row r="41" spans="1:8" ht="63.75" x14ac:dyDescent="0.25">
      <c r="A41" s="73" t="s">
        <v>65</v>
      </c>
      <c r="B41" s="36" t="s">
        <v>29</v>
      </c>
      <c r="C41" s="72">
        <v>4</v>
      </c>
      <c r="D41" s="18"/>
      <c r="E41" s="18">
        <f>C41*D41</f>
        <v>0</v>
      </c>
      <c r="F41" s="6">
        <f t="shared" si="2"/>
        <v>0</v>
      </c>
      <c r="G41" s="67" t="s">
        <v>88</v>
      </c>
      <c r="H41" s="14"/>
    </row>
    <row r="42" spans="1:8" ht="106.5" customHeight="1" x14ac:dyDescent="0.25">
      <c r="A42" s="73" t="s">
        <v>66</v>
      </c>
      <c r="B42" s="36" t="s">
        <v>29</v>
      </c>
      <c r="C42" s="72">
        <v>2</v>
      </c>
      <c r="D42" s="18"/>
      <c r="E42" s="18">
        <f>C42*D42</f>
        <v>0</v>
      </c>
      <c r="F42" s="6">
        <f t="shared" si="2"/>
        <v>0</v>
      </c>
      <c r="G42" s="67" t="s">
        <v>89</v>
      </c>
      <c r="H42" s="14"/>
    </row>
    <row r="43" spans="1:8" ht="51" x14ac:dyDescent="0.25">
      <c r="A43" s="73" t="s">
        <v>67</v>
      </c>
      <c r="B43" s="71" t="s">
        <v>0</v>
      </c>
      <c r="C43" s="72">
        <v>6</v>
      </c>
      <c r="D43" s="18"/>
      <c r="E43" s="18">
        <f>C43*D43</f>
        <v>0</v>
      </c>
      <c r="F43" s="6">
        <f t="shared" si="2"/>
        <v>0</v>
      </c>
      <c r="G43" s="67" t="s">
        <v>90</v>
      </c>
      <c r="H43" s="14"/>
    </row>
    <row r="44" spans="1:8" ht="114.75" x14ac:dyDescent="0.25">
      <c r="A44" s="73" t="s">
        <v>68</v>
      </c>
      <c r="B44" s="36" t="s">
        <v>29</v>
      </c>
      <c r="C44" s="72">
        <v>4</v>
      </c>
      <c r="D44" s="18"/>
      <c r="E44" s="18">
        <f>C44*D44</f>
        <v>0</v>
      </c>
      <c r="F44" s="6">
        <f t="shared" si="2"/>
        <v>0</v>
      </c>
      <c r="G44" s="67" t="s">
        <v>91</v>
      </c>
      <c r="H44" s="14"/>
    </row>
    <row r="45" spans="1:8" ht="63.75" x14ac:dyDescent="0.25">
      <c r="A45" s="73" t="s">
        <v>69</v>
      </c>
      <c r="B45" s="71" t="s">
        <v>0</v>
      </c>
      <c r="C45" s="72">
        <v>3</v>
      </c>
      <c r="D45" s="18"/>
      <c r="E45" s="18">
        <f>C45*D45</f>
        <v>0</v>
      </c>
      <c r="F45" s="6">
        <f t="shared" si="2"/>
        <v>0</v>
      </c>
      <c r="G45" s="67" t="s">
        <v>92</v>
      </c>
      <c r="H45" s="14"/>
    </row>
    <row r="46" spans="1:8" ht="204" x14ac:dyDescent="0.25">
      <c r="A46" s="73" t="s">
        <v>70</v>
      </c>
      <c r="B46" s="71" t="s">
        <v>29</v>
      </c>
      <c r="C46" s="72">
        <v>2</v>
      </c>
      <c r="D46" s="18"/>
      <c r="E46" s="18">
        <f>C46*D46</f>
        <v>0</v>
      </c>
      <c r="F46" s="6">
        <f t="shared" si="2"/>
        <v>0</v>
      </c>
      <c r="G46" s="67" t="s">
        <v>93</v>
      </c>
      <c r="H46" s="14"/>
    </row>
    <row r="47" spans="1:8" ht="102" x14ac:dyDescent="0.25">
      <c r="A47" s="73" t="s">
        <v>71</v>
      </c>
      <c r="B47" s="71" t="s">
        <v>29</v>
      </c>
      <c r="C47" s="72">
        <v>1</v>
      </c>
      <c r="D47" s="18"/>
      <c r="E47" s="18">
        <f>C47*D47</f>
        <v>0</v>
      </c>
      <c r="F47" s="6">
        <f t="shared" si="2"/>
        <v>0</v>
      </c>
      <c r="G47" s="67" t="s">
        <v>94</v>
      </c>
      <c r="H47" s="14"/>
    </row>
    <row r="48" spans="1:8" ht="127.5" x14ac:dyDescent="0.25">
      <c r="A48" s="73" t="s">
        <v>72</v>
      </c>
      <c r="B48" s="71" t="s">
        <v>29</v>
      </c>
      <c r="C48" s="72">
        <v>1</v>
      </c>
      <c r="D48" s="18"/>
      <c r="E48" s="18">
        <f>C48*D48</f>
        <v>0</v>
      </c>
      <c r="F48" s="6">
        <f t="shared" si="2"/>
        <v>0</v>
      </c>
      <c r="G48" s="67" t="s">
        <v>95</v>
      </c>
      <c r="H48" s="14"/>
    </row>
    <row r="49" spans="1:8" ht="76.5" x14ac:dyDescent="0.25">
      <c r="A49" s="73" t="s">
        <v>73</v>
      </c>
      <c r="B49" s="71" t="s">
        <v>29</v>
      </c>
      <c r="C49" s="72">
        <v>1</v>
      </c>
      <c r="D49" s="18"/>
      <c r="E49" s="18">
        <f>C49*D49</f>
        <v>0</v>
      </c>
      <c r="F49" s="6">
        <f t="shared" si="2"/>
        <v>0</v>
      </c>
      <c r="G49" s="67" t="s">
        <v>96</v>
      </c>
      <c r="H49" s="14"/>
    </row>
    <row r="50" spans="1:8" ht="229.5" x14ac:dyDescent="0.25">
      <c r="A50" s="73" t="s">
        <v>74</v>
      </c>
      <c r="B50" s="23" t="s">
        <v>29</v>
      </c>
      <c r="C50" s="72">
        <v>1</v>
      </c>
      <c r="D50" s="18"/>
      <c r="E50" s="18">
        <f>C50*D50</f>
        <v>0</v>
      </c>
      <c r="F50" s="6">
        <f t="shared" si="2"/>
        <v>0</v>
      </c>
      <c r="G50" s="67" t="s">
        <v>97</v>
      </c>
      <c r="H50" s="14"/>
    </row>
    <row r="51" spans="1:8" ht="89.25" x14ac:dyDescent="0.25">
      <c r="A51" s="73" t="s">
        <v>75</v>
      </c>
      <c r="B51" s="23" t="s">
        <v>29</v>
      </c>
      <c r="C51" s="72">
        <v>1</v>
      </c>
      <c r="D51" s="18"/>
      <c r="E51" s="18">
        <f>C51*D51</f>
        <v>0</v>
      </c>
      <c r="F51" s="6">
        <f t="shared" si="2"/>
        <v>0</v>
      </c>
      <c r="G51" s="67" t="s">
        <v>98</v>
      </c>
      <c r="H51" s="14"/>
    </row>
    <row r="52" spans="1:8" ht="102" x14ac:dyDescent="0.25">
      <c r="A52" s="73" t="s">
        <v>76</v>
      </c>
      <c r="B52" s="23" t="s">
        <v>29</v>
      </c>
      <c r="C52" s="72">
        <v>1</v>
      </c>
      <c r="D52" s="18"/>
      <c r="E52" s="18">
        <f>C52*D52</f>
        <v>0</v>
      </c>
      <c r="F52" s="6">
        <f t="shared" si="2"/>
        <v>0</v>
      </c>
      <c r="G52" s="67" t="s">
        <v>99</v>
      </c>
      <c r="H52" s="14"/>
    </row>
    <row r="53" spans="1:8" ht="409.5" x14ac:dyDescent="0.25">
      <c r="A53" s="73" t="s">
        <v>77</v>
      </c>
      <c r="B53" s="23" t="s">
        <v>29</v>
      </c>
      <c r="C53" s="72">
        <v>3</v>
      </c>
      <c r="D53" s="18"/>
      <c r="E53" s="18">
        <f>C53*D53</f>
        <v>0</v>
      </c>
      <c r="F53" s="6">
        <f t="shared" si="2"/>
        <v>0</v>
      </c>
      <c r="G53" s="67" t="s">
        <v>101</v>
      </c>
      <c r="H53" s="14"/>
    </row>
    <row r="54" spans="1:8" ht="399" customHeight="1" x14ac:dyDescent="0.25">
      <c r="A54" s="73" t="s">
        <v>78</v>
      </c>
      <c r="B54" s="23" t="s">
        <v>29</v>
      </c>
      <c r="C54" s="72">
        <v>3</v>
      </c>
      <c r="D54" s="18"/>
      <c r="E54" s="18">
        <f>C54*D54</f>
        <v>0</v>
      </c>
      <c r="F54" s="6">
        <f t="shared" si="2"/>
        <v>0</v>
      </c>
      <c r="G54" s="67" t="s">
        <v>102</v>
      </c>
      <c r="H54" s="14"/>
    </row>
    <row r="55" spans="1:8" ht="140.25" x14ac:dyDescent="0.25">
      <c r="A55" s="73" t="s">
        <v>79</v>
      </c>
      <c r="B55" s="23" t="s">
        <v>32</v>
      </c>
      <c r="C55" s="72">
        <v>1</v>
      </c>
      <c r="D55" s="18"/>
      <c r="E55" s="18">
        <f>C55*D55</f>
        <v>0</v>
      </c>
      <c r="F55" s="6">
        <f t="shared" si="2"/>
        <v>0</v>
      </c>
      <c r="G55" s="67" t="s">
        <v>86</v>
      </c>
      <c r="H55" s="14"/>
    </row>
    <row r="56" spans="1:8" ht="127.5" x14ac:dyDescent="0.25">
      <c r="A56" s="73" t="s">
        <v>80</v>
      </c>
      <c r="B56" s="23" t="s">
        <v>0</v>
      </c>
      <c r="C56" s="72">
        <v>2</v>
      </c>
      <c r="D56" s="18"/>
      <c r="E56" s="18">
        <f>C56*D56</f>
        <v>0</v>
      </c>
      <c r="F56" s="6">
        <f t="shared" si="2"/>
        <v>0</v>
      </c>
      <c r="G56" s="67" t="s">
        <v>103</v>
      </c>
      <c r="H56" s="14"/>
    </row>
    <row r="57" spans="1:8" ht="165.75" x14ac:dyDescent="0.25">
      <c r="A57" s="68" t="s">
        <v>81</v>
      </c>
      <c r="B57" s="23" t="s">
        <v>29</v>
      </c>
      <c r="C57" s="72">
        <v>1</v>
      </c>
      <c r="D57" s="18"/>
      <c r="E57" s="18">
        <f>C57*D57</f>
        <v>0</v>
      </c>
      <c r="F57" s="6">
        <f t="shared" si="2"/>
        <v>0</v>
      </c>
      <c r="G57" s="67" t="s">
        <v>100</v>
      </c>
      <c r="H57" s="14"/>
    </row>
    <row r="58" spans="1:8" ht="127.5" x14ac:dyDescent="0.25">
      <c r="A58" s="68" t="s">
        <v>82</v>
      </c>
      <c r="B58" s="23" t="s">
        <v>29</v>
      </c>
      <c r="C58" s="72">
        <v>1</v>
      </c>
      <c r="D58" s="18"/>
      <c r="E58" s="18">
        <f>C58*D58</f>
        <v>0</v>
      </c>
      <c r="F58" s="6">
        <f t="shared" si="2"/>
        <v>0</v>
      </c>
      <c r="G58" s="67" t="s">
        <v>104</v>
      </c>
      <c r="H58" s="14"/>
    </row>
    <row r="59" spans="1:8" ht="15.75" x14ac:dyDescent="0.25">
      <c r="A59" s="60" t="s">
        <v>8</v>
      </c>
      <c r="B59" s="55"/>
      <c r="C59" s="56"/>
      <c r="D59" s="61"/>
      <c r="E59" s="62">
        <f>SUM(E37:E58)</f>
        <v>0</v>
      </c>
      <c r="F59" s="62">
        <f>SUM(F37:F58)</f>
        <v>0</v>
      </c>
      <c r="G59" s="97"/>
      <c r="H59" s="14"/>
    </row>
    <row r="62" spans="1:8" ht="31.5" x14ac:dyDescent="0.3">
      <c r="A62" s="25" t="s">
        <v>137</v>
      </c>
      <c r="B62" s="63"/>
      <c r="C62" s="64"/>
      <c r="D62" s="65"/>
      <c r="E62" s="66">
        <f>E21+E33+E59</f>
        <v>0</v>
      </c>
      <c r="F62" s="66">
        <f>F21+F33+F59</f>
        <v>0</v>
      </c>
      <c r="G62" s="29"/>
    </row>
    <row r="64" spans="1:8" ht="15.75" x14ac:dyDescent="0.25">
      <c r="A64" s="85" t="s">
        <v>124</v>
      </c>
      <c r="B64" s="86"/>
      <c r="C64" s="86"/>
      <c r="D64" s="87"/>
      <c r="E64" s="88"/>
    </row>
    <row r="65" spans="1:5" x14ac:dyDescent="0.25">
      <c r="A65" s="104" t="s">
        <v>125</v>
      </c>
      <c r="B65" s="105"/>
      <c r="C65" s="105"/>
      <c r="D65" s="105"/>
      <c r="E65" s="106"/>
    </row>
    <row r="66" spans="1:5" x14ac:dyDescent="0.25">
      <c r="A66" s="104" t="s">
        <v>126</v>
      </c>
      <c r="B66" s="105"/>
      <c r="C66" s="105"/>
      <c r="D66" s="105"/>
      <c r="E66" s="106"/>
    </row>
    <row r="67" spans="1:5" x14ac:dyDescent="0.25">
      <c r="A67" s="104" t="s">
        <v>127</v>
      </c>
      <c r="B67" s="105"/>
      <c r="C67" s="105"/>
      <c r="D67" s="105"/>
      <c r="E67" s="106"/>
    </row>
    <row r="68" spans="1:5" x14ac:dyDescent="0.25">
      <c r="A68" s="104" t="s">
        <v>128</v>
      </c>
      <c r="B68" s="105"/>
      <c r="C68" s="105"/>
      <c r="D68" s="105"/>
      <c r="E68" s="106"/>
    </row>
    <row r="69" spans="1:5" x14ac:dyDescent="0.25">
      <c r="A69" s="107"/>
      <c r="B69" s="108"/>
      <c r="C69" s="108"/>
      <c r="D69" s="108"/>
      <c r="E69" s="109"/>
    </row>
    <row r="70" spans="1:5" x14ac:dyDescent="0.25">
      <c r="A70" s="110" t="s">
        <v>129</v>
      </c>
      <c r="B70" s="111"/>
      <c r="C70" s="111"/>
      <c r="D70" s="111"/>
      <c r="E70" s="112"/>
    </row>
  </sheetData>
  <mergeCells count="9">
    <mergeCell ref="A69:E69"/>
    <mergeCell ref="A70:E70"/>
    <mergeCell ref="A6:D6"/>
    <mergeCell ref="E6:G6"/>
    <mergeCell ref="A2:F2"/>
    <mergeCell ref="A65:E65"/>
    <mergeCell ref="A66:E66"/>
    <mergeCell ref="A67:E67"/>
    <mergeCell ref="A68:E68"/>
  </mergeCells>
  <pageMargins left="0.7" right="0.7" top="0.75" bottom="0.75" header="0.3" footer="0.3"/>
  <pageSetup paperSize="9" scale="74" orientation="portrait" r:id="rId1"/>
  <headerFooter>
    <oddHeader>&amp;LZadávateľ: Mesto Prešov
Obchodné meno predkladateľ CP: &amp;RCenový formulár Didaktické prostriedky/mesto Prešov
ZŠ Československej armády- zriadenie špecializovaných učební.</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A2" sqref="A2"/>
    </sheetView>
  </sheetViews>
  <sheetFormatPr defaultRowHeight="15" x14ac:dyDescent="0.25"/>
  <cols>
    <col min="1" max="1" width="15" customWidth="1"/>
    <col min="4" max="4" width="12.42578125" customWidth="1"/>
  </cols>
  <sheetData>
    <row r="1" spans="1:4" x14ac:dyDescent="0.25">
      <c r="A1" s="21"/>
      <c r="B1" s="21"/>
      <c r="C1" s="21"/>
      <c r="D1" s="22"/>
    </row>
    <row r="2" spans="1:4" x14ac:dyDescent="0.25">
      <c r="A2" s="21"/>
      <c r="B2" s="21"/>
      <c r="C2" s="21"/>
      <c r="D2" s="22"/>
    </row>
    <row r="3" spans="1:4" x14ac:dyDescent="0.25">
      <c r="A3" s="21"/>
      <c r="B3" s="21"/>
      <c r="C3" s="21"/>
      <c r="D3" s="22"/>
    </row>
    <row r="4" spans="1:4" x14ac:dyDescent="0.25">
      <c r="D4" s="21"/>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Pracovné hárky</vt:lpstr>
      </vt:variant>
      <vt:variant>
        <vt:i4>4</vt:i4>
      </vt:variant>
    </vt:vector>
  </HeadingPairs>
  <TitlesOfParts>
    <vt:vector size="4" baseType="lpstr">
      <vt:lpstr>D2_Tech.a tech.vybavenie_IKT</vt:lpstr>
      <vt:lpstr>D3_Interierové vybavenie_náb.</vt:lpstr>
      <vt:lpstr>D1_Didaktické pomôcky</vt:lpstr>
      <vt:lpstr>Hárok1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2017-10-22T20:07:28Z</cp:lastPrinted>
  <dcterms:created xsi:type="dcterms:W3CDTF">2014-09-17T15:52:29Z</dcterms:created>
  <dcterms:modified xsi:type="dcterms:W3CDTF">2020-08-03T21:44:43Z</dcterms:modified>
</cp:coreProperties>
</file>