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LETO 2023/HU/UPRAVA VYZVY/"/>
    </mc:Choice>
  </mc:AlternateContent>
  <xr:revisionPtr revIDLastSave="96" documentId="8_{67B37BFA-48FF-4FA6-84BF-3EAB285318EC}" xr6:coauthVersionLast="47" xr6:coauthVersionMax="47" xr10:uidLastSave="{B2E771FF-BB33-45BE-B60B-DA6D1FBC09C8}"/>
  <bookViews>
    <workbookView xWindow="-120" yWindow="-120" windowWidth="38640" windowHeight="21240" xr2:uid="{00000000-000D-0000-FFFF-FFFF00000000}"/>
  </bookViews>
  <sheets>
    <sheet name="Nákup HU TV" sheetId="1" r:id="rId1"/>
    <sheet name="Mediaplán HU TV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3" l="1"/>
  <c r="M45" i="3"/>
  <c r="L45" i="3"/>
  <c r="K45" i="3"/>
  <c r="S44" i="3"/>
  <c r="R44" i="3"/>
  <c r="R45" i="3" s="1"/>
  <c r="Q44" i="3"/>
  <c r="Q45" i="3" s="1"/>
  <c r="P44" i="3"/>
  <c r="P45" i="3" s="1"/>
  <c r="O44" i="3"/>
  <c r="O45" i="3" s="1"/>
  <c r="N44" i="3"/>
  <c r="N45" i="3" s="1"/>
  <c r="M44" i="3"/>
  <c r="L44" i="3"/>
  <c r="K44" i="3"/>
  <c r="J44" i="3"/>
  <c r="J45" i="3" s="1"/>
  <c r="I44" i="3"/>
  <c r="I45" i="3" s="1"/>
  <c r="N43" i="3"/>
  <c r="I43" i="3"/>
  <c r="E43" i="3"/>
  <c r="E42" i="3"/>
  <c r="E41" i="3"/>
  <c r="P23" i="3"/>
  <c r="O23" i="3"/>
  <c r="N23" i="3"/>
  <c r="S22" i="3"/>
  <c r="S23" i="3" s="1"/>
  <c r="R22" i="3"/>
  <c r="R23" i="3" s="1"/>
  <c r="Q22" i="3"/>
  <c r="Q23" i="3" s="1"/>
  <c r="P22" i="3"/>
  <c r="O22" i="3"/>
  <c r="N22" i="3"/>
  <c r="M22" i="3"/>
  <c r="M23" i="3" s="1"/>
  <c r="L22" i="3"/>
  <c r="L23" i="3" s="1"/>
  <c r="K22" i="3"/>
  <c r="K23" i="3" s="1"/>
  <c r="J22" i="3"/>
  <c r="J23" i="3" s="1"/>
  <c r="I22" i="3"/>
  <c r="I23" i="3" s="1"/>
  <c r="N21" i="3"/>
  <c r="I21" i="3"/>
  <c r="E20" i="3"/>
  <c r="E19" i="3"/>
  <c r="E18" i="3"/>
  <c r="E17" i="3"/>
  <c r="E21" i="3" s="1"/>
  <c r="K6" i="1" l="1"/>
  <c r="Q4" i="1" l="1"/>
  <c r="Q5" i="1"/>
  <c r="P4" i="1"/>
  <c r="P5" i="1"/>
  <c r="O6" i="1"/>
  <c r="Q3" i="1"/>
  <c r="P3" i="1"/>
  <c r="Q6" i="1" l="1"/>
  <c r="P6" i="1"/>
</calcChain>
</file>

<file path=xl/sharedStrings.xml><?xml version="1.0" encoding="utf-8"?>
<sst xmlns="http://schemas.openxmlformats.org/spreadsheetml/2006/main" count="105" uniqueCount="53">
  <si>
    <t>balík 35+</t>
  </si>
  <si>
    <t>produkt</t>
  </si>
  <si>
    <t>TV stanice zahrnuté v produkte</t>
  </si>
  <si>
    <t>Cieľová skupina</t>
  </si>
  <si>
    <t>18-59</t>
  </si>
  <si>
    <t>Timing kampane</t>
  </si>
  <si>
    <t>Stopáž a formát</t>
  </si>
  <si>
    <t>30 sekundový reklamný spot</t>
  </si>
  <si>
    <t>R-Time 1+</t>
  </si>
  <si>
    <t>R-Time 3+ no kids</t>
  </si>
  <si>
    <t>Month</t>
  </si>
  <si>
    <t>Mo</t>
  </si>
  <si>
    <t>Tu</t>
  </si>
  <si>
    <t>We</t>
  </si>
  <si>
    <t>Th</t>
  </si>
  <si>
    <t>Fr</t>
  </si>
  <si>
    <t>Sa</t>
  </si>
  <si>
    <t>Su</t>
  </si>
  <si>
    <t>Week</t>
  </si>
  <si>
    <t>Planning TA</t>
  </si>
  <si>
    <t>Planning GRP</t>
  </si>
  <si>
    <t>Date from</t>
  </si>
  <si>
    <t>Date to</t>
  </si>
  <si>
    <t>30"</t>
  </si>
  <si>
    <t>1+ Reach package</t>
  </si>
  <si>
    <t>A18-59</t>
  </si>
  <si>
    <t xml:space="preserve">3+ Frequency no kids package </t>
  </si>
  <si>
    <t>Total TRP</t>
  </si>
  <si>
    <t>TRP</t>
  </si>
  <si>
    <t>TRP 30EQ</t>
  </si>
  <si>
    <t>AYCH35+</t>
  </si>
  <si>
    <t>Rámcový počet GRPs</t>
  </si>
  <si>
    <t xml:space="preserve">Cena celkom bez DPH </t>
  </si>
  <si>
    <t>20% DPH</t>
  </si>
  <si>
    <t>Cena celkom vrátane DPH</t>
  </si>
  <si>
    <t xml:space="preserve">Príloha č. 1B Cenová špecifikácia - Nákup vysielacieho času v  TV v Maďarsku </t>
  </si>
  <si>
    <t>Cena celkom:</t>
  </si>
  <si>
    <t>Spot length</t>
  </si>
  <si>
    <t>Package/channel</t>
  </si>
  <si>
    <t>Za správnosť predložených ponukových cien, ako aj ich súčtov je zodpovedný uchádzač</t>
  </si>
  <si>
    <t xml:space="preserve"> CPP 30" na CS 18-59 máj</t>
  </si>
  <si>
    <t xml:space="preserve"> CPP 30" na CS 18-59 jún</t>
  </si>
  <si>
    <t xml:space="preserve"> CPP 30" na CS 18-59 júl</t>
  </si>
  <si>
    <t>Arena4, ATV, ATV Spirit, Discovery Channel, Duna TV, Duna World / M4 Sport+, Eurosport, Fem3, Film4, Galaxy4, ID, Izaura TV, Jocky TV, LifeTv, MAX 4, Mozi+, Moziverzum, Music Channel,Nat Geo Wild, National Geographic, OzoneTv, Prime TV, Slager TV, Spiler1 TV, Spiler2 TV, Story4, Super TV2, TLC, Travel Channel, TV2, TV2 Comedy, TV2 Séf, TV4, Viasat History, Zenebutik</t>
  </si>
  <si>
    <t>Comedy Central, Cool, Film+, RTL II, RTL , Viasat3</t>
  </si>
  <si>
    <t>AMC, AXN, Comedy Central Family, Film Cafe, Film Mania, History, Muzsika TV, Paramount, RTL Gold, RTL 3, Viasat FILM, Viasat 2, Sorozat +, Spektrum, Spektrum Home, Sport1,Sport2, TV Paprika, Viasat6</t>
  </si>
  <si>
    <t>June</t>
  </si>
  <si>
    <t>July</t>
  </si>
  <si>
    <t>01.06.2023</t>
  </si>
  <si>
    <t>25.06.2023</t>
  </si>
  <si>
    <t>03.07.2023</t>
  </si>
  <si>
    <t>15.07.2023</t>
  </si>
  <si>
    <t>1.6.2023 - 15.7.2023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</si>
</sst>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E31D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ashed">
        <color theme="0" tint="-0.499984740745262"/>
      </right>
      <top style="thin">
        <color theme="1" tint="4.9989318521683403E-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hair">
        <color theme="1" tint="4.9989318521683403E-2"/>
      </bottom>
      <diagonal/>
    </border>
    <border>
      <left/>
      <right/>
      <top style="thin">
        <color theme="1" tint="4.9989318521683403E-2"/>
      </top>
      <bottom style="hair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8" fillId="0" borderId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3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4" fontId="3" fillId="3" borderId="13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4" fontId="3" fillId="3" borderId="13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5" borderId="14" xfId="0" applyFont="1" applyFill="1" applyBorder="1" applyAlignment="1">
      <alignment horizontal="left" vertical="center" wrapText="1"/>
    </xf>
    <xf numFmtId="0" fontId="0" fillId="5" borderId="14" xfId="0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2" xfId="0" applyFont="1" applyFill="1" applyBorder="1"/>
    <xf numFmtId="0" fontId="0" fillId="4" borderId="2" xfId="0" applyFill="1" applyBorder="1"/>
    <xf numFmtId="0" fontId="17" fillId="4" borderId="2" xfId="0" applyFont="1" applyFill="1" applyBorder="1" applyAlignment="1">
      <alignment horizontal="center" vertical="center"/>
    </xf>
    <xf numFmtId="0" fontId="0" fillId="4" borderId="0" xfId="0" applyFill="1"/>
    <xf numFmtId="2" fontId="0" fillId="4" borderId="2" xfId="0" applyNumberForma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top"/>
    </xf>
    <xf numFmtId="0" fontId="0" fillId="5" borderId="2" xfId="0" applyFill="1" applyBorder="1" applyAlignment="1">
      <alignment wrapText="1"/>
    </xf>
    <xf numFmtId="4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/>
    <xf numFmtId="4" fontId="3" fillId="5" borderId="2" xfId="0" applyNumberFormat="1" applyFont="1" applyFill="1" applyBorder="1" applyAlignment="1">
      <alignment vertical="center"/>
    </xf>
    <xf numFmtId="4" fontId="3" fillId="5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16" fillId="4" borderId="15" xfId="0" applyNumberFormat="1" applyFont="1" applyFill="1" applyBorder="1" applyAlignment="1">
      <alignment horizontal="center"/>
    </xf>
    <xf numFmtId="0" fontId="6" fillId="0" borderId="0" xfId="2"/>
    <xf numFmtId="0" fontId="6" fillId="0" borderId="0" xfId="2" applyAlignment="1">
      <alignment horizontal="center"/>
    </xf>
    <xf numFmtId="3" fontId="6" fillId="0" borderId="0" xfId="2" applyNumberFormat="1" applyAlignment="1">
      <alignment horizontal="center"/>
    </xf>
    <xf numFmtId="0" fontId="7" fillId="0" borderId="0" xfId="2" applyFont="1" applyAlignment="1">
      <alignment horizontal="right" vertical="center"/>
    </xf>
    <xf numFmtId="0" fontId="6" fillId="0" borderId="0" xfId="2" applyAlignment="1">
      <alignment horizontal="center" vertical="center"/>
    </xf>
    <xf numFmtId="3" fontId="6" fillId="0" borderId="0" xfId="2" applyNumberFormat="1" applyAlignment="1">
      <alignment horizontal="center" vertical="center"/>
    </xf>
    <xf numFmtId="164" fontId="9" fillId="0" borderId="19" xfId="2" applyNumberFormat="1" applyFont="1" applyBorder="1" applyAlignment="1">
      <alignment horizontal="center" vertical="center"/>
    </xf>
    <xf numFmtId="164" fontId="9" fillId="0" borderId="20" xfId="2" applyNumberFormat="1" applyFont="1" applyBorder="1" applyAlignment="1">
      <alignment horizontal="center" vertical="center"/>
    </xf>
    <xf numFmtId="164" fontId="9" fillId="0" borderId="21" xfId="2" applyNumberFormat="1" applyFont="1" applyBorder="1" applyAlignment="1">
      <alignment horizontal="center" vertical="center"/>
    </xf>
    <xf numFmtId="0" fontId="6" fillId="0" borderId="0" xfId="2" applyAlignment="1">
      <alignment vertical="center"/>
    </xf>
    <xf numFmtId="0" fontId="10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3" fontId="9" fillId="0" borderId="19" xfId="2" applyNumberFormat="1" applyFont="1" applyBorder="1" applyAlignment="1">
      <alignment horizontal="center" vertical="center"/>
    </xf>
    <xf numFmtId="3" fontId="9" fillId="0" borderId="20" xfId="2" applyNumberFormat="1" applyFont="1" applyBorder="1" applyAlignment="1">
      <alignment horizontal="center" vertical="center"/>
    </xf>
    <xf numFmtId="3" fontId="9" fillId="0" borderId="21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/>
    </xf>
    <xf numFmtId="1" fontId="6" fillId="0" borderId="25" xfId="2" applyNumberFormat="1" applyBorder="1" applyAlignment="1">
      <alignment horizontal="center" vertical="center"/>
    </xf>
    <xf numFmtId="1" fontId="6" fillId="0" borderId="26" xfId="2" applyNumberFormat="1" applyBorder="1" applyAlignment="1">
      <alignment horizontal="center" vertical="center"/>
    </xf>
    <xf numFmtId="1" fontId="6" fillId="0" borderId="27" xfId="2" applyNumberFormat="1" applyBorder="1" applyAlignment="1">
      <alignment horizontal="center" vertical="center"/>
    </xf>
    <xf numFmtId="0" fontId="19" fillId="0" borderId="0" xfId="2" applyFont="1"/>
    <xf numFmtId="164" fontId="9" fillId="0" borderId="28" xfId="2" applyNumberFormat="1" applyFont="1" applyBorder="1" applyAlignment="1">
      <alignment horizontal="center" vertical="center"/>
    </xf>
    <xf numFmtId="164" fontId="9" fillId="6" borderId="20" xfId="2" applyNumberFormat="1" applyFont="1" applyFill="1" applyBorder="1" applyAlignment="1">
      <alignment horizontal="center" vertical="center"/>
    </xf>
    <xf numFmtId="0" fontId="12" fillId="0" borderId="28" xfId="2" applyFont="1" applyBorder="1" applyAlignment="1">
      <alignment horizontal="center" vertical="center" wrapText="1"/>
    </xf>
    <xf numFmtId="3" fontId="9" fillId="0" borderId="28" xfId="2" applyNumberFormat="1" applyFont="1" applyBorder="1" applyAlignment="1">
      <alignment horizontal="center" vertical="center"/>
    </xf>
    <xf numFmtId="3" fontId="9" fillId="7" borderId="20" xfId="2" applyNumberFormat="1" applyFont="1" applyFill="1" applyBorder="1" applyAlignment="1">
      <alignment horizontal="center" vertical="center"/>
    </xf>
    <xf numFmtId="0" fontId="12" fillId="0" borderId="12" xfId="2" applyFont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1" fontId="17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8" fillId="8" borderId="16" xfId="2" applyFont="1" applyFill="1" applyBorder="1" applyAlignment="1">
      <alignment horizontal="center" vertical="center"/>
    </xf>
    <xf numFmtId="0" fontId="8" fillId="8" borderId="17" xfId="2" applyFont="1" applyFill="1" applyBorder="1" applyAlignment="1">
      <alignment horizontal="center" vertical="center"/>
    </xf>
    <xf numFmtId="0" fontId="8" fillId="8" borderId="18" xfId="2" applyFont="1" applyFill="1" applyBorder="1" applyAlignment="1">
      <alignment horizontal="center" vertical="center"/>
    </xf>
    <xf numFmtId="0" fontId="8" fillId="8" borderId="19" xfId="2" applyFont="1" applyFill="1" applyBorder="1" applyAlignment="1">
      <alignment horizontal="center" vertical="center" wrapText="1"/>
    </xf>
    <xf numFmtId="0" fontId="8" fillId="8" borderId="20" xfId="2" applyFont="1" applyFill="1" applyBorder="1" applyAlignment="1">
      <alignment horizontal="center" vertical="center" wrapText="1"/>
    </xf>
    <xf numFmtId="0" fontId="8" fillId="8" borderId="21" xfId="2" applyFont="1" applyFill="1" applyBorder="1" applyAlignment="1">
      <alignment horizontal="center" vertical="center" wrapText="1"/>
    </xf>
    <xf numFmtId="0" fontId="8" fillId="8" borderId="28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center" vertical="center" wrapText="1"/>
    </xf>
    <xf numFmtId="0" fontId="11" fillId="9" borderId="5" xfId="2" applyFont="1" applyFill="1" applyBorder="1" applyAlignment="1">
      <alignment horizontal="center" vertical="center" wrapText="1"/>
    </xf>
    <xf numFmtId="0" fontId="14" fillId="9" borderId="8" xfId="2" applyFont="1" applyFill="1" applyBorder="1" applyAlignment="1">
      <alignment horizontal="center" vertical="center"/>
    </xf>
    <xf numFmtId="0" fontId="11" fillId="9" borderId="8" xfId="2" applyFont="1" applyFill="1" applyBorder="1" applyAlignment="1">
      <alignment horizontal="center" vertical="center"/>
    </xf>
    <xf numFmtId="3" fontId="11" fillId="9" borderId="8" xfId="2" applyNumberFormat="1" applyFont="1" applyFill="1" applyBorder="1" applyAlignment="1">
      <alignment horizontal="center" vertical="center"/>
    </xf>
    <xf numFmtId="0" fontId="14" fillId="9" borderId="8" xfId="2" applyFont="1" applyFill="1" applyBorder="1" applyAlignment="1">
      <alignment vertical="center"/>
    </xf>
    <xf numFmtId="0" fontId="11" fillId="9" borderId="9" xfId="2" applyFont="1" applyFill="1" applyBorder="1" applyAlignment="1">
      <alignment horizontal="center" vertical="center"/>
    </xf>
    <xf numFmtId="3" fontId="11" fillId="9" borderId="22" xfId="2" applyNumberFormat="1" applyFont="1" applyFill="1" applyBorder="1" applyAlignment="1">
      <alignment horizontal="center" vertical="center"/>
    </xf>
    <xf numFmtId="3" fontId="11" fillId="9" borderId="23" xfId="2" applyNumberFormat="1" applyFont="1" applyFill="1" applyBorder="1" applyAlignment="1">
      <alignment horizontal="center" vertical="center"/>
    </xf>
    <xf numFmtId="3" fontId="11" fillId="9" borderId="24" xfId="2" applyNumberFormat="1" applyFont="1" applyFill="1" applyBorder="1" applyAlignment="1">
      <alignment horizontal="center" vertical="center"/>
    </xf>
    <xf numFmtId="0" fontId="11" fillId="9" borderId="10" xfId="2" applyFont="1" applyFill="1" applyBorder="1" applyAlignment="1">
      <alignment horizontal="right" vertical="center"/>
    </xf>
    <xf numFmtId="1" fontId="11" fillId="9" borderId="11" xfId="2" applyNumberFormat="1" applyFont="1" applyFill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</cellXfs>
  <cellStyles count="5">
    <cellStyle name="Normal 7" xfId="1" xr:uid="{19C303E0-AD4B-489B-9F0C-23B2253819C4}"/>
    <cellStyle name="Normálna" xfId="0" builtinId="0"/>
    <cellStyle name="Normálna 7" xfId="2" xr:uid="{9837721B-FDEE-4787-9FEC-B14F440DAD3C}"/>
    <cellStyle name="Normálna 8" xfId="3" xr:uid="{9AB0F51D-3759-4649-8D3D-5979503CB485}"/>
    <cellStyle name="Percentá 9" xfId="4" xr:uid="{342E40B3-0555-43E1-A85F-656FAD6CCEBE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workbookViewId="0">
      <selection activeCell="AB5" sqref="AB5:AB6"/>
    </sheetView>
  </sheetViews>
  <sheetFormatPr defaultRowHeight="15" x14ac:dyDescent="0.25"/>
  <cols>
    <col min="1" max="1" width="12.140625" customWidth="1"/>
    <col min="2" max="2" width="40.140625" customWidth="1"/>
    <col min="3" max="3" width="17" customWidth="1"/>
    <col min="4" max="4" width="0.140625" customWidth="1"/>
    <col min="5" max="5" width="12.42578125" hidden="1" customWidth="1"/>
    <col min="6" max="7" width="13.140625" hidden="1" customWidth="1"/>
    <col min="8" max="8" width="11.28515625" hidden="1" customWidth="1"/>
    <col min="9" max="9" width="19.28515625" bestFit="1" customWidth="1"/>
    <col min="10" max="10" width="14.28515625" customWidth="1"/>
    <col min="11" max="11" width="10.85546875" customWidth="1"/>
    <col min="12" max="12" width="13.28515625" customWidth="1"/>
    <col min="13" max="13" width="13.7109375" customWidth="1"/>
    <col min="14" max="14" width="13.42578125" customWidth="1"/>
    <col min="15" max="15" width="14.28515625" customWidth="1"/>
    <col min="17" max="17" width="15.7109375" customWidth="1"/>
  </cols>
  <sheetData>
    <row r="1" spans="1:17" ht="83.25" customHeight="1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63" customHeight="1" x14ac:dyDescent="0.25">
      <c r="A2" s="1" t="s">
        <v>1</v>
      </c>
      <c r="B2" s="1" t="s">
        <v>2</v>
      </c>
      <c r="C2" s="1" t="s">
        <v>3</v>
      </c>
      <c r="D2" s="2"/>
      <c r="E2" s="2"/>
      <c r="F2" s="2"/>
      <c r="G2" s="2"/>
      <c r="H2" s="2"/>
      <c r="I2" s="1" t="s">
        <v>5</v>
      </c>
      <c r="J2" s="1" t="s">
        <v>6</v>
      </c>
      <c r="K2" s="1" t="s">
        <v>31</v>
      </c>
      <c r="L2" s="1" t="s">
        <v>40</v>
      </c>
      <c r="M2" s="1" t="s">
        <v>41</v>
      </c>
      <c r="N2" s="1" t="s">
        <v>42</v>
      </c>
      <c r="O2" s="1" t="s">
        <v>32</v>
      </c>
      <c r="P2" s="1" t="s">
        <v>33</v>
      </c>
      <c r="Q2" s="1" t="s">
        <v>34</v>
      </c>
    </row>
    <row r="3" spans="1:17" ht="114.75" x14ac:dyDescent="0.25">
      <c r="A3" s="4" t="s">
        <v>0</v>
      </c>
      <c r="B3" s="5" t="s">
        <v>43</v>
      </c>
      <c r="C3" s="6" t="s">
        <v>4</v>
      </c>
      <c r="D3" s="7"/>
      <c r="E3" s="7"/>
      <c r="F3" s="7"/>
      <c r="G3" s="7"/>
      <c r="H3" s="7"/>
      <c r="I3" s="6" t="s">
        <v>52</v>
      </c>
      <c r="J3" s="8" t="s">
        <v>7</v>
      </c>
      <c r="K3" s="61">
        <v>448</v>
      </c>
      <c r="L3" s="8"/>
      <c r="M3" s="8"/>
      <c r="N3" s="12"/>
      <c r="O3" s="25"/>
      <c r="P3" s="25">
        <f>SUM(O3*0.2)</f>
        <v>0</v>
      </c>
      <c r="Q3" s="25">
        <f>SUM(O3*1.2)</f>
        <v>0</v>
      </c>
    </row>
    <row r="4" spans="1:17" ht="30" x14ac:dyDescent="0.25">
      <c r="A4" s="19" t="s">
        <v>8</v>
      </c>
      <c r="B4" s="20" t="s">
        <v>44</v>
      </c>
      <c r="C4" s="21" t="s">
        <v>4</v>
      </c>
      <c r="D4" s="22"/>
      <c r="E4" s="22"/>
      <c r="F4" s="22"/>
      <c r="G4" s="22"/>
      <c r="H4" s="22"/>
      <c r="I4" s="23" t="s">
        <v>52</v>
      </c>
      <c r="J4" s="24" t="s">
        <v>7</v>
      </c>
      <c r="K4" s="62">
        <v>382</v>
      </c>
      <c r="L4" s="21"/>
      <c r="M4" s="21"/>
      <c r="N4" s="21"/>
      <c r="O4" s="26"/>
      <c r="P4" s="26">
        <f t="shared" ref="P4:P5" si="0">SUM(O4*0.2)</f>
        <v>0</v>
      </c>
      <c r="Q4" s="26">
        <f t="shared" ref="Q4:Q5" si="1">SUM(O4*1.2)</f>
        <v>0</v>
      </c>
    </row>
    <row r="5" spans="1:17" ht="64.5" thickBot="1" x14ac:dyDescent="0.3">
      <c r="A5" s="11" t="s">
        <v>9</v>
      </c>
      <c r="B5" s="10" t="s">
        <v>45</v>
      </c>
      <c r="C5" s="21" t="s">
        <v>4</v>
      </c>
      <c r="D5" s="9"/>
      <c r="E5" s="9"/>
      <c r="F5" s="9"/>
      <c r="G5" s="9"/>
      <c r="H5" s="9"/>
      <c r="I5" s="23" t="s">
        <v>52</v>
      </c>
      <c r="J5" s="24" t="s">
        <v>7</v>
      </c>
      <c r="K5" s="63">
        <v>134</v>
      </c>
      <c r="L5" s="24"/>
      <c r="M5" s="24"/>
      <c r="N5" s="24"/>
      <c r="O5" s="26"/>
      <c r="P5" s="26">
        <f t="shared" si="0"/>
        <v>0</v>
      </c>
      <c r="Q5" s="26">
        <f t="shared" si="1"/>
        <v>0</v>
      </c>
    </row>
    <row r="6" spans="1:17" ht="41.45" customHeight="1" thickBot="1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6"/>
      <c r="K6" s="64">
        <f>SUM(K3:K5)</f>
        <v>964</v>
      </c>
      <c r="L6" s="18"/>
      <c r="M6" s="15"/>
      <c r="N6" s="17"/>
      <c r="O6" s="27">
        <f>SUM(O3:O5)</f>
        <v>0</v>
      </c>
      <c r="P6" s="27">
        <f>SUM(P3:P5)</f>
        <v>0</v>
      </c>
      <c r="Q6" s="27">
        <f>SUM(Q1:Q5)</f>
        <v>0</v>
      </c>
    </row>
    <row r="9" spans="1:17" x14ac:dyDescent="0.25">
      <c r="A9" t="s">
        <v>39</v>
      </c>
    </row>
  </sheetData>
  <mergeCells count="1">
    <mergeCell ref="A1:Q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2BCD-8666-43C6-9A92-29397955273F}">
  <dimension ref="A1:X49"/>
  <sheetViews>
    <sheetView workbookViewId="0">
      <selection activeCell="D32" sqref="D32"/>
    </sheetView>
  </sheetViews>
  <sheetFormatPr defaultRowHeight="15" x14ac:dyDescent="0.25"/>
  <cols>
    <col min="3" max="3" width="23" bestFit="1" customWidth="1"/>
    <col min="9" max="24" width="2.7109375" bestFit="1" customWidth="1"/>
  </cols>
  <sheetData>
    <row r="1" spans="1:24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x14ac:dyDescent="0.25">
      <c r="A3" s="3" t="s">
        <v>8</v>
      </c>
      <c r="C3" s="28"/>
      <c r="D3" s="28"/>
      <c r="E3" s="54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x14ac:dyDescent="0.25">
      <c r="A4" s="13" t="s">
        <v>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x14ac:dyDescent="0.25">
      <c r="A5" s="28"/>
      <c r="B5" s="28"/>
      <c r="C5" s="28"/>
      <c r="D5" s="28"/>
      <c r="E5" s="54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4" x14ac:dyDescent="0.25">
      <c r="A7" s="28"/>
      <c r="B7" s="28"/>
      <c r="C7" s="28"/>
      <c r="D7" s="29"/>
      <c r="E7" s="30"/>
      <c r="F7" s="31"/>
      <c r="G7" s="31"/>
      <c r="H7" s="31" t="s">
        <v>10</v>
      </c>
      <c r="I7" s="66" t="s">
        <v>46</v>
      </c>
      <c r="J7" s="67"/>
      <c r="K7" s="67"/>
      <c r="L7" s="67"/>
      <c r="M7" s="68"/>
      <c r="N7" s="66" t="s">
        <v>47</v>
      </c>
      <c r="O7" s="67"/>
      <c r="P7" s="67"/>
      <c r="Q7" s="67"/>
      <c r="R7" s="67"/>
      <c r="S7" s="68"/>
    </row>
    <row r="8" spans="1:24" x14ac:dyDescent="0.25">
      <c r="A8" s="28"/>
      <c r="B8" s="28"/>
      <c r="C8" s="28"/>
      <c r="D8" s="32"/>
      <c r="E8" s="33"/>
      <c r="F8" s="31"/>
      <c r="G8" s="31"/>
      <c r="H8" s="31" t="s">
        <v>11</v>
      </c>
      <c r="I8" s="34"/>
      <c r="J8" s="35">
        <v>5</v>
      </c>
      <c r="K8" s="35">
        <v>12</v>
      </c>
      <c r="L8" s="35">
        <v>19</v>
      </c>
      <c r="M8" s="36">
        <v>26</v>
      </c>
      <c r="N8" s="34"/>
      <c r="O8" s="35">
        <v>3</v>
      </c>
      <c r="P8" s="35">
        <v>10</v>
      </c>
      <c r="Q8" s="35">
        <v>17</v>
      </c>
      <c r="R8" s="55">
        <v>24</v>
      </c>
      <c r="S8" s="36">
        <v>1</v>
      </c>
    </row>
    <row r="9" spans="1:24" x14ac:dyDescent="0.25">
      <c r="A9" s="28"/>
      <c r="B9" s="28"/>
      <c r="C9" s="28"/>
      <c r="D9" s="32"/>
      <c r="E9" s="33"/>
      <c r="F9" s="31"/>
      <c r="G9" s="31"/>
      <c r="H9" s="31" t="s">
        <v>12</v>
      </c>
      <c r="I9" s="34"/>
      <c r="J9" s="35">
        <v>6</v>
      </c>
      <c r="K9" s="35">
        <v>13</v>
      </c>
      <c r="L9" s="35">
        <v>20</v>
      </c>
      <c r="M9" s="36">
        <v>27</v>
      </c>
      <c r="N9" s="34"/>
      <c r="O9" s="35">
        <v>4</v>
      </c>
      <c r="P9" s="35">
        <v>11</v>
      </c>
      <c r="Q9" s="35">
        <v>18</v>
      </c>
      <c r="R9" s="55">
        <v>25</v>
      </c>
      <c r="S9" s="36"/>
    </row>
    <row r="10" spans="1:24" x14ac:dyDescent="0.25">
      <c r="A10" s="28"/>
      <c r="B10" s="28"/>
      <c r="C10" s="28"/>
      <c r="D10" s="32"/>
      <c r="E10" s="33"/>
      <c r="F10" s="31"/>
      <c r="G10" s="31"/>
      <c r="H10" s="31" t="s">
        <v>13</v>
      </c>
      <c r="I10" s="34"/>
      <c r="J10" s="35">
        <v>7</v>
      </c>
      <c r="K10" s="35">
        <v>14</v>
      </c>
      <c r="L10" s="35">
        <v>21</v>
      </c>
      <c r="M10" s="36">
        <v>28</v>
      </c>
      <c r="N10" s="34"/>
      <c r="O10" s="35">
        <v>5</v>
      </c>
      <c r="P10" s="35">
        <v>12</v>
      </c>
      <c r="Q10" s="35">
        <v>19</v>
      </c>
      <c r="R10" s="55">
        <v>26</v>
      </c>
      <c r="S10" s="36"/>
    </row>
    <row r="11" spans="1:24" x14ac:dyDescent="0.25">
      <c r="A11" s="28"/>
      <c r="B11" s="28"/>
      <c r="C11" s="28"/>
      <c r="D11" s="32"/>
      <c r="E11" s="33"/>
      <c r="F11" s="31"/>
      <c r="G11" s="31"/>
      <c r="H11" s="31" t="s">
        <v>14</v>
      </c>
      <c r="I11" s="34">
        <v>1</v>
      </c>
      <c r="J11" s="35">
        <v>8</v>
      </c>
      <c r="K11" s="35">
        <v>15</v>
      </c>
      <c r="L11" s="35">
        <v>22</v>
      </c>
      <c r="M11" s="36">
        <v>29</v>
      </c>
      <c r="N11" s="34"/>
      <c r="O11" s="35">
        <v>6</v>
      </c>
      <c r="P11" s="35">
        <v>13</v>
      </c>
      <c r="Q11" s="35">
        <v>20</v>
      </c>
      <c r="R11" s="55">
        <v>27</v>
      </c>
      <c r="S11" s="36"/>
    </row>
    <row r="12" spans="1:24" x14ac:dyDescent="0.25">
      <c r="A12" s="37"/>
      <c r="B12" s="37"/>
      <c r="C12" s="37"/>
      <c r="D12" s="32"/>
      <c r="E12" s="33"/>
      <c r="F12" s="31"/>
      <c r="G12" s="31"/>
      <c r="H12" s="31" t="s">
        <v>15</v>
      </c>
      <c r="I12" s="34">
        <v>2</v>
      </c>
      <c r="J12" s="35">
        <v>9</v>
      </c>
      <c r="K12" s="35">
        <v>16</v>
      </c>
      <c r="L12" s="35">
        <v>23</v>
      </c>
      <c r="M12" s="36">
        <v>30</v>
      </c>
      <c r="N12" s="34"/>
      <c r="O12" s="35">
        <v>7</v>
      </c>
      <c r="P12" s="35">
        <v>14</v>
      </c>
      <c r="Q12" s="35">
        <v>21</v>
      </c>
      <c r="R12" s="55">
        <v>28</v>
      </c>
      <c r="S12" s="36"/>
    </row>
    <row r="13" spans="1:24" x14ac:dyDescent="0.25">
      <c r="A13" s="37"/>
      <c r="B13" s="37"/>
      <c r="C13" s="37"/>
      <c r="D13" s="32"/>
      <c r="E13" s="33"/>
      <c r="F13" s="31"/>
      <c r="G13" s="31"/>
      <c r="H13" s="31" t="s">
        <v>16</v>
      </c>
      <c r="I13" s="34">
        <v>3</v>
      </c>
      <c r="J13" s="35">
        <v>10</v>
      </c>
      <c r="K13" s="35">
        <v>17</v>
      </c>
      <c r="L13" s="35">
        <v>24</v>
      </c>
      <c r="M13" s="36"/>
      <c r="N13" s="34">
        <v>1</v>
      </c>
      <c r="O13" s="35">
        <v>8</v>
      </c>
      <c r="P13" s="56">
        <v>15</v>
      </c>
      <c r="Q13" s="35">
        <v>22</v>
      </c>
      <c r="R13" s="55">
        <v>29</v>
      </c>
      <c r="S13" s="36"/>
    </row>
    <row r="14" spans="1:24" x14ac:dyDescent="0.25">
      <c r="A14" s="32"/>
      <c r="B14" s="32"/>
      <c r="C14" s="32"/>
      <c r="D14" s="32"/>
      <c r="E14" s="33"/>
      <c r="F14" s="31"/>
      <c r="G14" s="31"/>
      <c r="H14" s="38" t="s">
        <v>17</v>
      </c>
      <c r="I14" s="34">
        <v>4</v>
      </c>
      <c r="J14" s="35">
        <v>11</v>
      </c>
      <c r="K14" s="35">
        <v>18</v>
      </c>
      <c r="L14" s="35">
        <v>25</v>
      </c>
      <c r="M14" s="36"/>
      <c r="N14" s="34">
        <v>2</v>
      </c>
      <c r="O14" s="35">
        <v>9</v>
      </c>
      <c r="P14" s="35">
        <v>16</v>
      </c>
      <c r="Q14" s="35">
        <v>23</v>
      </c>
      <c r="R14" s="55">
        <v>30</v>
      </c>
      <c r="S14" s="36"/>
    </row>
    <row r="15" spans="1:24" x14ac:dyDescent="0.25">
      <c r="A15" s="32"/>
      <c r="B15" s="32"/>
      <c r="C15" s="32"/>
      <c r="D15" s="32"/>
      <c r="E15" s="33"/>
      <c r="F15" s="39"/>
      <c r="G15" s="39"/>
      <c r="H15" s="39" t="s">
        <v>18</v>
      </c>
      <c r="I15" s="69">
        <v>22</v>
      </c>
      <c r="J15" s="70">
        <v>23</v>
      </c>
      <c r="K15" s="70">
        <v>24</v>
      </c>
      <c r="L15" s="70">
        <v>25</v>
      </c>
      <c r="M15" s="71">
        <v>26</v>
      </c>
      <c r="N15" s="69">
        <v>26</v>
      </c>
      <c r="O15" s="70">
        <v>27</v>
      </c>
      <c r="P15" s="70">
        <v>28</v>
      </c>
      <c r="Q15" s="70">
        <v>29</v>
      </c>
      <c r="R15" s="72">
        <v>30</v>
      </c>
      <c r="S15" s="71">
        <v>31</v>
      </c>
    </row>
    <row r="16" spans="1:24" ht="22.5" x14ac:dyDescent="0.25">
      <c r="A16" s="73" t="s">
        <v>10</v>
      </c>
      <c r="B16" s="73" t="s">
        <v>37</v>
      </c>
      <c r="C16" s="73" t="s">
        <v>38</v>
      </c>
      <c r="D16" s="73" t="s">
        <v>19</v>
      </c>
      <c r="E16" s="73" t="s">
        <v>20</v>
      </c>
      <c r="F16" s="73" t="s">
        <v>21</v>
      </c>
      <c r="G16" s="73" t="s">
        <v>22</v>
      </c>
      <c r="H16" s="74"/>
      <c r="I16" s="40"/>
      <c r="J16" s="41"/>
      <c r="K16" s="41"/>
      <c r="L16" s="41"/>
      <c r="M16" s="42"/>
      <c r="N16" s="40"/>
      <c r="O16" s="41"/>
      <c r="P16" s="41"/>
      <c r="Q16" s="41"/>
      <c r="R16" s="57"/>
      <c r="S16" s="42"/>
    </row>
    <row r="17" spans="1:19" x14ac:dyDescent="0.25">
      <c r="A17" s="43">
        <v>6</v>
      </c>
      <c r="B17" s="44" t="s">
        <v>23</v>
      </c>
      <c r="C17" s="44" t="s">
        <v>24</v>
      </c>
      <c r="D17" s="44" t="s">
        <v>25</v>
      </c>
      <c r="E17" s="49">
        <f>SUM(I17:M17)</f>
        <v>254.40266393422365</v>
      </c>
      <c r="F17" s="50" t="s">
        <v>48</v>
      </c>
      <c r="G17" s="50" t="s">
        <v>49</v>
      </c>
      <c r="H17" s="45"/>
      <c r="I17" s="46">
        <v>43.052758511945534</v>
      </c>
      <c r="J17" s="59">
        <v>70.449968474092699</v>
      </c>
      <c r="K17" s="59">
        <v>70.449968474092699</v>
      </c>
      <c r="L17" s="47">
        <v>70.449968474092699</v>
      </c>
      <c r="M17" s="47"/>
      <c r="N17" s="46"/>
      <c r="O17" s="47"/>
      <c r="P17" s="47"/>
      <c r="Q17" s="47"/>
      <c r="R17" s="58"/>
      <c r="S17" s="48"/>
    </row>
    <row r="18" spans="1:19" x14ac:dyDescent="0.25">
      <c r="A18" s="43">
        <v>6</v>
      </c>
      <c r="B18" s="44" t="s">
        <v>23</v>
      </c>
      <c r="C18" s="44" t="s">
        <v>26</v>
      </c>
      <c r="D18" s="44" t="s">
        <v>25</v>
      </c>
      <c r="E18" s="49">
        <f>SUM(I18:M18)</f>
        <v>89.696663068674511</v>
      </c>
      <c r="F18" s="50" t="s">
        <v>48</v>
      </c>
      <c r="G18" s="50" t="s">
        <v>49</v>
      </c>
      <c r="H18" s="45"/>
      <c r="I18" s="46">
        <v>15.179435288544918</v>
      </c>
      <c r="J18" s="59">
        <v>24.839075926709864</v>
      </c>
      <c r="K18" s="59">
        <v>24.839075926709864</v>
      </c>
      <c r="L18" s="47">
        <v>24.839075926709864</v>
      </c>
      <c r="M18" s="47"/>
      <c r="N18" s="46"/>
      <c r="O18" s="47"/>
      <c r="P18" s="47"/>
      <c r="Q18" s="47"/>
      <c r="R18" s="58"/>
      <c r="S18" s="48"/>
    </row>
    <row r="19" spans="1:19" x14ac:dyDescent="0.25">
      <c r="A19" s="43">
        <v>7</v>
      </c>
      <c r="B19" s="44" t="s">
        <v>23</v>
      </c>
      <c r="C19" s="44" t="s">
        <v>24</v>
      </c>
      <c r="D19" s="44" t="s">
        <v>25</v>
      </c>
      <c r="E19" s="49">
        <f>SUM(N19:S19)</f>
        <v>126.19040273695606</v>
      </c>
      <c r="F19" s="50" t="s">
        <v>50</v>
      </c>
      <c r="G19" s="50" t="s">
        <v>51</v>
      </c>
      <c r="H19" s="45"/>
      <c r="I19" s="46"/>
      <c r="J19" s="47"/>
      <c r="K19" s="47"/>
      <c r="L19" s="47"/>
      <c r="M19" s="48"/>
      <c r="N19" s="46"/>
      <c r="O19" s="47">
        <v>64.300842158958503</v>
      </c>
      <c r="P19" s="47">
        <v>61.889560577997564</v>
      </c>
      <c r="Q19" s="47"/>
      <c r="R19" s="58"/>
      <c r="S19" s="48"/>
    </row>
    <row r="20" spans="1:19" x14ac:dyDescent="0.25">
      <c r="A20" s="43">
        <v>7</v>
      </c>
      <c r="B20" s="44" t="s">
        <v>23</v>
      </c>
      <c r="C20" s="44" t="s">
        <v>26</v>
      </c>
      <c r="D20" s="44" t="s">
        <v>25</v>
      </c>
      <c r="E20" s="49">
        <f t="shared" ref="E20" si="0">SUM(N20:S20)</f>
        <v>45.671032154189</v>
      </c>
      <c r="F20" s="50" t="s">
        <v>50</v>
      </c>
      <c r="G20" s="50" t="s">
        <v>51</v>
      </c>
      <c r="H20" s="45"/>
      <c r="I20" s="46"/>
      <c r="J20" s="47"/>
      <c r="K20" s="47"/>
      <c r="L20" s="47"/>
      <c r="M20" s="48"/>
      <c r="N20" s="46"/>
      <c r="O20" s="47">
        <v>22.671032154189</v>
      </c>
      <c r="P20" s="47">
        <v>23</v>
      </c>
      <c r="Q20" s="47"/>
      <c r="R20" s="58"/>
      <c r="S20" s="48"/>
    </row>
    <row r="21" spans="1:19" x14ac:dyDescent="0.25">
      <c r="A21" s="75"/>
      <c r="B21" s="75"/>
      <c r="C21" s="76"/>
      <c r="D21" s="75"/>
      <c r="E21" s="77">
        <f>SUM(E17:E20)</f>
        <v>515.96076189404323</v>
      </c>
      <c r="F21" s="78"/>
      <c r="G21" s="78"/>
      <c r="H21" s="79" t="s">
        <v>27</v>
      </c>
      <c r="I21" s="80">
        <f>SUM(I17:M20)</f>
        <v>344.09932700289824</v>
      </c>
      <c r="J21" s="81"/>
      <c r="K21" s="81"/>
      <c r="L21" s="81"/>
      <c r="M21" s="82"/>
      <c r="N21" s="80">
        <f>SUM(N17:S20)</f>
        <v>171.86143489114505</v>
      </c>
      <c r="O21" s="81"/>
      <c r="P21" s="81"/>
      <c r="Q21" s="81"/>
      <c r="R21" s="81"/>
      <c r="S21" s="82"/>
    </row>
    <row r="22" spans="1:19" x14ac:dyDescent="0.25">
      <c r="A22" s="28"/>
      <c r="B22" s="28"/>
      <c r="C22" s="28"/>
      <c r="D22" s="28"/>
      <c r="E22" s="28"/>
      <c r="F22" s="28"/>
      <c r="G22" s="28"/>
      <c r="H22" s="83" t="s">
        <v>28</v>
      </c>
      <c r="I22" s="84">
        <f t="shared" ref="I22:S22" si="1">SUM(I17:I20)</f>
        <v>58.23219380049045</v>
      </c>
      <c r="J22" s="84">
        <f t="shared" si="1"/>
        <v>95.289044400802567</v>
      </c>
      <c r="K22" s="84">
        <f t="shared" si="1"/>
        <v>95.289044400802567</v>
      </c>
      <c r="L22" s="84">
        <f t="shared" si="1"/>
        <v>95.289044400802567</v>
      </c>
      <c r="M22" s="84">
        <f t="shared" si="1"/>
        <v>0</v>
      </c>
      <c r="N22" s="84">
        <f t="shared" si="1"/>
        <v>0</v>
      </c>
      <c r="O22" s="84">
        <f t="shared" si="1"/>
        <v>86.971874313147509</v>
      </c>
      <c r="P22" s="84">
        <f t="shared" si="1"/>
        <v>84.889560577997571</v>
      </c>
      <c r="Q22" s="84">
        <f t="shared" si="1"/>
        <v>0</v>
      </c>
      <c r="R22" s="84">
        <f t="shared" si="1"/>
        <v>0</v>
      </c>
      <c r="S22" s="84">
        <f t="shared" si="1"/>
        <v>0</v>
      </c>
    </row>
    <row r="23" spans="1:19" x14ac:dyDescent="0.25">
      <c r="A23" s="28"/>
      <c r="B23" s="28"/>
      <c r="C23" s="32"/>
      <c r="D23" s="28"/>
      <c r="E23" s="28"/>
      <c r="F23" s="32"/>
      <c r="G23" s="32"/>
      <c r="H23" s="85" t="s">
        <v>29</v>
      </c>
      <c r="I23" s="51">
        <f t="shared" ref="I23:S23" si="2">I22</f>
        <v>58.23219380049045</v>
      </c>
      <c r="J23" s="52">
        <f t="shared" si="2"/>
        <v>95.289044400802567</v>
      </c>
      <c r="K23" s="52">
        <f t="shared" si="2"/>
        <v>95.289044400802567</v>
      </c>
      <c r="L23" s="52">
        <f t="shared" si="2"/>
        <v>95.289044400802567</v>
      </c>
      <c r="M23" s="53">
        <f t="shared" si="2"/>
        <v>0</v>
      </c>
      <c r="N23" s="51">
        <f t="shared" si="2"/>
        <v>0</v>
      </c>
      <c r="O23" s="52">
        <f t="shared" si="2"/>
        <v>86.971874313147509</v>
      </c>
      <c r="P23" s="52">
        <f t="shared" si="2"/>
        <v>84.889560577997571</v>
      </c>
      <c r="Q23" s="52">
        <f t="shared" si="2"/>
        <v>0</v>
      </c>
      <c r="R23" s="52">
        <f t="shared" si="2"/>
        <v>0</v>
      </c>
      <c r="S23" s="53">
        <f t="shared" si="2"/>
        <v>0</v>
      </c>
    </row>
    <row r="24" spans="1:19" x14ac:dyDescent="0.25">
      <c r="A24" s="3" t="s">
        <v>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 x14ac:dyDescent="0.25">
      <c r="A31" s="28"/>
      <c r="B31" s="28"/>
      <c r="C31" s="28"/>
      <c r="D31" s="29"/>
      <c r="E31" s="30"/>
      <c r="F31" s="31"/>
      <c r="G31" s="31"/>
      <c r="H31" s="31" t="s">
        <v>10</v>
      </c>
      <c r="I31" s="66" t="s">
        <v>46</v>
      </c>
      <c r="J31" s="67"/>
      <c r="K31" s="67"/>
      <c r="L31" s="67"/>
      <c r="M31" s="68"/>
      <c r="N31" s="66" t="s">
        <v>47</v>
      </c>
      <c r="O31" s="67"/>
      <c r="P31" s="67"/>
      <c r="Q31" s="67"/>
      <c r="R31" s="67"/>
      <c r="S31" s="68"/>
    </row>
    <row r="32" spans="1:19" x14ac:dyDescent="0.25">
      <c r="A32" s="28"/>
      <c r="B32" s="28"/>
      <c r="C32" s="28"/>
      <c r="D32" s="32"/>
      <c r="E32" s="33"/>
      <c r="F32" s="31"/>
      <c r="G32" s="31"/>
      <c r="H32" s="31" t="s">
        <v>11</v>
      </c>
      <c r="I32" s="34"/>
      <c r="J32" s="35">
        <v>5</v>
      </c>
      <c r="K32" s="35">
        <v>12</v>
      </c>
      <c r="L32" s="35">
        <v>19</v>
      </c>
      <c r="M32" s="36">
        <v>26</v>
      </c>
      <c r="N32" s="34"/>
      <c r="O32" s="35">
        <v>3</v>
      </c>
      <c r="P32" s="35">
        <v>10</v>
      </c>
      <c r="Q32" s="35">
        <v>17</v>
      </c>
      <c r="R32" s="55">
        <v>24</v>
      </c>
      <c r="S32" s="36">
        <v>1</v>
      </c>
    </row>
    <row r="33" spans="1:19" x14ac:dyDescent="0.25">
      <c r="A33" s="28"/>
      <c r="B33" s="28"/>
      <c r="C33" s="28"/>
      <c r="D33" s="32"/>
      <c r="E33" s="33"/>
      <c r="F33" s="31"/>
      <c r="G33" s="31"/>
      <c r="H33" s="31" t="s">
        <v>12</v>
      </c>
      <c r="I33" s="34"/>
      <c r="J33" s="35">
        <v>6</v>
      </c>
      <c r="K33" s="35">
        <v>13</v>
      </c>
      <c r="L33" s="35">
        <v>20</v>
      </c>
      <c r="M33" s="36">
        <v>27</v>
      </c>
      <c r="N33" s="34"/>
      <c r="O33" s="35">
        <v>4</v>
      </c>
      <c r="P33" s="35">
        <v>11</v>
      </c>
      <c r="Q33" s="35">
        <v>18</v>
      </c>
      <c r="R33" s="55">
        <v>25</v>
      </c>
      <c r="S33" s="36"/>
    </row>
    <row r="34" spans="1:19" x14ac:dyDescent="0.25">
      <c r="A34" s="28"/>
      <c r="B34" s="28"/>
      <c r="C34" s="28"/>
      <c r="D34" s="32"/>
      <c r="E34" s="33"/>
      <c r="F34" s="31"/>
      <c r="G34" s="31"/>
      <c r="H34" s="31" t="s">
        <v>13</v>
      </c>
      <c r="I34" s="34"/>
      <c r="J34" s="35">
        <v>7</v>
      </c>
      <c r="K34" s="35">
        <v>14</v>
      </c>
      <c r="L34" s="35">
        <v>21</v>
      </c>
      <c r="M34" s="36">
        <v>28</v>
      </c>
      <c r="N34" s="34"/>
      <c r="O34" s="35">
        <v>5</v>
      </c>
      <c r="P34" s="35">
        <v>12</v>
      </c>
      <c r="Q34" s="35">
        <v>19</v>
      </c>
      <c r="R34" s="55">
        <v>26</v>
      </c>
      <c r="S34" s="36"/>
    </row>
    <row r="35" spans="1:19" x14ac:dyDescent="0.25">
      <c r="A35" s="28"/>
      <c r="B35" s="28"/>
      <c r="C35" s="28"/>
      <c r="D35" s="32"/>
      <c r="E35" s="33"/>
      <c r="F35" s="31"/>
      <c r="G35" s="31"/>
      <c r="H35" s="31" t="s">
        <v>14</v>
      </c>
      <c r="I35" s="34">
        <v>1</v>
      </c>
      <c r="J35" s="35">
        <v>8</v>
      </c>
      <c r="K35" s="35">
        <v>15</v>
      </c>
      <c r="L35" s="35">
        <v>22</v>
      </c>
      <c r="M35" s="36">
        <v>29</v>
      </c>
      <c r="N35" s="34"/>
      <c r="O35" s="35">
        <v>6</v>
      </c>
      <c r="P35" s="35">
        <v>13</v>
      </c>
      <c r="Q35" s="35">
        <v>20</v>
      </c>
      <c r="R35" s="55">
        <v>27</v>
      </c>
      <c r="S35" s="36"/>
    </row>
    <row r="36" spans="1:19" x14ac:dyDescent="0.25">
      <c r="A36" s="37"/>
      <c r="B36" s="37"/>
      <c r="C36" s="37"/>
      <c r="D36" s="32"/>
      <c r="E36" s="33"/>
      <c r="F36" s="31"/>
      <c r="G36" s="31"/>
      <c r="H36" s="31" t="s">
        <v>15</v>
      </c>
      <c r="I36" s="34">
        <v>2</v>
      </c>
      <c r="J36" s="35">
        <v>9</v>
      </c>
      <c r="K36" s="35">
        <v>16</v>
      </c>
      <c r="L36" s="35">
        <v>23</v>
      </c>
      <c r="M36" s="36">
        <v>30</v>
      </c>
      <c r="N36" s="34"/>
      <c r="O36" s="35">
        <v>7</v>
      </c>
      <c r="P36" s="35">
        <v>14</v>
      </c>
      <c r="Q36" s="35">
        <v>21</v>
      </c>
      <c r="R36" s="55">
        <v>28</v>
      </c>
      <c r="S36" s="36"/>
    </row>
    <row r="37" spans="1:19" x14ac:dyDescent="0.25">
      <c r="A37" s="37"/>
      <c r="B37" s="37"/>
      <c r="C37" s="37"/>
      <c r="D37" s="32"/>
      <c r="E37" s="33"/>
      <c r="F37" s="31"/>
      <c r="G37" s="31"/>
      <c r="H37" s="31" t="s">
        <v>16</v>
      </c>
      <c r="I37" s="34">
        <v>3</v>
      </c>
      <c r="J37" s="35">
        <v>10</v>
      </c>
      <c r="K37" s="35">
        <v>17</v>
      </c>
      <c r="L37" s="35">
        <v>24</v>
      </c>
      <c r="M37" s="36"/>
      <c r="N37" s="34">
        <v>1</v>
      </c>
      <c r="O37" s="35">
        <v>8</v>
      </c>
      <c r="P37" s="56">
        <v>15</v>
      </c>
      <c r="Q37" s="35">
        <v>22</v>
      </c>
      <c r="R37" s="55">
        <v>29</v>
      </c>
      <c r="S37" s="36"/>
    </row>
    <row r="38" spans="1:19" x14ac:dyDescent="0.25">
      <c r="A38" s="32"/>
      <c r="B38" s="32"/>
      <c r="C38" s="32"/>
      <c r="D38" s="32"/>
      <c r="E38" s="33"/>
      <c r="F38" s="31"/>
      <c r="G38" s="31"/>
      <c r="H38" s="38" t="s">
        <v>17</v>
      </c>
      <c r="I38" s="34">
        <v>4</v>
      </c>
      <c r="J38" s="35">
        <v>11</v>
      </c>
      <c r="K38" s="35">
        <v>18</v>
      </c>
      <c r="L38" s="35">
        <v>25</v>
      </c>
      <c r="M38" s="36"/>
      <c r="N38" s="34">
        <v>2</v>
      </c>
      <c r="O38" s="35">
        <v>9</v>
      </c>
      <c r="P38" s="35">
        <v>16</v>
      </c>
      <c r="Q38" s="35">
        <v>23</v>
      </c>
      <c r="R38" s="55">
        <v>30</v>
      </c>
      <c r="S38" s="36"/>
    </row>
    <row r="39" spans="1:19" x14ac:dyDescent="0.25">
      <c r="A39" s="32"/>
      <c r="B39" s="32"/>
      <c r="C39" s="32"/>
      <c r="D39" s="32"/>
      <c r="E39" s="33"/>
      <c r="F39" s="39"/>
      <c r="G39" s="39"/>
      <c r="H39" s="39" t="s">
        <v>18</v>
      </c>
      <c r="I39" s="69">
        <v>22</v>
      </c>
      <c r="J39" s="70">
        <v>23</v>
      </c>
      <c r="K39" s="70">
        <v>24</v>
      </c>
      <c r="L39" s="70">
        <v>25</v>
      </c>
      <c r="M39" s="71">
        <v>26</v>
      </c>
      <c r="N39" s="69">
        <v>26</v>
      </c>
      <c r="O39" s="70">
        <v>27</v>
      </c>
      <c r="P39" s="70">
        <v>28</v>
      </c>
      <c r="Q39" s="70">
        <v>29</v>
      </c>
      <c r="R39" s="72">
        <v>30</v>
      </c>
      <c r="S39" s="71">
        <v>31</v>
      </c>
    </row>
    <row r="40" spans="1:19" ht="22.5" x14ac:dyDescent="0.25">
      <c r="A40" s="73" t="s">
        <v>10</v>
      </c>
      <c r="B40" s="73" t="s">
        <v>37</v>
      </c>
      <c r="C40" s="73" t="s">
        <v>38</v>
      </c>
      <c r="D40" s="73" t="s">
        <v>19</v>
      </c>
      <c r="E40" s="73" t="s">
        <v>20</v>
      </c>
      <c r="F40" s="73" t="s">
        <v>21</v>
      </c>
      <c r="G40" s="73" t="s">
        <v>22</v>
      </c>
      <c r="H40" s="74"/>
      <c r="I40" s="40"/>
      <c r="J40" s="41"/>
      <c r="K40" s="41"/>
      <c r="L40" s="41"/>
      <c r="M40" s="42"/>
      <c r="N40" s="40"/>
      <c r="O40" s="41"/>
      <c r="P40" s="41"/>
      <c r="Q40" s="41"/>
      <c r="R40" s="57"/>
      <c r="S40" s="42"/>
    </row>
    <row r="41" spans="1:19" x14ac:dyDescent="0.25">
      <c r="A41" s="43">
        <v>6</v>
      </c>
      <c r="B41" s="44" t="s">
        <v>23</v>
      </c>
      <c r="C41" s="44" t="s">
        <v>30</v>
      </c>
      <c r="D41" s="44" t="s">
        <v>25</v>
      </c>
      <c r="E41" s="49">
        <f>SUM(I41:M41)</f>
        <v>305.90067299710194</v>
      </c>
      <c r="F41" s="50" t="s">
        <v>48</v>
      </c>
      <c r="G41" s="50" t="s">
        <v>49</v>
      </c>
      <c r="H41" s="45"/>
      <c r="I41" s="46">
        <v>51.767806199509558</v>
      </c>
      <c r="J41" s="59">
        <v>84.710955599197462</v>
      </c>
      <c r="K41" s="59">
        <v>84.710955599197462</v>
      </c>
      <c r="L41" s="47">
        <v>84.710955599197462</v>
      </c>
      <c r="M41" s="47"/>
      <c r="N41" s="46"/>
      <c r="O41" s="47"/>
      <c r="P41" s="47"/>
      <c r="Q41" s="47"/>
      <c r="R41" s="58"/>
      <c r="S41" s="48"/>
    </row>
    <row r="42" spans="1:19" x14ac:dyDescent="0.25">
      <c r="A42" s="43">
        <v>7</v>
      </c>
      <c r="B42" s="44" t="s">
        <v>23</v>
      </c>
      <c r="C42" s="44" t="s">
        <v>30</v>
      </c>
      <c r="D42" s="44" t="s">
        <v>25</v>
      </c>
      <c r="E42" s="49">
        <f t="shared" ref="E42" si="3">SUM(N42:S42)</f>
        <v>142.02812568685249</v>
      </c>
      <c r="F42" s="50" t="s">
        <v>50</v>
      </c>
      <c r="G42" s="50" t="s">
        <v>51</v>
      </c>
      <c r="H42" s="45"/>
      <c r="I42" s="46"/>
      <c r="J42" s="47"/>
      <c r="K42" s="47"/>
      <c r="L42" s="47"/>
      <c r="M42" s="48"/>
      <c r="N42" s="46"/>
      <c r="O42" s="47">
        <v>73.028125686852505</v>
      </c>
      <c r="P42" s="47">
        <v>69</v>
      </c>
      <c r="Q42" s="47"/>
      <c r="R42" s="58"/>
      <c r="S42" s="48"/>
    </row>
    <row r="43" spans="1:19" x14ac:dyDescent="0.25">
      <c r="A43" s="75"/>
      <c r="B43" s="75"/>
      <c r="C43" s="76"/>
      <c r="D43" s="75"/>
      <c r="E43" s="77">
        <f>SUM(E38:E42)</f>
        <v>447.92879868395443</v>
      </c>
      <c r="F43" s="78"/>
      <c r="G43" s="78"/>
      <c r="H43" s="79" t="s">
        <v>27</v>
      </c>
      <c r="I43" s="80">
        <f>SUM(I41:M42)</f>
        <v>305.90067299710194</v>
      </c>
      <c r="J43" s="81"/>
      <c r="K43" s="81"/>
      <c r="L43" s="81"/>
      <c r="M43" s="82"/>
      <c r="N43" s="80">
        <f>SUM(N41:S42)</f>
        <v>142.02812568685249</v>
      </c>
      <c r="O43" s="81"/>
      <c r="P43" s="81"/>
      <c r="Q43" s="81"/>
      <c r="R43" s="81"/>
      <c r="S43" s="82"/>
    </row>
    <row r="44" spans="1:19" x14ac:dyDescent="0.25">
      <c r="A44" s="28"/>
      <c r="B44" s="28"/>
      <c r="C44" s="28"/>
      <c r="D44" s="28"/>
      <c r="E44" s="28"/>
      <c r="F44" s="28"/>
      <c r="G44" s="28"/>
      <c r="H44" s="83" t="s">
        <v>28</v>
      </c>
      <c r="I44" s="84">
        <f t="shared" ref="I44:S44" si="4">SUM(I41:I42)</f>
        <v>51.767806199509558</v>
      </c>
      <c r="J44" s="84">
        <f t="shared" si="4"/>
        <v>84.710955599197462</v>
      </c>
      <c r="K44" s="84">
        <f t="shared" si="4"/>
        <v>84.710955599197462</v>
      </c>
      <c r="L44" s="84">
        <f t="shared" si="4"/>
        <v>84.710955599197462</v>
      </c>
      <c r="M44" s="84">
        <f t="shared" si="4"/>
        <v>0</v>
      </c>
      <c r="N44" s="84">
        <f t="shared" si="4"/>
        <v>0</v>
      </c>
      <c r="O44" s="84">
        <f t="shared" si="4"/>
        <v>73.028125686852505</v>
      </c>
      <c r="P44" s="84">
        <f t="shared" si="4"/>
        <v>69</v>
      </c>
      <c r="Q44" s="84">
        <f t="shared" si="4"/>
        <v>0</v>
      </c>
      <c r="R44" s="84">
        <f t="shared" si="4"/>
        <v>0</v>
      </c>
      <c r="S44" s="84">
        <f t="shared" si="4"/>
        <v>0</v>
      </c>
    </row>
    <row r="45" spans="1:19" x14ac:dyDescent="0.25">
      <c r="A45" s="28"/>
      <c r="B45" s="28"/>
      <c r="C45" s="32"/>
      <c r="D45" s="32"/>
      <c r="E45" s="32"/>
      <c r="F45" s="32"/>
      <c r="G45" s="32"/>
      <c r="H45" s="60" t="s">
        <v>29</v>
      </c>
      <c r="I45" s="51">
        <f t="shared" ref="I45:S45" si="5">I44</f>
        <v>51.767806199509558</v>
      </c>
      <c r="J45" s="52">
        <f t="shared" si="5"/>
        <v>84.710955599197462</v>
      </c>
      <c r="K45" s="52">
        <f t="shared" si="5"/>
        <v>84.710955599197462</v>
      </c>
      <c r="L45" s="52">
        <f t="shared" si="5"/>
        <v>84.710955599197462</v>
      </c>
      <c r="M45" s="53">
        <f t="shared" si="5"/>
        <v>0</v>
      </c>
      <c r="N45" s="51">
        <f t="shared" si="5"/>
        <v>0</v>
      </c>
      <c r="O45" s="52">
        <f t="shared" si="5"/>
        <v>73.028125686852505</v>
      </c>
      <c r="P45" s="52">
        <f t="shared" si="5"/>
        <v>69</v>
      </c>
      <c r="Q45" s="52">
        <f t="shared" si="5"/>
        <v>0</v>
      </c>
      <c r="R45" s="52">
        <f t="shared" si="5"/>
        <v>0</v>
      </c>
      <c r="S45" s="53">
        <f t="shared" si="5"/>
        <v>0</v>
      </c>
    </row>
    <row r="46" spans="1:19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1:19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1:19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1:19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</sheetData>
  <mergeCells count="8">
    <mergeCell ref="I31:M31"/>
    <mergeCell ref="N31:S31"/>
    <mergeCell ref="I43:M43"/>
    <mergeCell ref="N43:S43"/>
    <mergeCell ref="I7:M7"/>
    <mergeCell ref="N7:S7"/>
    <mergeCell ref="I21:M21"/>
    <mergeCell ref="N21:S21"/>
  </mergeCells>
  <conditionalFormatting sqref="I17:S20 I41:S4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HU TV</vt:lpstr>
      <vt:lpstr>Mediaplán HU TV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Pauličková</dc:creator>
  <cp:lastModifiedBy>Dana Pauličková</cp:lastModifiedBy>
  <dcterms:created xsi:type="dcterms:W3CDTF">2021-08-05T13:51:21Z</dcterms:created>
  <dcterms:modified xsi:type="dcterms:W3CDTF">2023-03-31T06:59:43Z</dcterms:modified>
</cp:coreProperties>
</file>