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e výzva č. 36_E\"/>
    </mc:Choice>
  </mc:AlternateContent>
  <bookViews>
    <workbookView xWindow="0" yWindow="0" windowWidth="20496" windowHeight="775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<sst xmlns="http://schemas.openxmlformats.org/spreadsheetml/2006/main" count="78" uniqueCount="76">
  <si>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</si>
  <si>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</si>
  <si>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</si>
  <si>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</si>
  <si>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</si>
  <si>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</si>
  <si>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</si>
  <si>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</si>
  <si>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</si>
  <si>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</si>
  <si>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</si>
  <si>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</si>
  <si>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</si>
  <si>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</si>
  <si>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</si>
  <si>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</si>
  <si>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</si>
  <si>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</si>
  <si>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</si>
  <si>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</si>
  <si>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</si>
  <si>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</si>
  <si>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</si>
  <si>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</si>
  <si>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</si>
  <si>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</si>
  <si>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</si>
  <si>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</si>
  <si>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</si>
  <si>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</si>
  <si>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</si>
  <si>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</si>
  <si>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</si>
  <si>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</si>
  <si>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</si>
  <si>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</si>
  <si>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</si>
  <si>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</si>
  <si>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</si>
  <si>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</si>
  <si>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</si>
  <si>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</si>
  <si>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</si>
  <si>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</si>
  <si>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</si>
  <si>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</si>
  <si>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</si>
  <si>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</si>
  <si>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</si>
  <si>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</si>
  <si>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</si>
  <si>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</si>
  <si>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</si>
  <si>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</si>
  <si>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</si>
  <si>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</si>
  <si>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</si>
  <si>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</si>
  <si>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</si>
  <si>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</si>
  <si>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</si>
  <si>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</si>
  <si>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</si>
  <si>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</si>
  <si>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</si>
  <si>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</si>
  <si>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</si>
  <si>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</si>
  <si>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</si>
  <si>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</si>
  <si>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</si>
  <si>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</si>
  <si>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</si>
  <si>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cca do 30.4.2023  Nástup na výkon: ihneď po vysúťažení  (resp. podpísaní Zmluvy) a po dohode s Objednávateľom </t>
    </r>
  </si>
  <si>
    <t>Lesnícke služby v ťažbovom procese - viacoperačné technológie na OZ Tatry, ES Ružomberok</t>
  </si>
  <si>
    <t>ES Ružomberok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</si>
</sst>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Q28" sqref="Q28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0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92" t="s">
        <v>74</v>
      </c>
      <c r="D3" s="93"/>
      <c r="E3" s="93"/>
      <c r="F3" s="93"/>
      <c r="G3" s="93"/>
      <c r="H3" s="93"/>
      <c r="I3" s="93"/>
      <c r="J3" s="93"/>
      <c r="K3" s="93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80" t="s">
        <v>70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77" t="s">
        <v>64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82" t="s">
        <v>2</v>
      </c>
      <c r="C9" s="85" t="s">
        <v>52</v>
      </c>
      <c r="D9" s="85"/>
      <c r="E9" s="74" t="s">
        <v>3</v>
      </c>
      <c r="F9" s="74"/>
      <c r="G9" s="74"/>
      <c r="H9" s="74" t="s">
        <v>4</v>
      </c>
      <c r="I9" s="74" t="s">
        <v>5</v>
      </c>
      <c r="J9" s="74" t="s">
        <v>6</v>
      </c>
      <c r="K9" s="74" t="s">
        <v>71</v>
      </c>
      <c r="L9" s="74" t="s">
        <v>72</v>
      </c>
      <c r="M9" s="74" t="s">
        <v>58</v>
      </c>
      <c r="N9" s="86" t="s">
        <v>56</v>
      </c>
      <c r="O9" s="89" t="s">
        <v>57</v>
      </c>
    </row>
    <row r="10" spans="1:16" ht="21.75" customHeight="1" x14ac:dyDescent="0.3">
      <c r="A10" s="52"/>
      <c r="B10" s="83"/>
      <c r="C10" s="75" t="s">
        <v>65</v>
      </c>
      <c r="D10" s="75"/>
      <c r="E10" s="75" t="s">
        <v>8</v>
      </c>
      <c r="F10" s="75" t="s">
        <v>9</v>
      </c>
      <c r="G10" s="75" t="s">
        <v>10</v>
      </c>
      <c r="H10" s="75"/>
      <c r="I10" s="75"/>
      <c r="J10" s="75"/>
      <c r="K10" s="75"/>
      <c r="L10" s="75"/>
      <c r="M10" s="75"/>
      <c r="N10" s="87"/>
      <c r="O10" s="90"/>
    </row>
    <row r="11" spans="1:16" ht="50.25" customHeight="1" thickBot="1" x14ac:dyDescent="0.35">
      <c r="A11" s="66"/>
      <c r="B11" s="8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88"/>
      <c r="O11" s="91"/>
    </row>
    <row r="12" spans="1:16" ht="33.75" customHeight="1" x14ac:dyDescent="0.3">
      <c r="A12" s="60" t="s">
        <v>75</v>
      </c>
      <c r="B12" s="61"/>
      <c r="C12" s="70" t="s">
        <v>69</v>
      </c>
      <c r="D12" s="70"/>
      <c r="E12" s="68">
        <v>1000</v>
      </c>
      <c r="F12" s="68"/>
      <c r="G12" s="68">
        <v>1000</v>
      </c>
      <c r="H12" s="28"/>
      <c r="I12" s="28"/>
      <c r="J12" s="28">
        <v>0.35</v>
      </c>
      <c r="K12" s="62">
        <v>6.35</v>
      </c>
      <c r="L12" s="62">
        <v>6350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x14ac:dyDescent="0.3">
      <c r="A13" s="52"/>
      <c r="B13" s="26"/>
      <c r="C13" s="71"/>
      <c r="D13" s="71"/>
      <c r="E13" s="27"/>
      <c r="F13" s="27"/>
      <c r="G13" s="46"/>
      <c r="H13" s="45"/>
      <c r="I13" s="26"/>
      <c r="J13" s="26"/>
      <c r="K13" s="47"/>
      <c r="L13" s="47"/>
      <c r="M13" s="49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72"/>
      <c r="D14" s="72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72"/>
      <c r="D15" s="73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72"/>
      <c r="D16" s="73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72"/>
      <c r="D17" s="73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111" t="s">
        <v>12</v>
      </c>
      <c r="K19" s="111"/>
      <c r="L19" s="34">
        <f>SUM(L12:L17)</f>
        <v>6350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32">
        <f>O21-O19</f>
        <v>0</v>
      </c>
    </row>
    <row r="21" spans="1:16" ht="15" thickBot="1" x14ac:dyDescent="0.35">
      <c r="A21" s="112" t="s">
        <v>15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32">
        <f>IF("nie"=MID(I29,1,3),O19,(O19*1.2))</f>
        <v>0</v>
      </c>
    </row>
    <row r="22" spans="1:16" x14ac:dyDescent="0.3">
      <c r="A22" s="100" t="s">
        <v>16</v>
      </c>
      <c r="B22" s="100"/>
      <c r="C22" s="10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115" t="s">
        <v>63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102" t="s">
        <v>73</v>
      </c>
      <c r="B25" s="103"/>
      <c r="C25" s="103"/>
      <c r="D25" s="103"/>
      <c r="E25" s="104"/>
      <c r="F25" s="101" t="s">
        <v>54</v>
      </c>
      <c r="G25" s="39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3">
      <c r="A26" s="105"/>
      <c r="B26" s="106"/>
      <c r="C26" s="106"/>
      <c r="D26" s="106"/>
      <c r="E26" s="107"/>
      <c r="F26" s="101"/>
      <c r="G26" s="39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3">
      <c r="A27" s="105"/>
      <c r="B27" s="106"/>
      <c r="C27" s="106"/>
      <c r="D27" s="106"/>
      <c r="E27" s="107"/>
      <c r="F27" s="101"/>
      <c r="G27" s="39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3">
      <c r="A28" s="105"/>
      <c r="B28" s="106"/>
      <c r="C28" s="106"/>
      <c r="D28" s="106"/>
      <c r="E28" s="107"/>
      <c r="F28" s="101"/>
      <c r="G28" s="39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3">
      <c r="A29" s="105"/>
      <c r="B29" s="106"/>
      <c r="C29" s="106"/>
      <c r="D29" s="106"/>
      <c r="E29" s="107"/>
      <c r="F29" s="101"/>
      <c r="G29" s="39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3">
      <c r="A30" s="105"/>
      <c r="B30" s="106"/>
      <c r="C30" s="106"/>
      <c r="D30" s="106"/>
      <c r="E30" s="10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105"/>
      <c r="B31" s="106"/>
      <c r="C31" s="106"/>
      <c r="D31" s="106"/>
      <c r="E31" s="10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08"/>
      <c r="B32" s="109"/>
      <c r="C32" s="109"/>
      <c r="D32" s="109"/>
      <c r="E32" s="110"/>
      <c r="F32" s="38"/>
      <c r="G32" s="24"/>
      <c r="H32" s="18"/>
      <c r="I32" s="24"/>
      <c r="J32" s="24" t="s">
        <v>22</v>
      </c>
      <c r="K32" s="24"/>
      <c r="L32" s="97"/>
      <c r="M32" s="98"/>
      <c r="N32" s="99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3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3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3">
      <c r="A5" s="5" t="s">
        <v>7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3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3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3">
      <c r="A8" s="5" t="s">
        <v>11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3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3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3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3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3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3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3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9.6" x14ac:dyDescent="0.3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3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3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3">
      <c r="A19" s="40" t="s">
        <v>60</v>
      </c>
      <c r="B19" s="117" t="s">
        <v>61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2020-12-16T07:24:06Z</cp:lastPrinted>
  <dcterms:created xsi:type="dcterms:W3CDTF">2012-08-13T12:29:09Z</dcterms:created>
  <dcterms:modified xsi:type="dcterms:W3CDTF">2023-03-29T22:32:23Z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