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Sportoviště + Naše\Znojmo zimní stadión + hala\2023 Oprava wc a šaten\"/>
    </mc:Choice>
  </mc:AlternateContent>
  <xr:revisionPtr revIDLastSave="0" documentId="13_ncr:1_{96C9ABDB-4251-4009-A70E-7E144A12075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20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'01 020 Pol'!$A$1:$G$100</definedName>
    <definedName name="_xlnm.Print_Area" localSheetId="1">Stavba!$A$1:$J$68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8" i="1" l="1"/>
  <c r="J64" i="1" s="1"/>
  <c r="F42" i="1"/>
  <c r="G42" i="1"/>
  <c r="H42" i="1"/>
  <c r="I42" i="1"/>
  <c r="J41" i="1" s="1"/>
  <c r="J49" i="1" l="1"/>
  <c r="J53" i="1"/>
  <c r="J57" i="1"/>
  <c r="J61" i="1"/>
  <c r="J65" i="1"/>
  <c r="J50" i="1"/>
  <c r="J54" i="1"/>
  <c r="J58" i="1"/>
  <c r="J62" i="1"/>
  <c r="J66" i="1"/>
  <c r="J51" i="1"/>
  <c r="J55" i="1"/>
  <c r="J59" i="1"/>
  <c r="J63" i="1"/>
  <c r="J67" i="1"/>
  <c r="J52" i="1"/>
  <c r="J56" i="1"/>
  <c r="J60" i="1"/>
  <c r="J39" i="1"/>
  <c r="J42" i="1" s="1"/>
  <c r="J40" i="1"/>
  <c r="I21" i="1"/>
  <c r="J28" i="1"/>
  <c r="J26" i="1"/>
  <c r="G38" i="1"/>
  <c r="F38" i="1"/>
  <c r="J23" i="1"/>
  <c r="J24" i="1"/>
  <c r="J25" i="1"/>
  <c r="J27" i="1"/>
  <c r="E24" i="1"/>
  <c r="E26" i="1"/>
  <c r="J6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<sst xmlns="http://schemas.openxmlformats.org/spreadsheetml/2006/main" count="484" uniqueCount="247">
  <si>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</si>
  <si>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</si>
  <si>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</si>
  <si>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</si>
  <si>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</si>
  <si>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</si>
  <si>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</si>
  <si>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</si>
  <si>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</si>
  <si>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</si>
  <si>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</si>
  <si>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</si>
  <si>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</si>
  <si>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</si>
  <si>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</si>
  <si>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</si>
  <si>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</si>
  <si>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</si>
  <si>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</si>
  <si>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</si>
  <si>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</si>
  <si>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</si>
  <si>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</si>
  <si>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</si>
  <si>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</si>
  <si>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</si>
  <si>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</si>
  <si>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</si>
  <si>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</si>
  <si>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</si>
  <si>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</si>
  <si>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</si>
  <si>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</si>
  <si>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</si>
  <si>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</si>
  <si>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</si>
  <si>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</si>
  <si>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</si>
  <si>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</si>
  <si>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</si>
  <si>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</si>
  <si>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020</t>
  </si>
  <si>
    <t>Opravy zimní stadion Znojmo</t>
  </si>
  <si>
    <t>01</t>
  </si>
  <si>
    <t>Stavba</t>
  </si>
  <si>
    <t>Objekt:</t>
  </si>
  <si>
    <t>Rozpočet:</t>
  </si>
  <si>
    <t>Celkem za stavbu</t>
  </si>
  <si>
    <t>CZK</t>
  </si>
  <si>
    <t>Rekapitulace dílů</t>
  </si>
  <si>
    <t>Typ dílu</t>
  </si>
  <si>
    <t>6</t>
  </si>
  <si>
    <t>Úpravy povrchu, podlahy</t>
  </si>
  <si>
    <t>61</t>
  </si>
  <si>
    <t>Úpravy povrchů vnitřní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</si>
  <si>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</si>
  <si>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</si>
  <si>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</si>
  <si>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</si>
  <si>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</si>
  <si>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</si>
  <si>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</si>
  <si>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</si>
  <si>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</si>
  <si>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</si>
  <si>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</si>
  <si>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</si>
  <si>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</si>
  <si>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</si>
  <si>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</si>
  <si>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</si>
  <si>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725</t>
  </si>
  <si>
    <t>Zařizovací předměty</t>
  </si>
  <si>
    <t>733</t>
  </si>
  <si>
    <t>Rozvod potrubí</t>
  </si>
  <si>
    <t>735</t>
  </si>
  <si>
    <t>Otopná tělesa</t>
  </si>
  <si>
    <t>769</t>
  </si>
  <si>
    <t>Otvorové prvky z plastu</t>
  </si>
  <si>
    <t>781</t>
  </si>
  <si>
    <t>Obklady keramické</t>
  </si>
  <si>
    <t>784</t>
  </si>
  <si>
    <t>Malby</t>
  </si>
  <si>
    <t>M22</t>
  </si>
  <si>
    <t>Montáž sdělovací a zabezp. techniky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</si>
  <si>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</si>
  <si>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</si>
  <si>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</si>
  <si>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</si>
  <si>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</si>
  <si>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</si>
  <si>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</si>
  <si>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</si>
  <si>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</si>
  <si>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</si>
  <si>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</si>
  <si>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</si>
  <si>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</si>
  <si>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</si>
  <si>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</si>
  <si>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</si>
  <si>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</si>
  <si>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</si>
  <si>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602016141RT1</t>
  </si>
  <si>
    <t>Štuk na stěnách vnitřní PROFI Feinputz, ručně tloušťka vrstvy 3 mm</t>
  </si>
  <si>
    <t>m2</t>
  </si>
  <si>
    <t>POL1_</t>
  </si>
  <si>
    <t>602016211RT5</t>
  </si>
  <si>
    <t>Omítka stěn jádrová PROFI MK1 tloušťka vrstvy 30 mm</t>
  </si>
  <si>
    <t>602016191R00</t>
  </si>
  <si>
    <t>Penetrační nátěr stěn PROFI UNI Putzgrund</t>
  </si>
  <si>
    <t>610991111R00</t>
  </si>
  <si>
    <t>Zakrývání výplní vnitřních otvorů</t>
  </si>
  <si>
    <t>631313611R00</t>
  </si>
  <si>
    <t>Mazanina betonová tl. 8 - 12 cm C 16/20</t>
  </si>
  <si>
    <t>m3</t>
  </si>
  <si>
    <t>631362021R00</t>
  </si>
  <si>
    <t>Výztuž mazanin svařovanou sítí z drátů Kari</t>
  </si>
  <si>
    <t>t</t>
  </si>
  <si>
    <t>941955003R00</t>
  </si>
  <si>
    <t>Lešení lehké pomocné, výška podlahy do 2,5 m</t>
  </si>
  <si>
    <t>952901111R00</t>
  </si>
  <si>
    <t>Vyčištění budov o výšce podlaží do 4 m</t>
  </si>
  <si>
    <t>965042141RT1</t>
  </si>
  <si>
    <t>Bourání mazanin betonových tl. 10 cm, nad 4 m2 ručně tl. mazaniny 5 - 8 cm</t>
  </si>
  <si>
    <t>968061125R00</t>
  </si>
  <si>
    <t>Vyvěšení dřevěných a plastových dveřních křídel pl. do 2 m2</t>
  </si>
  <si>
    <t>kus</t>
  </si>
  <si>
    <t>968072455R00</t>
  </si>
  <si>
    <t>Vybourání kovových dveřních zárubní pl. do 2 m2</t>
  </si>
  <si>
    <t>978013191R00</t>
  </si>
  <si>
    <t>Otlučení omítek vnitřních stěn v rozsahu do 100 %</t>
  </si>
  <si>
    <t>978059531R00</t>
  </si>
  <si>
    <t>Odsekání vnitřních obkladů stěn nad 2 m2</t>
  </si>
  <si>
    <t>WC posilovna : 32</t>
  </si>
  <si>
    <t>VV</t>
  </si>
  <si>
    <t>sprchy hosté : 7*1,5</t>
  </si>
  <si>
    <t>999281111R00</t>
  </si>
  <si>
    <t>Přesun hmot pro opravy a údržbu do výšky 25 m</t>
  </si>
  <si>
    <t>POL7_</t>
  </si>
  <si>
    <t>711141559RZ1</t>
  </si>
  <si>
    <t>Provedení izolace proti vlhkosti na ploše vodorovné, asfaltovými pásy přitavením 1 vrstva - včetně dodávky Bitubitagit S 35</t>
  </si>
  <si>
    <t>711714110R00</t>
  </si>
  <si>
    <t>Provedení nátěru adhezní hmotou</t>
  </si>
  <si>
    <t>585860450R</t>
  </si>
  <si>
    <t>Můstek adhézní / omítka /stěrka maxit multi 280 - bal. 30 kg</t>
  </si>
  <si>
    <t>POL3_</t>
  </si>
  <si>
    <t>713121111RV1</t>
  </si>
  <si>
    <t>Montáž tepelné izolace podlah na sucho, jednovrstvá včetně dodávky polystyren tl. 100 mm</t>
  </si>
  <si>
    <t>721140802R00</t>
  </si>
  <si>
    <t>Demontáž potrubí litinového do DN 100 mm</t>
  </si>
  <si>
    <t>m</t>
  </si>
  <si>
    <t>721140935R00</t>
  </si>
  <si>
    <t>Provedení opravy vnitřní kanalizace, potrubí litinové, přechod z plastových trub na litinu,DN 100 mm</t>
  </si>
  <si>
    <t>721176232R00</t>
  </si>
  <si>
    <t>Potrubí KG svodné (ležaté) zavěšené, D 110 x 3,2 mm</t>
  </si>
  <si>
    <t>721223425RT1</t>
  </si>
  <si>
    <t>Vpusť podlahová se zápachovou uzávěrkou HL80.1 mřížka nerez 115 x 115 mm, odpad D 50/75 mm</t>
  </si>
  <si>
    <t>28651700.AR</t>
  </si>
  <si>
    <t>Odbočka kanalizační KGEA 110/ 110/45° PVC</t>
  </si>
  <si>
    <t>28651840.AR</t>
  </si>
  <si>
    <t>Kus čisticí kanalizační KGRE DN 100 PVC</t>
  </si>
  <si>
    <t>725110811R00</t>
  </si>
  <si>
    <t>Demontáž klozetů splachovacích</t>
  </si>
  <si>
    <t>soubor</t>
  </si>
  <si>
    <t>725119205R00</t>
  </si>
  <si>
    <t>Montáž klozetových mís normálních</t>
  </si>
  <si>
    <t>725122813R00</t>
  </si>
  <si>
    <t>Demontáž pisoárů s nádrží + 1 záchodkem</t>
  </si>
  <si>
    <t>725210821R00</t>
  </si>
  <si>
    <t>Demontáž umyvadel bez výtokových armatur</t>
  </si>
  <si>
    <t>725210913R00</t>
  </si>
  <si>
    <t>Demontáž a zpětná montáž umyvadla s 2 stojánkové ventily</t>
  </si>
  <si>
    <t>sprchy hosté : 3</t>
  </si>
  <si>
    <t>725840850R00</t>
  </si>
  <si>
    <t>Demontáž baterie sprchové diferenciální G 3/4" x 1"</t>
  </si>
  <si>
    <t>725100001RA0</t>
  </si>
  <si>
    <t>Umyvadlo, baterie, zápachová uzávěrka</t>
  </si>
  <si>
    <t>POL2_</t>
  </si>
  <si>
    <t>642346121R</t>
  </si>
  <si>
    <t>Mísa klozetová stojící DEEP vodorovný odpad, výška 480 mm, bílá</t>
  </si>
  <si>
    <t>998725102R00</t>
  </si>
  <si>
    <t>Přesun hmot pro zařizovací předměty, výšky do 12 m</t>
  </si>
  <si>
    <t>733163102R00</t>
  </si>
  <si>
    <t>Potrubí z měděných trubek vytápění D 15 x 1,0 mm</t>
  </si>
  <si>
    <t>733163103R00</t>
  </si>
  <si>
    <t>Potrubí z měděných trubek vytápění D 18 x 1,0 mm</t>
  </si>
  <si>
    <t>735129140R00</t>
  </si>
  <si>
    <t>Montáž otopných těles ocelových článkových</t>
  </si>
  <si>
    <t>735138003R00</t>
  </si>
  <si>
    <t>Tlaková zkouška úsporných otopných těles dvouřadých</t>
  </si>
  <si>
    <t>735151811R00</t>
  </si>
  <si>
    <t>Demontáž otopných těles panelových jednořadých, délky do1500 mm</t>
  </si>
  <si>
    <t>735151186R00</t>
  </si>
  <si>
    <t>Otopné těleso panelové Radik Plan Klasik 11, v. 900 mm, dl. 1000 mm</t>
  </si>
  <si>
    <t>766711021RT3</t>
  </si>
  <si>
    <t>Montáž vstupních dveří s vypěněním na úchytky a chem. maltu (do křehkých materiálů)</t>
  </si>
  <si>
    <t>6114254R</t>
  </si>
  <si>
    <t>Dveře plastové vstupní plné  900/2000 - šedé s bezpečnostím kováním kabina hosté</t>
  </si>
  <si>
    <t>771212113R00</t>
  </si>
  <si>
    <t>Kladení dlažby keramické do TM, vel. do 400x400 mm</t>
  </si>
  <si>
    <t>781475120RT6</t>
  </si>
  <si>
    <t>Obklad vnitřní stěn keramický, do tmele, 30x60 cm Adesilex P9 (lepidlo),Ultracolor plus (spár.hmota)</t>
  </si>
  <si>
    <t>sprchy hosté : 17*2,2</t>
  </si>
  <si>
    <t>ostatní : 10</t>
  </si>
  <si>
    <t>7*1,4</t>
  </si>
  <si>
    <t>597642030R</t>
  </si>
  <si>
    <t>Dlažba Taurus Granit matná 300x300x9 mm Rio Negro</t>
  </si>
  <si>
    <t>sprchy hosté : 6*2</t>
  </si>
  <si>
    <t>ostatní : 5</t>
  </si>
  <si>
    <t>597813740R</t>
  </si>
  <si>
    <t>Obkládačka 30x60 bílá mat</t>
  </si>
  <si>
    <t>998781102R00</t>
  </si>
  <si>
    <t>Přesun hmot pro obklady keramické, výšky do 12 m</t>
  </si>
  <si>
    <t>784402801R00</t>
  </si>
  <si>
    <t>Odstranění malby oškrábáním v místnosti H do 3,8 m</t>
  </si>
  <si>
    <t>784125212R00</t>
  </si>
  <si>
    <t>Malba Jupol Classic, bílá, vč penetrace,2x</t>
  </si>
  <si>
    <t>32</t>
  </si>
  <si>
    <t>12</t>
  </si>
  <si>
    <t>18</t>
  </si>
  <si>
    <t>30</t>
  </si>
  <si>
    <t>39</t>
  </si>
  <si>
    <t>48</t>
  </si>
  <si>
    <t>220261664R00</t>
  </si>
  <si>
    <t>Hrubá výplň drážky</t>
  </si>
  <si>
    <t>220261665R00</t>
  </si>
  <si>
    <t>Začištění drážky, konečná úprava</t>
  </si>
  <si>
    <t>460680046R00</t>
  </si>
  <si>
    <t>Vysekání drážky ve zdi cihelné 15 x 15 cm</t>
  </si>
  <si>
    <t>979011111R00</t>
  </si>
  <si>
    <t>Svislá doprava suti a vybour. hmot za 2.NP a 1.PP</t>
  </si>
  <si>
    <t>POL8_</t>
  </si>
  <si>
    <t>979086213R00</t>
  </si>
  <si>
    <t>Nakládání vybouraných hmot na dopravní prostředek</t>
  </si>
  <si>
    <t>979082111R00</t>
  </si>
  <si>
    <t>Vnitrostaveništní doprava suti do 10 m</t>
  </si>
  <si>
    <t>979082121R00</t>
  </si>
  <si>
    <t>Příplatek k vnitrost. dopravě suti za dalších 5 m</t>
  </si>
  <si>
    <t>979990107R00</t>
  </si>
  <si>
    <t>Poplatek za uložení suti - směs betonu, cihel, dřeva, skupina odpadu 170904</t>
  </si>
  <si>
    <t>VN-1</t>
  </si>
  <si>
    <t>Ztížené výrobní podmínky</t>
  </si>
  <si>
    <t>Soubor</t>
  </si>
  <si>
    <t>POL99_8</t>
  </si>
  <si>
    <t>END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</si>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</sst>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4" fontId="16" fillId="0" borderId="0" xfId="0" applyNumberFormat="1" applyFont="1" applyAlignment="1">
      <alignment vertical="top" shrinkToFit="1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6" t="s">
        <v>39</v>
      </c>
      <c r="B2" s="176"/>
      <c r="C2" s="176"/>
      <c r="D2" s="176"/>
      <c r="E2" s="176"/>
      <c r="F2" s="176"/>
      <c r="G2" s="1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1"/>
  <sheetViews>
    <sheetView showGridLines="0" tabSelected="1" topLeftCell="B1" zoomScaleNormal="100" zoomScaleSheetLayoutView="75" workbookViewId="0">
      <selection activeCell="N44" sqref="N44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7" width="11.33203125" customWidth="1"/>
    <col min="8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12" t="s">
        <v>4</v>
      </c>
      <c r="C1" s="213"/>
      <c r="D1" s="213"/>
      <c r="E1" s="213"/>
      <c r="F1" s="213"/>
      <c r="G1" s="213"/>
      <c r="H1" s="213"/>
      <c r="I1" s="213"/>
      <c r="J1" s="214"/>
    </row>
    <row r="2" spans="1:15" ht="36" customHeight="1" x14ac:dyDescent="0.25">
      <c r="A2" s="2"/>
      <c r="B2" s="77" t="s">
        <v>24</v>
      </c>
      <c r="C2" s="78"/>
      <c r="D2" s="79"/>
      <c r="E2" s="218"/>
      <c r="F2" s="219"/>
      <c r="G2" s="219"/>
      <c r="H2" s="219"/>
      <c r="I2" s="219"/>
      <c r="J2" s="220"/>
      <c r="O2" s="1"/>
    </row>
    <row r="3" spans="1:15" ht="27" customHeight="1" x14ac:dyDescent="0.25">
      <c r="A3" s="2"/>
      <c r="B3" s="80" t="s">
        <v>45</v>
      </c>
      <c r="C3" s="78"/>
      <c r="D3" s="81"/>
      <c r="E3" s="221"/>
      <c r="F3" s="222"/>
      <c r="G3" s="222"/>
      <c r="H3" s="222"/>
      <c r="I3" s="222"/>
      <c r="J3" s="223"/>
    </row>
    <row r="4" spans="1:15" ht="23.25" customHeight="1" x14ac:dyDescent="0.25">
      <c r="A4" s="76">
        <v>665</v>
      </c>
      <c r="B4" s="82" t="s">
        <v>46</v>
      </c>
      <c r="C4" s="83"/>
      <c r="D4" s="84"/>
      <c r="E4" s="201" t="s">
        <v>42</v>
      </c>
      <c r="F4" s="202"/>
      <c r="G4" s="202"/>
      <c r="H4" s="202"/>
      <c r="I4" s="202"/>
      <c r="J4" s="203"/>
    </row>
    <row r="5" spans="1:15" ht="24" customHeight="1" x14ac:dyDescent="0.25">
      <c r="A5" s="2"/>
      <c r="B5" s="31" t="s">
        <v>23</v>
      </c>
      <c r="D5" s="206"/>
      <c r="E5" s="207"/>
      <c r="F5" s="207"/>
      <c r="G5" s="207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8"/>
      <c r="E6" s="209"/>
      <c r="F6" s="209"/>
      <c r="G6" s="209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10"/>
      <c r="F7" s="211"/>
      <c r="G7" s="211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25"/>
      <c r="E11" s="225"/>
      <c r="F11" s="225"/>
      <c r="G11" s="225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200"/>
      <c r="E12" s="200"/>
      <c r="F12" s="200"/>
      <c r="G12" s="200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204"/>
      <c r="F13" s="205"/>
      <c r="G13" s="205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24"/>
      <c r="F15" s="224"/>
      <c r="G15" s="226"/>
      <c r="H15" s="226"/>
      <c r="I15" s="226" t="s">
        <v>31</v>
      </c>
      <c r="J15" s="227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89"/>
      <c r="F16" s="190"/>
      <c r="G16" s="189"/>
      <c r="H16" s="190"/>
      <c r="I16" s="189">
        <v>0</v>
      </c>
      <c r="J16" s="191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89"/>
      <c r="F17" s="190"/>
      <c r="G17" s="189"/>
      <c r="H17" s="190"/>
      <c r="I17" s="189">
        <v>0</v>
      </c>
      <c r="J17" s="191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89"/>
      <c r="F18" s="190"/>
      <c r="G18" s="189"/>
      <c r="H18" s="190"/>
      <c r="I18" s="189">
        <v>0</v>
      </c>
      <c r="J18" s="191"/>
    </row>
    <row r="19" spans="1:10" ht="23.25" customHeight="1" x14ac:dyDescent="0.25">
      <c r="A19" s="137" t="s">
        <v>88</v>
      </c>
      <c r="B19" s="38" t="s">
        <v>29</v>
      </c>
      <c r="C19" s="62"/>
      <c r="D19" s="63"/>
      <c r="E19" s="189"/>
      <c r="F19" s="190"/>
      <c r="G19" s="189"/>
      <c r="H19" s="190"/>
      <c r="I19" s="189">
        <v>0</v>
      </c>
      <c r="J19" s="191"/>
    </row>
    <row r="20" spans="1:10" ht="23.25" customHeight="1" x14ac:dyDescent="0.25">
      <c r="A20" s="137" t="s">
        <v>89</v>
      </c>
      <c r="B20" s="38" t="s">
        <v>30</v>
      </c>
      <c r="C20" s="62"/>
      <c r="D20" s="63"/>
      <c r="E20" s="189"/>
      <c r="F20" s="190"/>
      <c r="G20" s="189"/>
      <c r="H20" s="190"/>
      <c r="I20" s="189">
        <v>0</v>
      </c>
      <c r="J20" s="191"/>
    </row>
    <row r="21" spans="1:10" ht="23.25" customHeight="1" x14ac:dyDescent="0.25">
      <c r="A21" s="2"/>
      <c r="B21" s="48" t="s">
        <v>31</v>
      </c>
      <c r="C21" s="64"/>
      <c r="D21" s="65"/>
      <c r="E21" s="192"/>
      <c r="F21" s="228"/>
      <c r="G21" s="192"/>
      <c r="H21" s="228"/>
      <c r="I21" s="192">
        <f>SUM(I16:J20)</f>
        <v>0</v>
      </c>
      <c r="J21" s="193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87">
        <v>0</v>
      </c>
      <c r="H23" s="188"/>
      <c r="I23" s="188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5">
        <v>0</v>
      </c>
      <c r="H24" s="186"/>
      <c r="I24" s="186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87">
        <v>0</v>
      </c>
      <c r="H25" s="188"/>
      <c r="I25" s="188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5">
        <v>0</v>
      </c>
      <c r="H26" s="216"/>
      <c r="I26" s="216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17">
        <v>0</v>
      </c>
      <c r="H27" s="217"/>
      <c r="I27" s="217"/>
      <c r="J27" s="41" t="str">
        <f t="shared" si="0"/>
        <v>CZK</v>
      </c>
    </row>
    <row r="28" spans="1:10" ht="27.75" hidden="1" customHeight="1" thickBot="1" x14ac:dyDescent="0.3">
      <c r="A28" s="2"/>
      <c r="B28" s="110" t="s">
        <v>25</v>
      </c>
      <c r="C28" s="111"/>
      <c r="D28" s="111"/>
      <c r="E28" s="112"/>
      <c r="F28" s="113"/>
      <c r="G28" s="194">
        <v>467668.45</v>
      </c>
      <c r="H28" s="195"/>
      <c r="I28" s="195"/>
      <c r="J28" s="114" t="str">
        <f t="shared" si="0"/>
        <v>CZK</v>
      </c>
    </row>
    <row r="29" spans="1:10" ht="27.75" customHeight="1" thickBot="1" x14ac:dyDescent="0.3">
      <c r="A29" s="2"/>
      <c r="B29" s="110" t="s">
        <v>35</v>
      </c>
      <c r="C29" s="115"/>
      <c r="D29" s="115"/>
      <c r="E29" s="115"/>
      <c r="F29" s="116"/>
      <c r="G29" s="194">
        <v>0</v>
      </c>
      <c r="H29" s="194"/>
      <c r="I29" s="194"/>
      <c r="J29" s="117" t="s">
        <v>48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6"/>
      <c r="E34" s="197"/>
      <c r="G34" s="198"/>
      <c r="H34" s="199"/>
      <c r="I34" s="199"/>
      <c r="J34" s="25"/>
    </row>
    <row r="35" spans="1:10" ht="12.75" customHeight="1" x14ac:dyDescent="0.25">
      <c r="A35" s="2"/>
      <c r="B35" s="2"/>
      <c r="D35" s="184" t="s">
        <v>2</v>
      </c>
      <c r="E35" s="184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5">
      <c r="A38" s="86" t="s">
        <v>37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5">
      <c r="A39" s="86">
        <v>1</v>
      </c>
      <c r="B39" s="96" t="s">
        <v>44</v>
      </c>
      <c r="C39" s="179"/>
      <c r="D39" s="179"/>
      <c r="E39" s="179"/>
      <c r="F39" s="97">
        <v>0</v>
      </c>
      <c r="G39" s="98">
        <v>467668.45</v>
      </c>
      <c r="H39" s="99">
        <v>98210.37</v>
      </c>
      <c r="I39" s="99">
        <v>565878.81999999995</v>
      </c>
      <c r="J39" s="100">
        <f>IF(CenaCelkemVypocet=0,"",I39/CenaCelkemVypocet*100)</f>
        <v>100</v>
      </c>
    </row>
    <row r="40" spans="1:10" ht="25.5" hidden="1" customHeight="1" x14ac:dyDescent="0.25">
      <c r="A40" s="86">
        <v>2</v>
      </c>
      <c r="B40" s="101" t="s">
        <v>43</v>
      </c>
      <c r="C40" s="180" t="s">
        <v>44</v>
      </c>
      <c r="D40" s="180"/>
      <c r="E40" s="180"/>
      <c r="F40" s="102">
        <v>0</v>
      </c>
      <c r="G40" s="103">
        <v>467668.45</v>
      </c>
      <c r="H40" s="103">
        <v>98210.37</v>
      </c>
      <c r="I40" s="103">
        <v>565878.81999999995</v>
      </c>
      <c r="J40" s="104">
        <f>IF(CenaCelkemVypocet=0,"",I40/CenaCelkemVypocet*100)</f>
        <v>100</v>
      </c>
    </row>
    <row r="41" spans="1:10" ht="25.5" hidden="1" customHeight="1" x14ac:dyDescent="0.25">
      <c r="A41" s="86">
        <v>3</v>
      </c>
      <c r="B41" s="105" t="s">
        <v>41</v>
      </c>
      <c r="C41" s="179" t="s">
        <v>42</v>
      </c>
      <c r="D41" s="179"/>
      <c r="E41" s="179"/>
      <c r="F41" s="106">
        <v>0</v>
      </c>
      <c r="G41" s="99">
        <v>467668.45</v>
      </c>
      <c r="H41" s="99">
        <v>98210.37</v>
      </c>
      <c r="I41" s="99">
        <v>565878.81999999995</v>
      </c>
      <c r="J41" s="100">
        <f>IF(CenaCelkemVypocet=0,"",I41/CenaCelkemVypocet*100)</f>
        <v>100</v>
      </c>
    </row>
    <row r="42" spans="1:10" ht="25.5" hidden="1" customHeight="1" x14ac:dyDescent="0.25">
      <c r="A42" s="86"/>
      <c r="B42" s="181" t="s">
        <v>47</v>
      </c>
      <c r="C42" s="182"/>
      <c r="D42" s="182"/>
      <c r="E42" s="183"/>
      <c r="F42" s="107">
        <f>SUMIF(A39:A41,"=1",F39:F41)</f>
        <v>0</v>
      </c>
      <c r="G42" s="108">
        <f>SUMIF(A39:A41,"=1",G39:G41)</f>
        <v>467668.45</v>
      </c>
      <c r="H42" s="108">
        <f>SUMIF(A39:A41,"=1",H39:H41)</f>
        <v>98210.37</v>
      </c>
      <c r="I42" s="108">
        <f>SUMIF(A39:A41,"=1",I39:I41)</f>
        <v>565878.81999999995</v>
      </c>
      <c r="J42" s="109">
        <f>SUMIF(A39:A41,"=1",J39:J41)</f>
        <v>100</v>
      </c>
    </row>
    <row r="44" spans="1:10" ht="92.4" customHeight="1" x14ac:dyDescent="0.25">
      <c r="B44" s="240" t="s">
        <v>246</v>
      </c>
      <c r="C44" s="240"/>
      <c r="D44" s="240"/>
      <c r="E44" s="240"/>
      <c r="F44" s="240"/>
      <c r="G44" s="240"/>
      <c r="H44" s="240"/>
      <c r="I44" s="240"/>
      <c r="J44" s="240"/>
    </row>
    <row r="46" spans="1:10" ht="15.6" x14ac:dyDescent="0.3">
      <c r="B46" s="118" t="s">
        <v>49</v>
      </c>
    </row>
    <row r="48" spans="1:10" ht="25.5" customHeight="1" x14ac:dyDescent="0.25">
      <c r="A48" s="120"/>
      <c r="B48" s="123" t="s">
        <v>18</v>
      </c>
      <c r="C48" s="123" t="s">
        <v>6</v>
      </c>
      <c r="D48" s="124"/>
      <c r="E48" s="124"/>
      <c r="F48" s="125" t="s">
        <v>50</v>
      </c>
      <c r="G48" s="125"/>
      <c r="H48" s="125"/>
      <c r="I48" s="125" t="s">
        <v>31</v>
      </c>
      <c r="J48" s="125" t="s">
        <v>0</v>
      </c>
    </row>
    <row r="49" spans="1:10" ht="36.75" customHeight="1" x14ac:dyDescent="0.25">
      <c r="A49" s="121"/>
      <c r="B49" s="126" t="s">
        <v>51</v>
      </c>
      <c r="C49" s="177" t="s">
        <v>52</v>
      </c>
      <c r="D49" s="178"/>
      <c r="E49" s="178"/>
      <c r="F49" s="135" t="s">
        <v>26</v>
      </c>
      <c r="G49" s="127"/>
      <c r="H49" s="127"/>
      <c r="I49" s="127">
        <v>0</v>
      </c>
      <c r="J49" s="132" t="str">
        <f>IF(I68=0,"",I49/I68*100)</f>
        <v/>
      </c>
    </row>
    <row r="50" spans="1:10" ht="36.75" customHeight="1" x14ac:dyDescent="0.25">
      <c r="A50" s="121"/>
      <c r="B50" s="126" t="s">
        <v>53</v>
      </c>
      <c r="C50" s="177" t="s">
        <v>54</v>
      </c>
      <c r="D50" s="178"/>
      <c r="E50" s="178"/>
      <c r="F50" s="135" t="s">
        <v>26</v>
      </c>
      <c r="G50" s="127"/>
      <c r="H50" s="127"/>
      <c r="I50" s="127">
        <v>0</v>
      </c>
      <c r="J50" s="132" t="str">
        <f>IF(I68=0,"",I50/I68*100)</f>
        <v/>
      </c>
    </row>
    <row r="51" spans="1:10" ht="36.75" customHeight="1" x14ac:dyDescent="0.25">
      <c r="A51" s="121"/>
      <c r="B51" s="126" t="s">
        <v>55</v>
      </c>
      <c r="C51" s="177" t="s">
        <v>56</v>
      </c>
      <c r="D51" s="178"/>
      <c r="E51" s="178"/>
      <c r="F51" s="135" t="s">
        <v>26</v>
      </c>
      <c r="G51" s="127"/>
      <c r="H51" s="127"/>
      <c r="I51" s="127">
        <v>0</v>
      </c>
      <c r="J51" s="132" t="str">
        <f>IF(I68=0,"",I51/I68*100)</f>
        <v/>
      </c>
    </row>
    <row r="52" spans="1:10" ht="36.75" customHeight="1" x14ac:dyDescent="0.25">
      <c r="A52" s="121"/>
      <c r="B52" s="126" t="s">
        <v>57</v>
      </c>
      <c r="C52" s="177" t="s">
        <v>58</v>
      </c>
      <c r="D52" s="178"/>
      <c r="E52" s="178"/>
      <c r="F52" s="135" t="s">
        <v>26</v>
      </c>
      <c r="G52" s="127"/>
      <c r="H52" s="127"/>
      <c r="I52" s="127">
        <v>0</v>
      </c>
      <c r="J52" s="132" t="str">
        <f>IF(I68=0,"",I52/I68*100)</f>
        <v/>
      </c>
    </row>
    <row r="53" spans="1:10" ht="36.75" customHeight="1" x14ac:dyDescent="0.25">
      <c r="A53" s="121"/>
      <c r="B53" s="126" t="s">
        <v>59</v>
      </c>
      <c r="C53" s="177" t="s">
        <v>60</v>
      </c>
      <c r="D53" s="178"/>
      <c r="E53" s="178"/>
      <c r="F53" s="135" t="s">
        <v>26</v>
      </c>
      <c r="G53" s="127"/>
      <c r="H53" s="127"/>
      <c r="I53" s="127">
        <v>0</v>
      </c>
      <c r="J53" s="132" t="str">
        <f>IF(I68=0,"",I53/I68*100)</f>
        <v/>
      </c>
    </row>
    <row r="54" spans="1:10" ht="36.75" customHeight="1" x14ac:dyDescent="0.25">
      <c r="A54" s="121"/>
      <c r="B54" s="126" t="s">
        <v>61</v>
      </c>
      <c r="C54" s="177" t="s">
        <v>62</v>
      </c>
      <c r="D54" s="178"/>
      <c r="E54" s="178"/>
      <c r="F54" s="135" t="s">
        <v>26</v>
      </c>
      <c r="G54" s="127"/>
      <c r="H54" s="127"/>
      <c r="I54" s="127">
        <v>0</v>
      </c>
      <c r="J54" s="132" t="str">
        <f>IF(I68=0,"",I54/I68*100)</f>
        <v/>
      </c>
    </row>
    <row r="55" spans="1:10" ht="36.75" customHeight="1" x14ac:dyDescent="0.25">
      <c r="A55" s="121"/>
      <c r="B55" s="126" t="s">
        <v>63</v>
      </c>
      <c r="C55" s="177" t="s">
        <v>64</v>
      </c>
      <c r="D55" s="178"/>
      <c r="E55" s="178"/>
      <c r="F55" s="135" t="s">
        <v>26</v>
      </c>
      <c r="G55" s="127"/>
      <c r="H55" s="127"/>
      <c r="I55" s="127">
        <v>0</v>
      </c>
      <c r="J55" s="132" t="str">
        <f>IF(I68=0,"",I55/I68*100)</f>
        <v/>
      </c>
    </row>
    <row r="56" spans="1:10" ht="36.75" customHeight="1" x14ac:dyDescent="0.25">
      <c r="A56" s="121"/>
      <c r="B56" s="126" t="s">
        <v>65</v>
      </c>
      <c r="C56" s="177" t="s">
        <v>66</v>
      </c>
      <c r="D56" s="178"/>
      <c r="E56" s="178"/>
      <c r="F56" s="135" t="s">
        <v>27</v>
      </c>
      <c r="G56" s="127"/>
      <c r="H56" s="127"/>
      <c r="I56" s="127">
        <v>0</v>
      </c>
      <c r="J56" s="132" t="str">
        <f>IF(I68=0,"",I56/I68*100)</f>
        <v/>
      </c>
    </row>
    <row r="57" spans="1:10" ht="36.75" customHeight="1" x14ac:dyDescent="0.25">
      <c r="A57" s="121"/>
      <c r="B57" s="126" t="s">
        <v>67</v>
      </c>
      <c r="C57" s="177" t="s">
        <v>68</v>
      </c>
      <c r="D57" s="178"/>
      <c r="E57" s="178"/>
      <c r="F57" s="135" t="s">
        <v>27</v>
      </c>
      <c r="G57" s="127"/>
      <c r="H57" s="127"/>
      <c r="I57" s="127">
        <v>0</v>
      </c>
      <c r="J57" s="132" t="str">
        <f>IF(I68=0,"",I57/I68*100)</f>
        <v/>
      </c>
    </row>
    <row r="58" spans="1:10" ht="36.75" customHeight="1" x14ac:dyDescent="0.25">
      <c r="A58" s="121"/>
      <c r="B58" s="126" t="s">
        <v>69</v>
      </c>
      <c r="C58" s="177" t="s">
        <v>70</v>
      </c>
      <c r="D58" s="178"/>
      <c r="E58" s="178"/>
      <c r="F58" s="135" t="s">
        <v>27</v>
      </c>
      <c r="G58" s="127"/>
      <c r="H58" s="127"/>
      <c r="I58" s="127">
        <v>0</v>
      </c>
      <c r="J58" s="132" t="str">
        <f>IF(I68=0,"",I58/I68*100)</f>
        <v/>
      </c>
    </row>
    <row r="59" spans="1:10" ht="36.75" customHeight="1" x14ac:dyDescent="0.25">
      <c r="A59" s="121"/>
      <c r="B59" s="126" t="s">
        <v>71</v>
      </c>
      <c r="C59" s="177" t="s">
        <v>72</v>
      </c>
      <c r="D59" s="178"/>
      <c r="E59" s="178"/>
      <c r="F59" s="135" t="s">
        <v>27</v>
      </c>
      <c r="G59" s="127"/>
      <c r="H59" s="127"/>
      <c r="I59" s="127">
        <v>0</v>
      </c>
      <c r="J59" s="132" t="str">
        <f>IF(I68=0,"",I59/I68*100)</f>
        <v/>
      </c>
    </row>
    <row r="60" spans="1:10" ht="36.75" customHeight="1" x14ac:dyDescent="0.25">
      <c r="A60" s="121"/>
      <c r="B60" s="126" t="s">
        <v>73</v>
      </c>
      <c r="C60" s="177" t="s">
        <v>74</v>
      </c>
      <c r="D60" s="178"/>
      <c r="E60" s="178"/>
      <c r="F60" s="135" t="s">
        <v>27</v>
      </c>
      <c r="G60" s="127"/>
      <c r="H60" s="127"/>
      <c r="I60" s="127">
        <v>0</v>
      </c>
      <c r="J60" s="132" t="str">
        <f>IF(I68=0,"",I60/I68*100)</f>
        <v/>
      </c>
    </row>
    <row r="61" spans="1:10" ht="36.75" customHeight="1" x14ac:dyDescent="0.25">
      <c r="A61" s="121"/>
      <c r="B61" s="126" t="s">
        <v>75</v>
      </c>
      <c r="C61" s="177" t="s">
        <v>76</v>
      </c>
      <c r="D61" s="178"/>
      <c r="E61" s="178"/>
      <c r="F61" s="135" t="s">
        <v>27</v>
      </c>
      <c r="G61" s="127"/>
      <c r="H61" s="127"/>
      <c r="I61" s="127">
        <v>0</v>
      </c>
      <c r="J61" s="132" t="str">
        <f>IF(I68=0,"",I61/I68*100)</f>
        <v/>
      </c>
    </row>
    <row r="62" spans="1:10" ht="36.75" customHeight="1" x14ac:dyDescent="0.25">
      <c r="A62" s="121"/>
      <c r="B62" s="126" t="s">
        <v>77</v>
      </c>
      <c r="C62" s="177" t="s">
        <v>78</v>
      </c>
      <c r="D62" s="178"/>
      <c r="E62" s="178"/>
      <c r="F62" s="135" t="s">
        <v>27</v>
      </c>
      <c r="G62" s="127"/>
      <c r="H62" s="127"/>
      <c r="I62" s="127">
        <v>0</v>
      </c>
      <c r="J62" s="132" t="str">
        <f>IF(I68=0,"",I62/I68*100)</f>
        <v/>
      </c>
    </row>
    <row r="63" spans="1:10" ht="36.75" customHeight="1" x14ac:dyDescent="0.25">
      <c r="A63" s="121"/>
      <c r="B63" s="126" t="s">
        <v>79</v>
      </c>
      <c r="C63" s="177" t="s">
        <v>80</v>
      </c>
      <c r="D63" s="178"/>
      <c r="E63" s="178"/>
      <c r="F63" s="135" t="s">
        <v>27</v>
      </c>
      <c r="G63" s="127"/>
      <c r="H63" s="127"/>
      <c r="I63" s="127">
        <v>0</v>
      </c>
      <c r="J63" s="132" t="str">
        <f>IF(I68=0,"",I63/I68*100)</f>
        <v/>
      </c>
    </row>
    <row r="64" spans="1:10" ht="36.75" customHeight="1" x14ac:dyDescent="0.25">
      <c r="A64" s="121"/>
      <c r="B64" s="126" t="s">
        <v>81</v>
      </c>
      <c r="C64" s="177" t="s">
        <v>82</v>
      </c>
      <c r="D64" s="178"/>
      <c r="E64" s="178"/>
      <c r="F64" s="135" t="s">
        <v>27</v>
      </c>
      <c r="G64" s="127"/>
      <c r="H64" s="127"/>
      <c r="I64" s="127">
        <v>0</v>
      </c>
      <c r="J64" s="132" t="str">
        <f>IF(I68=0,"",I64/I68*100)</f>
        <v/>
      </c>
    </row>
    <row r="65" spans="1:10" ht="36.75" customHeight="1" x14ac:dyDescent="0.25">
      <c r="A65" s="121"/>
      <c r="B65" s="126" t="s">
        <v>83</v>
      </c>
      <c r="C65" s="177" t="s">
        <v>84</v>
      </c>
      <c r="D65" s="178"/>
      <c r="E65" s="178"/>
      <c r="F65" s="135" t="s">
        <v>28</v>
      </c>
      <c r="G65" s="127"/>
      <c r="H65" s="127"/>
      <c r="I65" s="127">
        <v>0</v>
      </c>
      <c r="J65" s="132" t="str">
        <f>IF(I68=0,"",I65/I68*100)</f>
        <v/>
      </c>
    </row>
    <row r="66" spans="1:10" ht="36.75" customHeight="1" x14ac:dyDescent="0.25">
      <c r="A66" s="121"/>
      <c r="B66" s="126" t="s">
        <v>85</v>
      </c>
      <c r="C66" s="177" t="s">
        <v>86</v>
      </c>
      <c r="D66" s="178"/>
      <c r="E66" s="178"/>
      <c r="F66" s="135" t="s">
        <v>87</v>
      </c>
      <c r="G66" s="127"/>
      <c r="H66" s="127"/>
      <c r="I66" s="127">
        <v>0</v>
      </c>
      <c r="J66" s="132" t="str">
        <f>IF(I68=0,"",I66/I68*100)</f>
        <v/>
      </c>
    </row>
    <row r="67" spans="1:10" ht="36.75" customHeight="1" x14ac:dyDescent="0.25">
      <c r="A67" s="121"/>
      <c r="B67" s="126" t="s">
        <v>88</v>
      </c>
      <c r="C67" s="177" t="s">
        <v>29</v>
      </c>
      <c r="D67" s="178"/>
      <c r="E67" s="178"/>
      <c r="F67" s="135" t="s">
        <v>88</v>
      </c>
      <c r="G67" s="127"/>
      <c r="H67" s="127"/>
      <c r="I67" s="127">
        <v>0</v>
      </c>
      <c r="J67" s="132" t="str">
        <f>IF(I68=0,"",I67/I68*100)</f>
        <v/>
      </c>
    </row>
    <row r="68" spans="1:10" ht="25.5" customHeight="1" x14ac:dyDescent="0.25">
      <c r="A68" s="122"/>
      <c r="B68" s="128" t="s">
        <v>1</v>
      </c>
      <c r="C68" s="129"/>
      <c r="D68" s="130"/>
      <c r="E68" s="130"/>
      <c r="F68" s="136"/>
      <c r="G68" s="131"/>
      <c r="H68" s="131"/>
      <c r="I68" s="131">
        <f>SUM(I49:I67)</f>
        <v>0</v>
      </c>
      <c r="J68" s="133">
        <f>SUM(J49:J67)</f>
        <v>0</v>
      </c>
    </row>
    <row r="69" spans="1:10" x14ac:dyDescent="0.25">
      <c r="F69" s="85"/>
      <c r="G69" s="85"/>
      <c r="H69" s="85"/>
      <c r="I69" s="85"/>
      <c r="J69" s="134"/>
    </row>
    <row r="70" spans="1:10" x14ac:dyDescent="0.25">
      <c r="F70" s="85"/>
      <c r="G70" s="85"/>
      <c r="H70" s="85"/>
      <c r="I70" s="85"/>
      <c r="J70" s="134"/>
    </row>
    <row r="71" spans="1:10" x14ac:dyDescent="0.25">
      <c r="F71" s="85"/>
      <c r="G71" s="85"/>
      <c r="H71" s="85"/>
      <c r="I71" s="85"/>
      <c r="J71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B44:J44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5:E65"/>
    <mergeCell ref="C66:E66"/>
    <mergeCell ref="C67:E67"/>
    <mergeCell ref="C60:E60"/>
    <mergeCell ref="C61:E61"/>
    <mergeCell ref="C62:E62"/>
    <mergeCell ref="C63:E63"/>
    <mergeCell ref="C64:E6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29" t="s">
        <v>7</v>
      </c>
      <c r="B1" s="229"/>
      <c r="C1" s="230"/>
      <c r="D1" s="229"/>
      <c r="E1" s="229"/>
      <c r="F1" s="229"/>
      <c r="G1" s="229"/>
    </row>
    <row r="2" spans="1:7" ht="24.9" customHeight="1" x14ac:dyDescent="0.25">
      <c r="A2" s="50" t="s">
        <v>8</v>
      </c>
      <c r="B2" s="49"/>
      <c r="C2" s="231"/>
      <c r="D2" s="231"/>
      <c r="E2" s="231"/>
      <c r="F2" s="231"/>
      <c r="G2" s="232"/>
    </row>
    <row r="3" spans="1:7" ht="24.9" customHeight="1" x14ac:dyDescent="0.25">
      <c r="A3" s="50" t="s">
        <v>9</v>
      </c>
      <c r="B3" s="49"/>
      <c r="C3" s="231"/>
      <c r="D3" s="231"/>
      <c r="E3" s="231"/>
      <c r="F3" s="231"/>
      <c r="G3" s="232"/>
    </row>
    <row r="4" spans="1:7" ht="24.9" customHeight="1" x14ac:dyDescent="0.25">
      <c r="A4" s="50" t="s">
        <v>10</v>
      </c>
      <c r="B4" s="49"/>
      <c r="C4" s="231"/>
      <c r="D4" s="231"/>
      <c r="E4" s="231"/>
      <c r="F4" s="231"/>
      <c r="G4" s="232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P5000"/>
  <sheetViews>
    <sheetView workbookViewId="0">
      <pane ySplit="7" topLeftCell="A8" activePane="bottomLeft" state="frozen"/>
      <selection pane="bottomLeft" activeCell="J91" sqref="J91"/>
    </sheetView>
  </sheetViews>
  <sheetFormatPr defaultRowHeight="13.2" outlineLevelRow="2" x14ac:dyDescent="0.25"/>
  <cols>
    <col min="1" max="1" width="3.44140625" customWidth="1"/>
    <col min="2" max="2" width="12.6640625" style="119" customWidth="1"/>
    <col min="3" max="3" width="38.33203125" style="119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1" max="11" width="0" hidden="1" customWidth="1"/>
    <col min="13" max="23" width="0" hidden="1" customWidth="1"/>
  </cols>
  <sheetData>
    <row r="1" spans="1:42" ht="15.75" customHeight="1" x14ac:dyDescent="0.3">
      <c r="A1" s="233" t="s">
        <v>7</v>
      </c>
      <c r="B1" s="233"/>
      <c r="C1" s="233"/>
      <c r="D1" s="233"/>
      <c r="E1" s="233"/>
      <c r="F1" s="233"/>
      <c r="G1" s="233"/>
      <c r="O1" t="s">
        <v>90</v>
      </c>
    </row>
    <row r="2" spans="1:42" ht="25.05" customHeight="1" x14ac:dyDescent="0.25">
      <c r="A2" s="50" t="s">
        <v>8</v>
      </c>
      <c r="B2" s="49"/>
      <c r="C2" s="234"/>
      <c r="D2" s="235"/>
      <c r="E2" s="235"/>
      <c r="F2" s="235"/>
      <c r="G2" s="236"/>
      <c r="O2" t="s">
        <v>91</v>
      </c>
    </row>
    <row r="3" spans="1:42" ht="25.05" customHeight="1" x14ac:dyDescent="0.25">
      <c r="A3" s="50" t="s">
        <v>9</v>
      </c>
      <c r="B3" s="49"/>
      <c r="C3" s="234"/>
      <c r="D3" s="235"/>
      <c r="E3" s="235"/>
      <c r="F3" s="235"/>
      <c r="G3" s="236"/>
      <c r="K3" s="119" t="s">
        <v>91</v>
      </c>
      <c r="O3" t="s">
        <v>92</v>
      </c>
    </row>
    <row r="4" spans="1:42" ht="25.05" customHeight="1" x14ac:dyDescent="0.25">
      <c r="A4" s="138" t="s">
        <v>10</v>
      </c>
      <c r="B4" s="139" t="s">
        <v>41</v>
      </c>
      <c r="C4" s="237" t="s">
        <v>42</v>
      </c>
      <c r="D4" s="238"/>
      <c r="E4" s="238"/>
      <c r="F4" s="238"/>
      <c r="G4" s="239"/>
      <c r="O4" t="s">
        <v>93</v>
      </c>
    </row>
    <row r="5" spans="1:42" x14ac:dyDescent="0.25">
      <c r="D5" s="10"/>
    </row>
    <row r="6" spans="1:42" x14ac:dyDescent="0.25">
      <c r="A6" s="141" t="s">
        <v>94</v>
      </c>
      <c r="B6" s="143" t="s">
        <v>95</v>
      </c>
      <c r="C6" s="143" t="s">
        <v>96</v>
      </c>
      <c r="D6" s="142" t="s">
        <v>97</v>
      </c>
      <c r="E6" s="141" t="s">
        <v>98</v>
      </c>
      <c r="F6" s="140" t="s">
        <v>99</v>
      </c>
      <c r="G6" s="141" t="s">
        <v>31</v>
      </c>
    </row>
    <row r="7" spans="1:42" hidden="1" x14ac:dyDescent="0.25">
      <c r="A7" s="3"/>
      <c r="B7" s="4"/>
      <c r="C7" s="4"/>
      <c r="D7" s="6"/>
      <c r="E7" s="145"/>
      <c r="F7" s="146"/>
      <c r="G7" s="146"/>
    </row>
    <row r="8" spans="1:42" x14ac:dyDescent="0.25">
      <c r="A8" s="152" t="s">
        <v>101</v>
      </c>
      <c r="B8" s="153" t="s">
        <v>51</v>
      </c>
      <c r="C8" s="170" t="s">
        <v>52</v>
      </c>
      <c r="D8" s="154"/>
      <c r="E8" s="155"/>
      <c r="F8" s="156"/>
      <c r="G8" s="157"/>
      <c r="O8" t="s">
        <v>102</v>
      </c>
    </row>
    <row r="9" spans="1:42" ht="20.399999999999999" x14ac:dyDescent="0.25">
      <c r="A9" s="164">
        <v>1</v>
      </c>
      <c r="B9" s="165" t="s">
        <v>103</v>
      </c>
      <c r="C9" s="171" t="s">
        <v>104</v>
      </c>
      <c r="D9" s="166" t="s">
        <v>105</v>
      </c>
      <c r="E9" s="167">
        <v>60</v>
      </c>
      <c r="F9" s="168"/>
      <c r="G9" s="169"/>
      <c r="H9" s="144"/>
      <c r="I9" s="144"/>
      <c r="J9" s="144"/>
      <c r="K9" s="144"/>
      <c r="L9" s="144"/>
      <c r="M9" s="144"/>
      <c r="N9" s="144"/>
      <c r="O9" s="144" t="s">
        <v>106</v>
      </c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</row>
    <row r="10" spans="1:42" x14ac:dyDescent="0.25">
      <c r="A10" s="164">
        <v>2</v>
      </c>
      <c r="B10" s="165" t="s">
        <v>107</v>
      </c>
      <c r="C10" s="171" t="s">
        <v>108</v>
      </c>
      <c r="D10" s="166" t="s">
        <v>105</v>
      </c>
      <c r="E10" s="167">
        <v>27</v>
      </c>
      <c r="F10" s="168"/>
      <c r="G10" s="169"/>
      <c r="H10" s="144"/>
      <c r="I10" s="144"/>
      <c r="J10" s="144"/>
      <c r="K10" s="144"/>
      <c r="L10" s="144"/>
      <c r="M10" s="144"/>
      <c r="N10" s="144"/>
      <c r="O10" s="144" t="s">
        <v>106</v>
      </c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</row>
    <row r="11" spans="1:42" x14ac:dyDescent="0.25">
      <c r="A11" s="164">
        <v>3</v>
      </c>
      <c r="B11" s="165" t="s">
        <v>109</v>
      </c>
      <c r="C11" s="171" t="s">
        <v>110</v>
      </c>
      <c r="D11" s="166" t="s">
        <v>105</v>
      </c>
      <c r="E11" s="167">
        <v>60</v>
      </c>
      <c r="F11" s="168"/>
      <c r="G11" s="169"/>
      <c r="H11" s="144"/>
      <c r="I11" s="144"/>
      <c r="J11" s="144"/>
      <c r="K11" s="144"/>
      <c r="L11" s="144"/>
      <c r="M11" s="144"/>
      <c r="N11" s="144"/>
      <c r="O11" s="144" t="s">
        <v>106</v>
      </c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</row>
    <row r="12" spans="1:42" x14ac:dyDescent="0.25">
      <c r="A12" s="152" t="s">
        <v>101</v>
      </c>
      <c r="B12" s="153" t="s">
        <v>53</v>
      </c>
      <c r="C12" s="170" t="s">
        <v>54</v>
      </c>
      <c r="D12" s="154"/>
      <c r="E12" s="155"/>
      <c r="F12" s="156"/>
      <c r="G12" s="157"/>
      <c r="O12" t="s">
        <v>102</v>
      </c>
    </row>
    <row r="13" spans="1:42" x14ac:dyDescent="0.25">
      <c r="A13" s="164">
        <v>4</v>
      </c>
      <c r="B13" s="165" t="s">
        <v>111</v>
      </c>
      <c r="C13" s="171" t="s">
        <v>112</v>
      </c>
      <c r="D13" s="166" t="s">
        <v>105</v>
      </c>
      <c r="E13" s="167">
        <v>40</v>
      </c>
      <c r="F13" s="168"/>
      <c r="G13" s="169"/>
      <c r="H13" s="144"/>
      <c r="I13" s="144"/>
      <c r="J13" s="144"/>
      <c r="K13" s="144"/>
      <c r="L13" s="144"/>
      <c r="M13" s="144"/>
      <c r="N13" s="144"/>
      <c r="O13" s="144" t="s">
        <v>106</v>
      </c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</row>
    <row r="14" spans="1:42" x14ac:dyDescent="0.25">
      <c r="A14" s="152" t="s">
        <v>101</v>
      </c>
      <c r="B14" s="153" t="s">
        <v>55</v>
      </c>
      <c r="C14" s="170" t="s">
        <v>56</v>
      </c>
      <c r="D14" s="154"/>
      <c r="E14" s="155"/>
      <c r="F14" s="156"/>
      <c r="G14" s="157"/>
      <c r="O14" t="s">
        <v>102</v>
      </c>
    </row>
    <row r="15" spans="1:42" x14ac:dyDescent="0.25">
      <c r="A15" s="164">
        <v>5</v>
      </c>
      <c r="B15" s="165" t="s">
        <v>113</v>
      </c>
      <c r="C15" s="171" t="s">
        <v>114</v>
      </c>
      <c r="D15" s="166" t="s">
        <v>115</v>
      </c>
      <c r="E15" s="167">
        <v>1.5</v>
      </c>
      <c r="F15" s="168"/>
      <c r="G15" s="169"/>
      <c r="H15" s="144"/>
      <c r="I15" s="144"/>
      <c r="J15" s="144"/>
      <c r="K15" s="144"/>
      <c r="L15" s="144"/>
      <c r="M15" s="144"/>
      <c r="N15" s="144"/>
      <c r="O15" s="144" t="s">
        <v>106</v>
      </c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</row>
    <row r="16" spans="1:42" x14ac:dyDescent="0.25">
      <c r="A16" s="164">
        <v>6</v>
      </c>
      <c r="B16" s="165" t="s">
        <v>116</v>
      </c>
      <c r="C16" s="171" t="s">
        <v>117</v>
      </c>
      <c r="D16" s="166" t="s">
        <v>118</v>
      </c>
      <c r="E16" s="167">
        <v>0.2</v>
      </c>
      <c r="F16" s="168"/>
      <c r="G16" s="169"/>
      <c r="H16" s="144"/>
      <c r="I16" s="144"/>
      <c r="J16" s="144"/>
      <c r="K16" s="144"/>
      <c r="L16" s="144"/>
      <c r="M16" s="144"/>
      <c r="N16" s="144"/>
      <c r="O16" s="144" t="s">
        <v>106</v>
      </c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</row>
    <row r="17" spans="1:42" x14ac:dyDescent="0.25">
      <c r="A17" s="152" t="s">
        <v>101</v>
      </c>
      <c r="B17" s="153" t="s">
        <v>57</v>
      </c>
      <c r="C17" s="170" t="s">
        <v>58</v>
      </c>
      <c r="D17" s="154"/>
      <c r="E17" s="155"/>
      <c r="F17" s="156"/>
      <c r="G17" s="157"/>
      <c r="O17" t="s">
        <v>102</v>
      </c>
    </row>
    <row r="18" spans="1:42" x14ac:dyDescent="0.25">
      <c r="A18" s="164">
        <v>7</v>
      </c>
      <c r="B18" s="165" t="s">
        <v>119</v>
      </c>
      <c r="C18" s="171" t="s">
        <v>120</v>
      </c>
      <c r="D18" s="166" t="s">
        <v>105</v>
      </c>
      <c r="E18" s="167">
        <v>30</v>
      </c>
      <c r="F18" s="168"/>
      <c r="G18" s="169"/>
      <c r="H18" s="144"/>
      <c r="I18" s="144"/>
      <c r="J18" s="144"/>
      <c r="K18" s="144"/>
      <c r="L18" s="144"/>
      <c r="M18" s="144"/>
      <c r="N18" s="144"/>
      <c r="O18" s="144" t="s">
        <v>106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</row>
    <row r="19" spans="1:42" ht="26.4" x14ac:dyDescent="0.25">
      <c r="A19" s="152" t="s">
        <v>101</v>
      </c>
      <c r="B19" s="153" t="s">
        <v>59</v>
      </c>
      <c r="C19" s="170" t="s">
        <v>60</v>
      </c>
      <c r="D19" s="154"/>
      <c r="E19" s="155"/>
      <c r="F19" s="156"/>
      <c r="G19" s="157"/>
      <c r="O19" t="s">
        <v>102</v>
      </c>
    </row>
    <row r="20" spans="1:42" x14ac:dyDescent="0.25">
      <c r="A20" s="164">
        <v>8</v>
      </c>
      <c r="B20" s="165" t="s">
        <v>121</v>
      </c>
      <c r="C20" s="171" t="s">
        <v>122</v>
      </c>
      <c r="D20" s="166" t="s">
        <v>105</v>
      </c>
      <c r="E20" s="167">
        <v>50</v>
      </c>
      <c r="F20" s="168"/>
      <c r="G20" s="169"/>
      <c r="H20" s="144"/>
      <c r="I20" s="144"/>
      <c r="J20" s="144"/>
      <c r="K20" s="144"/>
      <c r="L20" s="144"/>
      <c r="M20" s="144"/>
      <c r="N20" s="144"/>
      <c r="O20" s="144" t="s">
        <v>106</v>
      </c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</row>
    <row r="21" spans="1:42" x14ac:dyDescent="0.25">
      <c r="A21" s="152" t="s">
        <v>101</v>
      </c>
      <c r="B21" s="153" t="s">
        <v>61</v>
      </c>
      <c r="C21" s="170" t="s">
        <v>62</v>
      </c>
      <c r="D21" s="154"/>
      <c r="E21" s="155"/>
      <c r="F21" s="156"/>
      <c r="G21" s="157"/>
      <c r="O21" t="s">
        <v>102</v>
      </c>
    </row>
    <row r="22" spans="1:42" ht="20.399999999999999" x14ac:dyDescent="0.25">
      <c r="A22" s="164">
        <v>9</v>
      </c>
      <c r="B22" s="165" t="s">
        <v>123</v>
      </c>
      <c r="C22" s="171" t="s">
        <v>124</v>
      </c>
      <c r="D22" s="166" t="s">
        <v>115</v>
      </c>
      <c r="E22" s="167">
        <v>1.5</v>
      </c>
      <c r="F22" s="168"/>
      <c r="G22" s="169"/>
      <c r="H22" s="144"/>
      <c r="I22" s="144"/>
      <c r="J22" s="144"/>
      <c r="K22" s="144"/>
      <c r="L22" s="144"/>
      <c r="M22" s="144"/>
      <c r="N22" s="144"/>
      <c r="O22" s="144" t="s">
        <v>106</v>
      </c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</row>
    <row r="23" spans="1:42" ht="20.399999999999999" x14ac:dyDescent="0.25">
      <c r="A23" s="164">
        <v>10</v>
      </c>
      <c r="B23" s="165" t="s">
        <v>125</v>
      </c>
      <c r="C23" s="171" t="s">
        <v>126</v>
      </c>
      <c r="D23" s="166" t="s">
        <v>127</v>
      </c>
      <c r="E23" s="167">
        <v>1</v>
      </c>
      <c r="F23" s="168"/>
      <c r="G23" s="169"/>
      <c r="H23" s="144"/>
      <c r="I23" s="144"/>
      <c r="J23" s="144"/>
      <c r="K23" s="144"/>
      <c r="L23" s="144"/>
      <c r="M23" s="144"/>
      <c r="N23" s="144"/>
      <c r="O23" s="144" t="s">
        <v>106</v>
      </c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</row>
    <row r="24" spans="1:42" x14ac:dyDescent="0.25">
      <c r="A24" s="164">
        <v>11</v>
      </c>
      <c r="B24" s="165" t="s">
        <v>128</v>
      </c>
      <c r="C24" s="171" t="s">
        <v>129</v>
      </c>
      <c r="D24" s="166" t="s">
        <v>105</v>
      </c>
      <c r="E24" s="167">
        <v>2</v>
      </c>
      <c r="F24" s="168"/>
      <c r="G24" s="169"/>
      <c r="H24" s="144"/>
      <c r="I24" s="144"/>
      <c r="J24" s="144"/>
      <c r="K24" s="144"/>
      <c r="L24" s="144"/>
      <c r="M24" s="144"/>
      <c r="N24" s="144"/>
      <c r="O24" s="144" t="s">
        <v>106</v>
      </c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</row>
    <row r="25" spans="1:42" x14ac:dyDescent="0.25">
      <c r="A25" s="164">
        <v>12</v>
      </c>
      <c r="B25" s="165" t="s">
        <v>130</v>
      </c>
      <c r="C25" s="171" t="s">
        <v>131</v>
      </c>
      <c r="D25" s="166" t="s">
        <v>105</v>
      </c>
      <c r="E25" s="167">
        <v>27</v>
      </c>
      <c r="F25" s="168"/>
      <c r="G25" s="169"/>
      <c r="H25" s="144"/>
      <c r="I25" s="144"/>
      <c r="J25" s="144"/>
      <c r="K25" s="144"/>
      <c r="L25" s="144"/>
      <c r="M25" s="144"/>
      <c r="N25" s="144"/>
      <c r="O25" s="144" t="s">
        <v>106</v>
      </c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</row>
    <row r="26" spans="1:42" x14ac:dyDescent="0.25">
      <c r="A26" s="158">
        <v>13</v>
      </c>
      <c r="B26" s="159" t="s">
        <v>132</v>
      </c>
      <c r="C26" s="172" t="s">
        <v>133</v>
      </c>
      <c r="D26" s="160" t="s">
        <v>105</v>
      </c>
      <c r="E26" s="161">
        <v>42.5</v>
      </c>
      <c r="F26" s="162"/>
      <c r="G26" s="163"/>
      <c r="H26" s="144"/>
      <c r="I26" s="144"/>
      <c r="J26" s="144"/>
      <c r="K26" s="144"/>
      <c r="L26" s="144"/>
      <c r="M26" s="144"/>
      <c r="N26" s="144"/>
      <c r="O26" s="144" t="s">
        <v>106</v>
      </c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</row>
    <row r="27" spans="1:42" outlineLevel="1" x14ac:dyDescent="0.25">
      <c r="A27" s="147"/>
      <c r="B27" s="148"/>
      <c r="C27" s="173" t="s">
        <v>134</v>
      </c>
      <c r="D27" s="150"/>
      <c r="E27" s="151">
        <v>32</v>
      </c>
      <c r="F27" s="149"/>
      <c r="G27" s="149"/>
      <c r="H27" s="144"/>
      <c r="I27" s="144"/>
      <c r="J27" s="144"/>
      <c r="K27" s="144"/>
      <c r="L27" s="144"/>
      <c r="M27" s="144"/>
      <c r="N27" s="144"/>
      <c r="O27" s="144" t="s">
        <v>135</v>
      </c>
      <c r="P27" s="144">
        <v>0</v>
      </c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</row>
    <row r="28" spans="1:42" outlineLevel="2" x14ac:dyDescent="0.25">
      <c r="A28" s="147"/>
      <c r="B28" s="148"/>
      <c r="C28" s="173" t="s">
        <v>136</v>
      </c>
      <c r="D28" s="150"/>
      <c r="E28" s="151">
        <v>10.5</v>
      </c>
      <c r="F28" s="149"/>
      <c r="G28" s="149"/>
      <c r="H28" s="144"/>
      <c r="I28" s="144"/>
      <c r="J28" s="144"/>
      <c r="K28" s="144"/>
      <c r="L28" s="144"/>
      <c r="M28" s="144"/>
      <c r="N28" s="144"/>
      <c r="O28" s="144" t="s">
        <v>135</v>
      </c>
      <c r="P28" s="144">
        <v>0</v>
      </c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</row>
    <row r="29" spans="1:42" x14ac:dyDescent="0.25">
      <c r="A29" s="152" t="s">
        <v>101</v>
      </c>
      <c r="B29" s="153" t="s">
        <v>63</v>
      </c>
      <c r="C29" s="170" t="s">
        <v>64</v>
      </c>
      <c r="D29" s="154"/>
      <c r="E29" s="155"/>
      <c r="F29" s="156"/>
      <c r="G29" s="157"/>
      <c r="O29" t="s">
        <v>102</v>
      </c>
    </row>
    <row r="30" spans="1:42" x14ac:dyDescent="0.25">
      <c r="A30" s="164">
        <v>14</v>
      </c>
      <c r="B30" s="165" t="s">
        <v>137</v>
      </c>
      <c r="C30" s="171" t="s">
        <v>138</v>
      </c>
      <c r="D30" s="166" t="s">
        <v>118</v>
      </c>
      <c r="E30" s="167">
        <v>5.2480900000000004</v>
      </c>
      <c r="F30" s="168"/>
      <c r="G30" s="169"/>
      <c r="H30" s="144"/>
      <c r="I30" s="144"/>
      <c r="J30" s="144"/>
      <c r="K30" s="144"/>
      <c r="L30" s="144"/>
      <c r="M30" s="144"/>
      <c r="N30" s="144"/>
      <c r="O30" s="144" t="s">
        <v>139</v>
      </c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</row>
    <row r="31" spans="1:42" x14ac:dyDescent="0.25">
      <c r="A31" s="152" t="s">
        <v>101</v>
      </c>
      <c r="B31" s="153" t="s">
        <v>65</v>
      </c>
      <c r="C31" s="170" t="s">
        <v>66</v>
      </c>
      <c r="D31" s="154"/>
      <c r="E31" s="155"/>
      <c r="F31" s="156"/>
      <c r="G31" s="157"/>
      <c r="O31" t="s">
        <v>102</v>
      </c>
    </row>
    <row r="32" spans="1:42" ht="30.6" x14ac:dyDescent="0.25">
      <c r="A32" s="164">
        <v>15</v>
      </c>
      <c r="B32" s="165" t="s">
        <v>140</v>
      </c>
      <c r="C32" s="171" t="s">
        <v>141</v>
      </c>
      <c r="D32" s="166" t="s">
        <v>105</v>
      </c>
      <c r="E32" s="167">
        <v>15</v>
      </c>
      <c r="F32" s="168"/>
      <c r="G32" s="169"/>
      <c r="H32" s="144"/>
      <c r="I32" s="144"/>
      <c r="J32" s="144"/>
      <c r="K32" s="144"/>
      <c r="L32" s="144"/>
      <c r="M32" s="144"/>
      <c r="N32" s="144"/>
      <c r="O32" s="144" t="s">
        <v>106</v>
      </c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</row>
    <row r="33" spans="1:42" x14ac:dyDescent="0.25">
      <c r="A33" s="164">
        <v>16</v>
      </c>
      <c r="B33" s="165" t="s">
        <v>142</v>
      </c>
      <c r="C33" s="171" t="s">
        <v>143</v>
      </c>
      <c r="D33" s="166" t="s">
        <v>105</v>
      </c>
      <c r="E33" s="167">
        <v>62</v>
      </c>
      <c r="F33" s="168"/>
      <c r="G33" s="169"/>
      <c r="H33" s="144"/>
      <c r="I33" s="144"/>
      <c r="J33" s="144"/>
      <c r="K33" s="144"/>
      <c r="L33" s="144"/>
      <c r="M33" s="144"/>
      <c r="N33" s="144"/>
      <c r="O33" s="144" t="s">
        <v>106</v>
      </c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</row>
    <row r="34" spans="1:42" ht="20.399999999999999" x14ac:dyDescent="0.25">
      <c r="A34" s="164">
        <v>17</v>
      </c>
      <c r="B34" s="165" t="s">
        <v>144</v>
      </c>
      <c r="C34" s="171" t="s">
        <v>145</v>
      </c>
      <c r="D34" s="166" t="s">
        <v>118</v>
      </c>
      <c r="E34" s="167">
        <v>0.1</v>
      </c>
      <c r="F34" s="168"/>
      <c r="G34" s="169"/>
      <c r="H34" s="144"/>
      <c r="I34" s="144"/>
      <c r="J34" s="144"/>
      <c r="K34" s="144"/>
      <c r="L34" s="144"/>
      <c r="M34" s="144"/>
      <c r="N34" s="144"/>
      <c r="O34" s="144" t="s">
        <v>146</v>
      </c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</row>
    <row r="35" spans="1:42" x14ac:dyDescent="0.25">
      <c r="A35" s="152" t="s">
        <v>101</v>
      </c>
      <c r="B35" s="153" t="s">
        <v>67</v>
      </c>
      <c r="C35" s="170" t="s">
        <v>68</v>
      </c>
      <c r="D35" s="154"/>
      <c r="E35" s="155"/>
      <c r="F35" s="156"/>
      <c r="G35" s="157"/>
      <c r="O35" t="s">
        <v>102</v>
      </c>
    </row>
    <row r="36" spans="1:42" ht="20.399999999999999" x14ac:dyDescent="0.25">
      <c r="A36" s="164">
        <v>18</v>
      </c>
      <c r="B36" s="165" t="s">
        <v>147</v>
      </c>
      <c r="C36" s="171" t="s">
        <v>148</v>
      </c>
      <c r="D36" s="166" t="s">
        <v>105</v>
      </c>
      <c r="E36" s="167">
        <v>15</v>
      </c>
      <c r="F36" s="168"/>
      <c r="G36" s="169"/>
      <c r="H36" s="144"/>
      <c r="I36" s="144"/>
      <c r="J36" s="144"/>
      <c r="K36" s="144"/>
      <c r="L36" s="144"/>
      <c r="M36" s="144"/>
      <c r="N36" s="144"/>
      <c r="O36" s="144" t="s">
        <v>106</v>
      </c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</row>
    <row r="37" spans="1:42" x14ac:dyDescent="0.25">
      <c r="A37" s="152" t="s">
        <v>101</v>
      </c>
      <c r="B37" s="153" t="s">
        <v>69</v>
      </c>
      <c r="C37" s="170" t="s">
        <v>70</v>
      </c>
      <c r="D37" s="154"/>
      <c r="E37" s="155"/>
      <c r="F37" s="156"/>
      <c r="G37" s="157"/>
      <c r="O37" t="s">
        <v>102</v>
      </c>
    </row>
    <row r="38" spans="1:42" x14ac:dyDescent="0.25">
      <c r="A38" s="164">
        <v>19</v>
      </c>
      <c r="B38" s="165" t="s">
        <v>149</v>
      </c>
      <c r="C38" s="171" t="s">
        <v>150</v>
      </c>
      <c r="D38" s="166" t="s">
        <v>151</v>
      </c>
      <c r="E38" s="167">
        <v>6</v>
      </c>
      <c r="F38" s="168"/>
      <c r="G38" s="169"/>
      <c r="H38" s="144"/>
      <c r="I38" s="144"/>
      <c r="J38" s="144"/>
      <c r="K38" s="144"/>
      <c r="L38" s="144"/>
      <c r="M38" s="144"/>
      <c r="N38" s="144"/>
      <c r="O38" s="144" t="s">
        <v>106</v>
      </c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</row>
    <row r="39" spans="1:42" ht="20.399999999999999" x14ac:dyDescent="0.25">
      <c r="A39" s="164">
        <v>20</v>
      </c>
      <c r="B39" s="165" t="s">
        <v>152</v>
      </c>
      <c r="C39" s="171" t="s">
        <v>153</v>
      </c>
      <c r="D39" s="166" t="s">
        <v>127</v>
      </c>
      <c r="E39" s="167">
        <v>7</v>
      </c>
      <c r="F39" s="168"/>
      <c r="G39" s="169"/>
      <c r="H39" s="144"/>
      <c r="I39" s="144"/>
      <c r="J39" s="144"/>
      <c r="K39" s="144"/>
      <c r="L39" s="144"/>
      <c r="M39" s="144"/>
      <c r="N39" s="144"/>
      <c r="O39" s="144" t="s">
        <v>106</v>
      </c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</row>
    <row r="40" spans="1:42" x14ac:dyDescent="0.25">
      <c r="A40" s="164">
        <v>21</v>
      </c>
      <c r="B40" s="165" t="s">
        <v>154</v>
      </c>
      <c r="C40" s="171" t="s">
        <v>155</v>
      </c>
      <c r="D40" s="166" t="s">
        <v>151</v>
      </c>
      <c r="E40" s="167">
        <v>4</v>
      </c>
      <c r="F40" s="168"/>
      <c r="G40" s="169"/>
      <c r="H40" s="144"/>
      <c r="I40" s="144"/>
      <c r="J40" s="144"/>
      <c r="K40" s="144"/>
      <c r="L40" s="144"/>
      <c r="M40" s="144"/>
      <c r="N40" s="144"/>
      <c r="O40" s="144" t="s">
        <v>106</v>
      </c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</row>
    <row r="41" spans="1:42" ht="20.399999999999999" x14ac:dyDescent="0.25">
      <c r="A41" s="164">
        <v>22</v>
      </c>
      <c r="B41" s="165" t="s">
        <v>156</v>
      </c>
      <c r="C41" s="171" t="s">
        <v>157</v>
      </c>
      <c r="D41" s="166" t="s">
        <v>127</v>
      </c>
      <c r="E41" s="167">
        <v>4</v>
      </c>
      <c r="F41" s="168"/>
      <c r="G41" s="169"/>
      <c r="H41" s="144"/>
      <c r="I41" s="144"/>
      <c r="J41" s="144"/>
      <c r="K41" s="144"/>
      <c r="L41" s="144"/>
      <c r="M41" s="144"/>
      <c r="N41" s="144"/>
      <c r="O41" s="144" t="s">
        <v>106</v>
      </c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</row>
    <row r="42" spans="1:42" x14ac:dyDescent="0.25">
      <c r="A42" s="164">
        <v>23</v>
      </c>
      <c r="B42" s="165" t="s">
        <v>158</v>
      </c>
      <c r="C42" s="171" t="s">
        <v>159</v>
      </c>
      <c r="D42" s="166" t="s">
        <v>127</v>
      </c>
      <c r="E42" s="167">
        <v>3</v>
      </c>
      <c r="F42" s="168"/>
      <c r="G42" s="169"/>
      <c r="H42" s="144"/>
      <c r="I42" s="144"/>
      <c r="J42" s="144"/>
      <c r="K42" s="144"/>
      <c r="L42" s="144"/>
      <c r="M42" s="144"/>
      <c r="N42" s="144"/>
      <c r="O42" s="144" t="s">
        <v>146</v>
      </c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</row>
    <row r="43" spans="1:42" x14ac:dyDescent="0.25">
      <c r="A43" s="164">
        <v>24</v>
      </c>
      <c r="B43" s="165" t="s">
        <v>160</v>
      </c>
      <c r="C43" s="171" t="s">
        <v>161</v>
      </c>
      <c r="D43" s="166" t="s">
        <v>127</v>
      </c>
      <c r="E43" s="167">
        <v>2</v>
      </c>
      <c r="F43" s="168"/>
      <c r="G43" s="169"/>
      <c r="H43" s="144"/>
      <c r="I43" s="144"/>
      <c r="J43" s="144"/>
      <c r="K43" s="144"/>
      <c r="L43" s="144"/>
      <c r="M43" s="144"/>
      <c r="N43" s="144"/>
      <c r="O43" s="144" t="s">
        <v>146</v>
      </c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</row>
    <row r="44" spans="1:42" x14ac:dyDescent="0.25">
      <c r="A44" s="152" t="s">
        <v>101</v>
      </c>
      <c r="B44" s="153" t="s">
        <v>71</v>
      </c>
      <c r="C44" s="170" t="s">
        <v>72</v>
      </c>
      <c r="D44" s="154"/>
      <c r="E44" s="155"/>
      <c r="F44" s="156"/>
      <c r="G44" s="157"/>
      <c r="O44" t="s">
        <v>102</v>
      </c>
    </row>
    <row r="45" spans="1:42" x14ac:dyDescent="0.25">
      <c r="A45" s="164">
        <v>25</v>
      </c>
      <c r="B45" s="165" t="s">
        <v>162</v>
      </c>
      <c r="C45" s="171" t="s">
        <v>163</v>
      </c>
      <c r="D45" s="166" t="s">
        <v>164</v>
      </c>
      <c r="E45" s="167">
        <v>2</v>
      </c>
      <c r="F45" s="168"/>
      <c r="G45" s="169"/>
      <c r="H45" s="144"/>
      <c r="I45" s="144"/>
      <c r="J45" s="144"/>
      <c r="K45" s="144"/>
      <c r="L45" s="144"/>
      <c r="M45" s="144"/>
      <c r="N45" s="144"/>
      <c r="O45" s="144" t="s">
        <v>106</v>
      </c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</row>
    <row r="46" spans="1:42" x14ac:dyDescent="0.25">
      <c r="A46" s="164">
        <v>26</v>
      </c>
      <c r="B46" s="165" t="s">
        <v>165</v>
      </c>
      <c r="C46" s="171" t="s">
        <v>166</v>
      </c>
      <c r="D46" s="166" t="s">
        <v>127</v>
      </c>
      <c r="E46" s="167">
        <v>2</v>
      </c>
      <c r="F46" s="168"/>
      <c r="G46" s="169"/>
      <c r="H46" s="144"/>
      <c r="I46" s="144"/>
      <c r="J46" s="144"/>
      <c r="K46" s="144"/>
      <c r="L46" s="144"/>
      <c r="M46" s="144"/>
      <c r="N46" s="144"/>
      <c r="O46" s="144" t="s">
        <v>106</v>
      </c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</row>
    <row r="47" spans="1:42" x14ac:dyDescent="0.25">
      <c r="A47" s="164">
        <v>27</v>
      </c>
      <c r="B47" s="165" t="s">
        <v>167</v>
      </c>
      <c r="C47" s="171" t="s">
        <v>168</v>
      </c>
      <c r="D47" s="166" t="s">
        <v>164</v>
      </c>
      <c r="E47" s="167">
        <v>4</v>
      </c>
      <c r="F47" s="168"/>
      <c r="G47" s="169"/>
      <c r="H47" s="144"/>
      <c r="I47" s="144"/>
      <c r="J47" s="144"/>
      <c r="K47" s="144"/>
      <c r="L47" s="144"/>
      <c r="M47" s="144"/>
      <c r="N47" s="144"/>
      <c r="O47" s="144" t="s">
        <v>106</v>
      </c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</row>
    <row r="48" spans="1:42" x14ac:dyDescent="0.25">
      <c r="A48" s="164">
        <v>28</v>
      </c>
      <c r="B48" s="165" t="s">
        <v>169</v>
      </c>
      <c r="C48" s="171" t="s">
        <v>170</v>
      </c>
      <c r="D48" s="166" t="s">
        <v>164</v>
      </c>
      <c r="E48" s="167">
        <v>4</v>
      </c>
      <c r="F48" s="168"/>
      <c r="G48" s="169"/>
      <c r="H48" s="144"/>
      <c r="I48" s="144"/>
      <c r="J48" s="144"/>
      <c r="K48" s="144"/>
      <c r="L48" s="144"/>
      <c r="M48" s="144"/>
      <c r="N48" s="144"/>
      <c r="O48" s="144" t="s">
        <v>106</v>
      </c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</row>
    <row r="49" spans="1:42" ht="20.399999999999999" x14ac:dyDescent="0.25">
      <c r="A49" s="158">
        <v>29</v>
      </c>
      <c r="B49" s="159" t="s">
        <v>171</v>
      </c>
      <c r="C49" s="172" t="s">
        <v>172</v>
      </c>
      <c r="D49" s="160" t="s">
        <v>127</v>
      </c>
      <c r="E49" s="161">
        <v>3</v>
      </c>
      <c r="F49" s="162"/>
      <c r="G49" s="163"/>
      <c r="H49" s="144"/>
      <c r="I49" s="144"/>
      <c r="J49" s="144"/>
      <c r="K49" s="144"/>
      <c r="L49" s="144"/>
      <c r="M49" s="144"/>
      <c r="N49" s="144"/>
      <c r="O49" s="144" t="s">
        <v>106</v>
      </c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</row>
    <row r="50" spans="1:42" outlineLevel="1" x14ac:dyDescent="0.25">
      <c r="A50" s="147"/>
      <c r="B50" s="148"/>
      <c r="C50" s="173" t="s">
        <v>173</v>
      </c>
      <c r="D50" s="150"/>
      <c r="E50" s="151">
        <v>3</v>
      </c>
      <c r="F50" s="149"/>
      <c r="G50" s="149"/>
      <c r="H50" s="144"/>
      <c r="I50" s="144"/>
      <c r="J50" s="144"/>
      <c r="K50" s="144"/>
      <c r="L50" s="144"/>
      <c r="M50" s="144"/>
      <c r="N50" s="144"/>
      <c r="O50" s="144" t="s">
        <v>135</v>
      </c>
      <c r="P50" s="144">
        <v>0</v>
      </c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</row>
    <row r="51" spans="1:42" x14ac:dyDescent="0.25">
      <c r="A51" s="164">
        <v>30</v>
      </c>
      <c r="B51" s="165" t="s">
        <v>174</v>
      </c>
      <c r="C51" s="171" t="s">
        <v>175</v>
      </c>
      <c r="D51" s="166" t="s">
        <v>127</v>
      </c>
      <c r="E51" s="167">
        <v>3</v>
      </c>
      <c r="F51" s="168"/>
      <c r="G51" s="169"/>
      <c r="H51" s="144"/>
      <c r="I51" s="144"/>
      <c r="J51" s="144"/>
      <c r="K51" s="144"/>
      <c r="L51" s="144"/>
      <c r="M51" s="144"/>
      <c r="N51" s="144"/>
      <c r="O51" s="144" t="s">
        <v>106</v>
      </c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</row>
    <row r="52" spans="1:42" x14ac:dyDescent="0.25">
      <c r="A52" s="164">
        <v>31</v>
      </c>
      <c r="B52" s="165" t="s">
        <v>176</v>
      </c>
      <c r="C52" s="171" t="s">
        <v>177</v>
      </c>
      <c r="D52" s="166" t="s">
        <v>127</v>
      </c>
      <c r="E52" s="167">
        <v>3</v>
      </c>
      <c r="F52" s="168"/>
      <c r="G52" s="169"/>
      <c r="H52" s="144"/>
      <c r="I52" s="144"/>
      <c r="J52" s="144"/>
      <c r="K52" s="144"/>
      <c r="L52" s="144"/>
      <c r="M52" s="144"/>
      <c r="N52" s="144"/>
      <c r="O52" s="144" t="s">
        <v>178</v>
      </c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</row>
    <row r="53" spans="1:42" ht="20.399999999999999" x14ac:dyDescent="0.25">
      <c r="A53" s="164">
        <v>32</v>
      </c>
      <c r="B53" s="165" t="s">
        <v>179</v>
      </c>
      <c r="C53" s="171" t="s">
        <v>180</v>
      </c>
      <c r="D53" s="166" t="s">
        <v>127</v>
      </c>
      <c r="E53" s="167">
        <v>2</v>
      </c>
      <c r="F53" s="168"/>
      <c r="G53" s="169"/>
      <c r="H53" s="144"/>
      <c r="I53" s="144"/>
      <c r="J53" s="144"/>
      <c r="K53" s="144"/>
      <c r="L53" s="144"/>
      <c r="M53" s="144"/>
      <c r="N53" s="144"/>
      <c r="O53" s="144" t="s">
        <v>146</v>
      </c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</row>
    <row r="54" spans="1:42" x14ac:dyDescent="0.25">
      <c r="A54" s="164">
        <v>33</v>
      </c>
      <c r="B54" s="165" t="s">
        <v>181</v>
      </c>
      <c r="C54" s="171" t="s">
        <v>182</v>
      </c>
      <c r="D54" s="166" t="s">
        <v>118</v>
      </c>
      <c r="E54" s="167">
        <v>3.7690000000000001E-2</v>
      </c>
      <c r="F54" s="168"/>
      <c r="G54" s="169"/>
      <c r="H54" s="144"/>
      <c r="I54" s="144"/>
      <c r="J54" s="144"/>
      <c r="K54" s="144"/>
      <c r="L54" s="144"/>
      <c r="M54" s="144"/>
      <c r="N54" s="144"/>
      <c r="O54" s="144" t="s">
        <v>139</v>
      </c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</row>
    <row r="55" spans="1:42" x14ac:dyDescent="0.25">
      <c r="A55" s="152" t="s">
        <v>101</v>
      </c>
      <c r="B55" s="153" t="s">
        <v>73</v>
      </c>
      <c r="C55" s="170" t="s">
        <v>74</v>
      </c>
      <c r="D55" s="154"/>
      <c r="E55" s="155"/>
      <c r="F55" s="156"/>
      <c r="G55" s="157"/>
      <c r="O55" t="s">
        <v>102</v>
      </c>
    </row>
    <row r="56" spans="1:42" x14ac:dyDescent="0.25">
      <c r="A56" s="164">
        <v>34</v>
      </c>
      <c r="B56" s="165" t="s">
        <v>183</v>
      </c>
      <c r="C56" s="171" t="s">
        <v>184</v>
      </c>
      <c r="D56" s="166" t="s">
        <v>151</v>
      </c>
      <c r="E56" s="167">
        <v>11</v>
      </c>
      <c r="F56" s="168"/>
      <c r="G56" s="169"/>
      <c r="H56" s="144"/>
      <c r="I56" s="144"/>
      <c r="J56" s="144"/>
      <c r="K56" s="144"/>
      <c r="L56" s="144"/>
      <c r="M56" s="144"/>
      <c r="N56" s="144"/>
      <c r="O56" s="144" t="s">
        <v>106</v>
      </c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</row>
    <row r="57" spans="1:42" x14ac:dyDescent="0.25">
      <c r="A57" s="164">
        <v>35</v>
      </c>
      <c r="B57" s="165" t="s">
        <v>185</v>
      </c>
      <c r="C57" s="171" t="s">
        <v>186</v>
      </c>
      <c r="D57" s="166" t="s">
        <v>151</v>
      </c>
      <c r="E57" s="167">
        <v>11</v>
      </c>
      <c r="F57" s="168"/>
      <c r="G57" s="169"/>
      <c r="H57" s="144"/>
      <c r="I57" s="144"/>
      <c r="J57" s="144"/>
      <c r="K57" s="144"/>
      <c r="L57" s="144"/>
      <c r="M57" s="144"/>
      <c r="N57" s="144"/>
      <c r="O57" s="144" t="s">
        <v>106</v>
      </c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</row>
    <row r="58" spans="1:42" x14ac:dyDescent="0.25">
      <c r="A58" s="152" t="s">
        <v>101</v>
      </c>
      <c r="B58" s="153" t="s">
        <v>75</v>
      </c>
      <c r="C58" s="170" t="s">
        <v>76</v>
      </c>
      <c r="D58" s="154"/>
      <c r="E58" s="155"/>
      <c r="F58" s="156"/>
      <c r="G58" s="157"/>
      <c r="O58" t="s">
        <v>102</v>
      </c>
    </row>
    <row r="59" spans="1:42" x14ac:dyDescent="0.25">
      <c r="A59" s="164">
        <v>36</v>
      </c>
      <c r="B59" s="165" t="s">
        <v>187</v>
      </c>
      <c r="C59" s="171" t="s">
        <v>188</v>
      </c>
      <c r="D59" s="166" t="s">
        <v>105</v>
      </c>
      <c r="E59" s="167">
        <v>15</v>
      </c>
      <c r="F59" s="168"/>
      <c r="G59" s="169"/>
      <c r="H59" s="144"/>
      <c r="I59" s="144"/>
      <c r="J59" s="144"/>
      <c r="K59" s="144"/>
      <c r="L59" s="144"/>
      <c r="M59" s="144"/>
      <c r="N59" s="144"/>
      <c r="O59" s="144" t="s">
        <v>106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</row>
    <row r="60" spans="1:42" x14ac:dyDescent="0.25">
      <c r="A60" s="164">
        <v>37</v>
      </c>
      <c r="B60" s="165" t="s">
        <v>189</v>
      </c>
      <c r="C60" s="171" t="s">
        <v>190</v>
      </c>
      <c r="D60" s="166" t="s">
        <v>127</v>
      </c>
      <c r="E60" s="167">
        <v>5</v>
      </c>
      <c r="F60" s="168"/>
      <c r="G60" s="169"/>
      <c r="H60" s="144"/>
      <c r="I60" s="144"/>
      <c r="J60" s="144"/>
      <c r="K60" s="144"/>
      <c r="L60" s="144"/>
      <c r="M60" s="144"/>
      <c r="N60" s="144"/>
      <c r="O60" s="144" t="s">
        <v>106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</row>
    <row r="61" spans="1:42" ht="20.399999999999999" x14ac:dyDescent="0.25">
      <c r="A61" s="164">
        <v>38</v>
      </c>
      <c r="B61" s="165" t="s">
        <v>191</v>
      </c>
      <c r="C61" s="171" t="s">
        <v>192</v>
      </c>
      <c r="D61" s="166" t="s">
        <v>127</v>
      </c>
      <c r="E61" s="167">
        <v>5</v>
      </c>
      <c r="F61" s="168"/>
      <c r="G61" s="169"/>
      <c r="H61" s="144"/>
      <c r="I61" s="144"/>
      <c r="J61" s="144"/>
      <c r="K61" s="144"/>
      <c r="L61" s="144"/>
      <c r="M61" s="144"/>
      <c r="N61" s="144"/>
      <c r="O61" s="144" t="s">
        <v>106</v>
      </c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</row>
    <row r="62" spans="1:42" ht="20.399999999999999" x14ac:dyDescent="0.25">
      <c r="A62" s="164">
        <v>39</v>
      </c>
      <c r="B62" s="165" t="s">
        <v>193</v>
      </c>
      <c r="C62" s="171" t="s">
        <v>194</v>
      </c>
      <c r="D62" s="166" t="s">
        <v>127</v>
      </c>
      <c r="E62" s="167">
        <v>5</v>
      </c>
      <c r="F62" s="168"/>
      <c r="G62" s="169"/>
      <c r="H62" s="144"/>
      <c r="I62" s="144"/>
      <c r="J62" s="144"/>
      <c r="K62" s="144"/>
      <c r="L62" s="144"/>
      <c r="M62" s="144"/>
      <c r="N62" s="144"/>
      <c r="O62" s="144" t="s">
        <v>106</v>
      </c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</row>
    <row r="63" spans="1:42" x14ac:dyDescent="0.25">
      <c r="A63" s="152" t="s">
        <v>101</v>
      </c>
      <c r="B63" s="153" t="s">
        <v>77</v>
      </c>
      <c r="C63" s="170" t="s">
        <v>78</v>
      </c>
      <c r="D63" s="154"/>
      <c r="E63" s="155"/>
      <c r="F63" s="156"/>
      <c r="G63" s="157"/>
      <c r="O63" t="s">
        <v>102</v>
      </c>
    </row>
    <row r="64" spans="1:42" ht="20.399999999999999" x14ac:dyDescent="0.25">
      <c r="A64" s="164">
        <v>40</v>
      </c>
      <c r="B64" s="165" t="s">
        <v>195</v>
      </c>
      <c r="C64" s="171" t="s">
        <v>196</v>
      </c>
      <c r="D64" s="166" t="s">
        <v>151</v>
      </c>
      <c r="E64" s="167">
        <v>5</v>
      </c>
      <c r="F64" s="168"/>
      <c r="G64" s="169"/>
      <c r="H64" s="144"/>
      <c r="I64" s="144"/>
      <c r="J64" s="144"/>
      <c r="K64" s="144"/>
      <c r="L64" s="144"/>
      <c r="M64" s="144"/>
      <c r="N64" s="144"/>
      <c r="O64" s="144" t="s">
        <v>106</v>
      </c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</row>
    <row r="65" spans="1:42" ht="20.399999999999999" x14ac:dyDescent="0.25">
      <c r="A65" s="164">
        <v>41</v>
      </c>
      <c r="B65" s="165" t="s">
        <v>197</v>
      </c>
      <c r="C65" s="171" t="s">
        <v>198</v>
      </c>
      <c r="D65" s="166" t="s">
        <v>127</v>
      </c>
      <c r="E65" s="167">
        <v>1</v>
      </c>
      <c r="F65" s="168"/>
      <c r="G65" s="169"/>
      <c r="H65" s="144"/>
      <c r="I65" s="144"/>
      <c r="J65" s="144"/>
      <c r="K65" s="144"/>
      <c r="L65" s="144"/>
      <c r="M65" s="144"/>
      <c r="N65" s="144"/>
      <c r="O65" s="144" t="s">
        <v>146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</row>
    <row r="66" spans="1:42" x14ac:dyDescent="0.25">
      <c r="A66" s="152" t="s">
        <v>101</v>
      </c>
      <c r="B66" s="153" t="s">
        <v>79</v>
      </c>
      <c r="C66" s="170" t="s">
        <v>80</v>
      </c>
      <c r="D66" s="154"/>
      <c r="E66" s="155"/>
      <c r="F66" s="156"/>
      <c r="G66" s="157"/>
      <c r="O66" t="s">
        <v>102</v>
      </c>
    </row>
    <row r="67" spans="1:42" x14ac:dyDescent="0.25">
      <c r="A67" s="164">
        <v>42</v>
      </c>
      <c r="B67" s="165" t="s">
        <v>199</v>
      </c>
      <c r="C67" s="171" t="s">
        <v>200</v>
      </c>
      <c r="D67" s="166" t="s">
        <v>105</v>
      </c>
      <c r="E67" s="167">
        <v>15</v>
      </c>
      <c r="F67" s="168"/>
      <c r="G67" s="169"/>
      <c r="H67" s="144"/>
      <c r="I67" s="144"/>
      <c r="J67" s="144"/>
      <c r="K67" s="144"/>
      <c r="L67" s="144"/>
      <c r="M67" s="144"/>
      <c r="N67" s="144"/>
      <c r="O67" s="144" t="s">
        <v>106</v>
      </c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</row>
    <row r="68" spans="1:42" ht="20.399999999999999" x14ac:dyDescent="0.25">
      <c r="A68" s="158">
        <v>43</v>
      </c>
      <c r="B68" s="159" t="s">
        <v>201</v>
      </c>
      <c r="C68" s="172" t="s">
        <v>202</v>
      </c>
      <c r="D68" s="160" t="s">
        <v>105</v>
      </c>
      <c r="E68" s="161">
        <v>57.2</v>
      </c>
      <c r="F68" s="162"/>
      <c r="G68" s="163"/>
      <c r="H68" s="144"/>
      <c r="I68" s="144"/>
      <c r="J68" s="144"/>
      <c r="K68" s="144"/>
      <c r="L68" s="144"/>
      <c r="M68" s="144"/>
      <c r="N68" s="144"/>
      <c r="O68" s="144" t="s">
        <v>106</v>
      </c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</row>
    <row r="69" spans="1:42" outlineLevel="1" x14ac:dyDescent="0.25">
      <c r="A69" s="147"/>
      <c r="B69" s="148"/>
      <c r="C69" s="173" t="s">
        <v>203</v>
      </c>
      <c r="D69" s="150"/>
      <c r="E69" s="151">
        <v>37.4</v>
      </c>
      <c r="F69" s="149"/>
      <c r="G69" s="149"/>
      <c r="H69" s="144"/>
      <c r="I69" s="144"/>
      <c r="J69" s="144"/>
      <c r="K69" s="144"/>
      <c r="L69" s="144"/>
      <c r="M69" s="144"/>
      <c r="N69" s="144"/>
      <c r="O69" s="144" t="s">
        <v>135</v>
      </c>
      <c r="P69" s="144">
        <v>0</v>
      </c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</row>
    <row r="70" spans="1:42" outlineLevel="2" x14ac:dyDescent="0.25">
      <c r="A70" s="147"/>
      <c r="B70" s="148"/>
      <c r="C70" s="173" t="s">
        <v>204</v>
      </c>
      <c r="D70" s="150"/>
      <c r="E70" s="151">
        <v>10</v>
      </c>
      <c r="F70" s="149"/>
      <c r="G70" s="149"/>
      <c r="H70" s="144"/>
      <c r="I70" s="144"/>
      <c r="J70" s="144"/>
      <c r="K70" s="144"/>
      <c r="L70" s="144"/>
      <c r="M70" s="144"/>
      <c r="N70" s="144"/>
      <c r="O70" s="144" t="s">
        <v>135</v>
      </c>
      <c r="P70" s="144">
        <v>0</v>
      </c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</row>
    <row r="71" spans="1:42" outlineLevel="2" x14ac:dyDescent="0.25">
      <c r="A71" s="147"/>
      <c r="B71" s="148"/>
      <c r="C71" s="173" t="s">
        <v>205</v>
      </c>
      <c r="D71" s="150"/>
      <c r="E71" s="151">
        <v>9.8000000000000007</v>
      </c>
      <c r="F71" s="149"/>
      <c r="G71" s="149"/>
      <c r="H71" s="144"/>
      <c r="I71" s="144"/>
      <c r="J71" s="144"/>
      <c r="K71" s="144"/>
      <c r="L71" s="144"/>
      <c r="M71" s="144"/>
      <c r="N71" s="144"/>
      <c r="O71" s="144" t="s">
        <v>135</v>
      </c>
      <c r="P71" s="144">
        <v>0</v>
      </c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</row>
    <row r="72" spans="1:42" x14ac:dyDescent="0.25">
      <c r="A72" s="158">
        <v>44</v>
      </c>
      <c r="B72" s="159" t="s">
        <v>206</v>
      </c>
      <c r="C72" s="172" t="s">
        <v>207</v>
      </c>
      <c r="D72" s="160" t="s">
        <v>105</v>
      </c>
      <c r="E72" s="161">
        <v>17</v>
      </c>
      <c r="F72" s="162"/>
      <c r="G72" s="163"/>
      <c r="H72" s="144"/>
      <c r="I72" s="144"/>
      <c r="J72" s="144"/>
      <c r="K72" s="144"/>
      <c r="L72" s="144"/>
      <c r="M72" s="144"/>
      <c r="N72" s="144"/>
      <c r="O72" s="144" t="s">
        <v>146</v>
      </c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</row>
    <row r="73" spans="1:42" outlineLevel="1" x14ac:dyDescent="0.25">
      <c r="A73" s="147"/>
      <c r="B73" s="148"/>
      <c r="C73" s="173" t="s">
        <v>208</v>
      </c>
      <c r="D73" s="150"/>
      <c r="E73" s="151">
        <v>12</v>
      </c>
      <c r="F73" s="149"/>
      <c r="G73" s="149"/>
      <c r="H73" s="144"/>
      <c r="I73" s="144"/>
      <c r="J73" s="144"/>
      <c r="K73" s="144"/>
      <c r="L73" s="144"/>
      <c r="M73" s="144"/>
      <c r="N73" s="144"/>
      <c r="O73" s="144" t="s">
        <v>135</v>
      </c>
      <c r="P73" s="144">
        <v>0</v>
      </c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</row>
    <row r="74" spans="1:42" outlineLevel="2" x14ac:dyDescent="0.25">
      <c r="A74" s="147"/>
      <c r="B74" s="148"/>
      <c r="C74" s="173" t="s">
        <v>209</v>
      </c>
      <c r="D74" s="150"/>
      <c r="E74" s="151">
        <v>5</v>
      </c>
      <c r="F74" s="149"/>
      <c r="G74" s="149"/>
      <c r="H74" s="144"/>
      <c r="I74" s="144"/>
      <c r="J74" s="144"/>
      <c r="K74" s="144"/>
      <c r="L74" s="144"/>
      <c r="M74" s="144"/>
      <c r="N74" s="144"/>
      <c r="O74" s="144" t="s">
        <v>135</v>
      </c>
      <c r="P74" s="144">
        <v>0</v>
      </c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</row>
    <row r="75" spans="1:42" x14ac:dyDescent="0.25">
      <c r="A75" s="164">
        <v>45</v>
      </c>
      <c r="B75" s="165" t="s">
        <v>210</v>
      </c>
      <c r="C75" s="171" t="s">
        <v>211</v>
      </c>
      <c r="D75" s="166" t="s">
        <v>105</v>
      </c>
      <c r="E75" s="167">
        <v>60</v>
      </c>
      <c r="F75" s="168"/>
      <c r="G75" s="169"/>
      <c r="H75" s="144"/>
      <c r="I75" s="144"/>
      <c r="J75" s="144"/>
      <c r="K75" s="144"/>
      <c r="L75" s="144"/>
      <c r="M75" s="144"/>
      <c r="N75" s="144"/>
      <c r="O75" s="144" t="s">
        <v>146</v>
      </c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</row>
    <row r="76" spans="1:42" x14ac:dyDescent="0.25">
      <c r="A76" s="164">
        <v>46</v>
      </c>
      <c r="B76" s="165" t="s">
        <v>212</v>
      </c>
      <c r="C76" s="171" t="s">
        <v>213</v>
      </c>
      <c r="D76" s="166" t="s">
        <v>118</v>
      </c>
      <c r="E76" s="167">
        <v>1.7982199999999999</v>
      </c>
      <c r="F76" s="168"/>
      <c r="G76" s="169"/>
      <c r="H76" s="144"/>
      <c r="I76" s="144"/>
      <c r="J76" s="144"/>
      <c r="K76" s="144"/>
      <c r="L76" s="144"/>
      <c r="M76" s="144"/>
      <c r="N76" s="144"/>
      <c r="O76" s="144" t="s">
        <v>139</v>
      </c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</row>
    <row r="77" spans="1:42" x14ac:dyDescent="0.25">
      <c r="A77" s="152" t="s">
        <v>101</v>
      </c>
      <c r="B77" s="153" t="s">
        <v>81</v>
      </c>
      <c r="C77" s="170" t="s">
        <v>82</v>
      </c>
      <c r="D77" s="154"/>
      <c r="E77" s="155"/>
      <c r="F77" s="156"/>
      <c r="G77" s="157"/>
      <c r="O77" t="s">
        <v>102</v>
      </c>
    </row>
    <row r="78" spans="1:42" x14ac:dyDescent="0.25">
      <c r="A78" s="164">
        <v>47</v>
      </c>
      <c r="B78" s="165" t="s">
        <v>214</v>
      </c>
      <c r="C78" s="171" t="s">
        <v>215</v>
      </c>
      <c r="D78" s="166" t="s">
        <v>105</v>
      </c>
      <c r="E78" s="167">
        <v>40</v>
      </c>
      <c r="F78" s="168"/>
      <c r="G78" s="169"/>
      <c r="H78" s="144"/>
      <c r="I78" s="144"/>
      <c r="J78" s="144"/>
      <c r="K78" s="144"/>
      <c r="L78" s="144"/>
      <c r="M78" s="144"/>
      <c r="N78" s="144"/>
      <c r="O78" s="144" t="s">
        <v>106</v>
      </c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</row>
    <row r="79" spans="1:42" x14ac:dyDescent="0.25">
      <c r="A79" s="158">
        <v>48</v>
      </c>
      <c r="B79" s="159" t="s">
        <v>216</v>
      </c>
      <c r="C79" s="172" t="s">
        <v>217</v>
      </c>
      <c r="D79" s="160" t="s">
        <v>105</v>
      </c>
      <c r="E79" s="161">
        <v>185</v>
      </c>
      <c r="F79" s="162"/>
      <c r="G79" s="163"/>
      <c r="H79" s="144"/>
      <c r="I79" s="144"/>
      <c r="J79" s="144"/>
      <c r="K79" s="144"/>
      <c r="L79" s="144"/>
      <c r="M79" s="144"/>
      <c r="N79" s="144"/>
      <c r="O79" s="144" t="s">
        <v>106</v>
      </c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</row>
    <row r="80" spans="1:42" outlineLevel="1" x14ac:dyDescent="0.25">
      <c r="A80" s="147"/>
      <c r="B80" s="148"/>
      <c r="C80" s="173" t="s">
        <v>218</v>
      </c>
      <c r="D80" s="150"/>
      <c r="E80" s="151">
        <v>32</v>
      </c>
      <c r="F80" s="149"/>
      <c r="G80" s="149"/>
      <c r="H80" s="144"/>
      <c r="I80" s="144"/>
      <c r="J80" s="144"/>
      <c r="K80" s="144"/>
      <c r="L80" s="144"/>
      <c r="M80" s="144"/>
      <c r="N80" s="144"/>
      <c r="O80" s="144" t="s">
        <v>135</v>
      </c>
      <c r="P80" s="144">
        <v>0</v>
      </c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</row>
    <row r="81" spans="1:42" outlineLevel="2" x14ac:dyDescent="0.25">
      <c r="A81" s="147"/>
      <c r="B81" s="148"/>
      <c r="C81" s="173" t="s">
        <v>219</v>
      </c>
      <c r="D81" s="150"/>
      <c r="E81" s="151">
        <v>12</v>
      </c>
      <c r="F81" s="149"/>
      <c r="G81" s="149"/>
      <c r="H81" s="144"/>
      <c r="I81" s="144"/>
      <c r="J81" s="144"/>
      <c r="K81" s="144"/>
      <c r="L81" s="144"/>
      <c r="M81" s="144"/>
      <c r="N81" s="144"/>
      <c r="O81" s="144" t="s">
        <v>135</v>
      </c>
      <c r="P81" s="144">
        <v>0</v>
      </c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</row>
    <row r="82" spans="1:42" outlineLevel="2" x14ac:dyDescent="0.25">
      <c r="A82" s="147"/>
      <c r="B82" s="148"/>
      <c r="C82" s="173" t="s">
        <v>220</v>
      </c>
      <c r="D82" s="150"/>
      <c r="E82" s="151">
        <v>18</v>
      </c>
      <c r="F82" s="149"/>
      <c r="G82" s="149"/>
      <c r="H82" s="144"/>
      <c r="I82" s="144"/>
      <c r="J82" s="144"/>
      <c r="K82" s="144"/>
      <c r="L82" s="144"/>
      <c r="M82" s="144"/>
      <c r="N82" s="144"/>
      <c r="O82" s="144" t="s">
        <v>135</v>
      </c>
      <c r="P82" s="144">
        <v>0</v>
      </c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</row>
    <row r="83" spans="1:42" outlineLevel="2" x14ac:dyDescent="0.25">
      <c r="A83" s="147"/>
      <c r="B83" s="148"/>
      <c r="C83" s="173" t="s">
        <v>51</v>
      </c>
      <c r="D83" s="150"/>
      <c r="E83" s="151">
        <v>6</v>
      </c>
      <c r="F83" s="149"/>
      <c r="G83" s="149"/>
      <c r="H83" s="144"/>
      <c r="I83" s="144"/>
      <c r="J83" s="144"/>
      <c r="K83" s="144"/>
      <c r="L83" s="144"/>
      <c r="M83" s="144"/>
      <c r="N83" s="144"/>
      <c r="O83" s="144" t="s">
        <v>135</v>
      </c>
      <c r="P83" s="144">
        <v>0</v>
      </c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</row>
    <row r="84" spans="1:42" outlineLevel="2" x14ac:dyDescent="0.25">
      <c r="A84" s="147"/>
      <c r="B84" s="148"/>
      <c r="C84" s="173" t="s">
        <v>221</v>
      </c>
      <c r="D84" s="150"/>
      <c r="E84" s="151">
        <v>30</v>
      </c>
      <c r="F84" s="149"/>
      <c r="G84" s="149"/>
      <c r="H84" s="144"/>
      <c r="I84" s="144"/>
      <c r="J84" s="144"/>
      <c r="K84" s="144"/>
      <c r="L84" s="144"/>
      <c r="M84" s="144"/>
      <c r="N84" s="144"/>
      <c r="O84" s="144" t="s">
        <v>135</v>
      </c>
      <c r="P84" s="144">
        <v>0</v>
      </c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</row>
    <row r="85" spans="1:42" outlineLevel="2" x14ac:dyDescent="0.25">
      <c r="A85" s="147"/>
      <c r="B85" s="148"/>
      <c r="C85" s="173" t="s">
        <v>222</v>
      </c>
      <c r="D85" s="150"/>
      <c r="E85" s="151">
        <v>39</v>
      </c>
      <c r="F85" s="149"/>
      <c r="G85" s="149"/>
      <c r="H85" s="144"/>
      <c r="I85" s="144"/>
      <c r="J85" s="144"/>
      <c r="K85" s="144"/>
      <c r="L85" s="144"/>
      <c r="M85" s="144"/>
      <c r="N85" s="144"/>
      <c r="O85" s="144" t="s">
        <v>135</v>
      </c>
      <c r="P85" s="144">
        <v>0</v>
      </c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</row>
    <row r="86" spans="1:42" outlineLevel="2" x14ac:dyDescent="0.25">
      <c r="A86" s="147"/>
      <c r="B86" s="148"/>
      <c r="C86" s="173" t="s">
        <v>223</v>
      </c>
      <c r="D86" s="150"/>
      <c r="E86" s="151">
        <v>48</v>
      </c>
      <c r="F86" s="149"/>
      <c r="G86" s="149"/>
      <c r="H86" s="144"/>
      <c r="I86" s="144"/>
      <c r="J86" s="144"/>
      <c r="K86" s="144"/>
      <c r="L86" s="144"/>
      <c r="M86" s="144"/>
      <c r="N86" s="144"/>
      <c r="O86" s="144" t="s">
        <v>135</v>
      </c>
      <c r="P86" s="144">
        <v>0</v>
      </c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</row>
    <row r="87" spans="1:42" x14ac:dyDescent="0.25">
      <c r="A87" s="152" t="s">
        <v>101</v>
      </c>
      <c r="B87" s="153" t="s">
        <v>83</v>
      </c>
      <c r="C87" s="170" t="s">
        <v>84</v>
      </c>
      <c r="D87" s="154"/>
      <c r="E87" s="155"/>
      <c r="F87" s="156"/>
      <c r="G87" s="157"/>
      <c r="O87" t="s">
        <v>102</v>
      </c>
    </row>
    <row r="88" spans="1:42" x14ac:dyDescent="0.25">
      <c r="A88" s="164">
        <v>49</v>
      </c>
      <c r="B88" s="165" t="s">
        <v>224</v>
      </c>
      <c r="C88" s="171" t="s">
        <v>225</v>
      </c>
      <c r="D88" s="166" t="s">
        <v>151</v>
      </c>
      <c r="E88" s="167">
        <v>16</v>
      </c>
      <c r="F88" s="168"/>
      <c r="G88" s="169"/>
      <c r="H88" s="144"/>
      <c r="I88" s="144"/>
      <c r="J88" s="144"/>
      <c r="K88" s="144"/>
      <c r="L88" s="144"/>
      <c r="M88" s="144"/>
      <c r="N88" s="144"/>
      <c r="O88" s="144" t="s">
        <v>106</v>
      </c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</row>
    <row r="89" spans="1:42" x14ac:dyDescent="0.25">
      <c r="A89" s="164">
        <v>50</v>
      </c>
      <c r="B89" s="165" t="s">
        <v>226</v>
      </c>
      <c r="C89" s="171" t="s">
        <v>227</v>
      </c>
      <c r="D89" s="166" t="s">
        <v>151</v>
      </c>
      <c r="E89" s="167">
        <v>16</v>
      </c>
      <c r="F89" s="168"/>
      <c r="G89" s="169"/>
      <c r="H89" s="144"/>
      <c r="I89" s="144"/>
      <c r="J89" s="144"/>
      <c r="K89" s="144"/>
      <c r="L89" s="144"/>
      <c r="M89" s="144"/>
      <c r="N89" s="144"/>
      <c r="O89" s="144" t="s">
        <v>106</v>
      </c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</row>
    <row r="90" spans="1:42" x14ac:dyDescent="0.25">
      <c r="A90" s="164">
        <v>51</v>
      </c>
      <c r="B90" s="165" t="s">
        <v>228</v>
      </c>
      <c r="C90" s="171" t="s">
        <v>229</v>
      </c>
      <c r="D90" s="166" t="s">
        <v>151</v>
      </c>
      <c r="E90" s="167">
        <v>16</v>
      </c>
      <c r="F90" s="168"/>
      <c r="G90" s="169"/>
      <c r="H90" s="144"/>
      <c r="I90" s="144"/>
      <c r="J90" s="144"/>
      <c r="K90" s="144"/>
      <c r="L90" s="144"/>
      <c r="M90" s="144"/>
      <c r="N90" s="144"/>
      <c r="O90" s="144" t="s">
        <v>106</v>
      </c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</row>
    <row r="91" spans="1:42" x14ac:dyDescent="0.25">
      <c r="A91" s="152" t="s">
        <v>101</v>
      </c>
      <c r="B91" s="153" t="s">
        <v>85</v>
      </c>
      <c r="C91" s="170" t="s">
        <v>86</v>
      </c>
      <c r="D91" s="154"/>
      <c r="E91" s="155"/>
      <c r="F91" s="156"/>
      <c r="G91" s="157"/>
      <c r="O91" t="s">
        <v>102</v>
      </c>
    </row>
    <row r="92" spans="1:42" x14ac:dyDescent="0.25">
      <c r="A92" s="164">
        <v>52</v>
      </c>
      <c r="B92" s="165" t="s">
        <v>230</v>
      </c>
      <c r="C92" s="171" t="s">
        <v>231</v>
      </c>
      <c r="D92" s="166" t="s">
        <v>118</v>
      </c>
      <c r="E92" s="167">
        <v>7.9273199999999999</v>
      </c>
      <c r="F92" s="168"/>
      <c r="G92" s="169"/>
      <c r="H92" s="144"/>
      <c r="I92" s="144"/>
      <c r="J92" s="144"/>
      <c r="K92" s="144"/>
      <c r="L92" s="144"/>
      <c r="M92" s="144"/>
      <c r="N92" s="144"/>
      <c r="O92" s="144" t="s">
        <v>232</v>
      </c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</row>
    <row r="93" spans="1:42" x14ac:dyDescent="0.25">
      <c r="A93" s="164">
        <v>53</v>
      </c>
      <c r="B93" s="165" t="s">
        <v>233</v>
      </c>
      <c r="C93" s="171" t="s">
        <v>234</v>
      </c>
      <c r="D93" s="166" t="s">
        <v>118</v>
      </c>
      <c r="E93" s="167">
        <v>7.9273199999999999</v>
      </c>
      <c r="F93" s="168"/>
      <c r="G93" s="169"/>
      <c r="H93" s="144"/>
      <c r="I93" s="144"/>
      <c r="J93" s="144"/>
      <c r="K93" s="144"/>
      <c r="L93" s="144"/>
      <c r="M93" s="144"/>
      <c r="N93" s="144"/>
      <c r="O93" s="144" t="s">
        <v>232</v>
      </c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</row>
    <row r="94" spans="1:42" x14ac:dyDescent="0.25">
      <c r="A94" s="164">
        <v>54</v>
      </c>
      <c r="B94" s="165" t="s">
        <v>235</v>
      </c>
      <c r="C94" s="171" t="s">
        <v>236</v>
      </c>
      <c r="D94" s="166" t="s">
        <v>118</v>
      </c>
      <c r="E94" s="167">
        <v>7.9273199999999999</v>
      </c>
      <c r="F94" s="168"/>
      <c r="G94" s="169"/>
      <c r="H94" s="144"/>
      <c r="I94" s="144"/>
      <c r="J94" s="144"/>
      <c r="K94" s="144"/>
      <c r="L94" s="144"/>
      <c r="M94" s="144"/>
      <c r="N94" s="144"/>
      <c r="O94" s="144" t="s">
        <v>232</v>
      </c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</row>
    <row r="95" spans="1:42" x14ac:dyDescent="0.25">
      <c r="A95" s="164">
        <v>55</v>
      </c>
      <c r="B95" s="165" t="s">
        <v>237</v>
      </c>
      <c r="C95" s="171" t="s">
        <v>238</v>
      </c>
      <c r="D95" s="166" t="s">
        <v>118</v>
      </c>
      <c r="E95" s="167">
        <v>79.273200000000003</v>
      </c>
      <c r="F95" s="168"/>
      <c r="G95" s="169"/>
      <c r="H95" s="144"/>
      <c r="I95" s="144"/>
      <c r="J95" s="144"/>
      <c r="K95" s="144"/>
      <c r="L95" s="144"/>
      <c r="M95" s="144"/>
      <c r="N95" s="144"/>
      <c r="O95" s="144" t="s">
        <v>232</v>
      </c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</row>
    <row r="96" spans="1:42" ht="20.399999999999999" x14ac:dyDescent="0.25">
      <c r="A96" s="164">
        <v>56</v>
      </c>
      <c r="B96" s="165" t="s">
        <v>239</v>
      </c>
      <c r="C96" s="171" t="s">
        <v>240</v>
      </c>
      <c r="D96" s="166" t="s">
        <v>118</v>
      </c>
      <c r="E96" s="167">
        <v>7.9273199999999999</v>
      </c>
      <c r="F96" s="168"/>
      <c r="G96" s="169"/>
      <c r="H96" s="144"/>
      <c r="I96" s="144"/>
      <c r="J96" s="144"/>
      <c r="K96" s="144"/>
      <c r="L96" s="144"/>
      <c r="M96" s="144"/>
      <c r="N96" s="144"/>
      <c r="O96" s="144" t="s">
        <v>232</v>
      </c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</row>
    <row r="97" spans="1:42" x14ac:dyDescent="0.25">
      <c r="A97" s="152" t="s">
        <v>101</v>
      </c>
      <c r="B97" s="153" t="s">
        <v>88</v>
      </c>
      <c r="C97" s="170" t="s">
        <v>29</v>
      </c>
      <c r="D97" s="154"/>
      <c r="E97" s="155"/>
      <c r="F97" s="156"/>
      <c r="G97" s="157"/>
      <c r="O97" t="s">
        <v>102</v>
      </c>
    </row>
    <row r="98" spans="1:42" x14ac:dyDescent="0.25">
      <c r="A98" s="158">
        <v>57</v>
      </c>
      <c r="B98" s="159" t="s">
        <v>241</v>
      </c>
      <c r="C98" s="172" t="s">
        <v>242</v>
      </c>
      <c r="D98" s="160" t="s">
        <v>243</v>
      </c>
      <c r="E98" s="161">
        <v>1</v>
      </c>
      <c r="F98" s="162"/>
      <c r="G98" s="163"/>
      <c r="H98" s="144"/>
      <c r="I98" s="144"/>
      <c r="J98" s="144"/>
      <c r="K98" s="144"/>
      <c r="L98" s="144"/>
      <c r="M98" s="144"/>
      <c r="N98" s="144"/>
      <c r="O98" s="144" t="s">
        <v>244</v>
      </c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</row>
    <row r="99" spans="1:42" x14ac:dyDescent="0.25">
      <c r="A99" s="3"/>
      <c r="B99" s="4"/>
      <c r="C99" s="174"/>
      <c r="D99" s="6"/>
      <c r="E99" s="3"/>
      <c r="F99" s="3"/>
      <c r="G99" s="3"/>
      <c r="M99">
        <v>15</v>
      </c>
      <c r="N99">
        <v>21</v>
      </c>
      <c r="O99" t="s">
        <v>100</v>
      </c>
    </row>
    <row r="100" spans="1:42" x14ac:dyDescent="0.25">
      <c r="C100" s="175"/>
      <c r="D100" s="10"/>
      <c r="O100" t="s">
        <v>245</v>
      </c>
    </row>
    <row r="101" spans="1:42" x14ac:dyDescent="0.25">
      <c r="D101" s="10"/>
    </row>
    <row r="102" spans="1:42" x14ac:dyDescent="0.25">
      <c r="D102" s="10"/>
    </row>
    <row r="103" spans="1:42" x14ac:dyDescent="0.25">
      <c r="D103" s="10"/>
    </row>
    <row r="104" spans="1:42" x14ac:dyDescent="0.25">
      <c r="D104" s="10"/>
    </row>
    <row r="105" spans="1:42" x14ac:dyDescent="0.25">
      <c r="D105" s="10"/>
    </row>
    <row r="106" spans="1:42" x14ac:dyDescent="0.25">
      <c r="D106" s="10"/>
    </row>
    <row r="107" spans="1:42" x14ac:dyDescent="0.25">
      <c r="D107" s="10"/>
    </row>
    <row r="108" spans="1:42" x14ac:dyDescent="0.25">
      <c r="D108" s="10"/>
    </row>
    <row r="109" spans="1:42" x14ac:dyDescent="0.25">
      <c r="D109" s="10"/>
    </row>
    <row r="110" spans="1:42" x14ac:dyDescent="0.25">
      <c r="D110" s="10"/>
    </row>
    <row r="111" spans="1:42" x14ac:dyDescent="0.25">
      <c r="D111" s="10"/>
    </row>
    <row r="112" spans="1:42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01 020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'01 020 Pol'!Názvy_tisku</vt:lpstr>
      <vt:lpstr>oadresa</vt:lpstr>
      <vt:lpstr>Stavba!Objednatel</vt:lpstr>
      <vt:lpstr>Stavba!Objekt</vt:lpstr>
      <vt:lpstr>'01 020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Motl</cp:lastModifiedBy>
  <cp:lastPrinted>2019-03-19T12:27:02Z</cp:lastPrinted>
  <dcterms:created xsi:type="dcterms:W3CDTF">2009-04-08T07:15:50Z</dcterms:created>
  <dcterms:modified xsi:type="dcterms:W3CDTF">2023-05-10T06:19:18Z</dcterms:modified>
</cp:coreProperties>
</file>