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B9926320-356D-4F04-A040-146931EB343A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5" i="1"/>
  <c r="F74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<sst xmlns="http://schemas.openxmlformats.org/spreadsheetml/2006/main" count="211" uniqueCount="174">
  <si>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</si>
  <si>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</si>
  <si>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</si>
  <si>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</si>
  <si>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</si>
  <si>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</si>
  <si>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</si>
  <si>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</si>
  <si>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</si>
  <si>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</si>
  <si>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</si>
  <si>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</si>
  <si>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</si>
  <si>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</si>
  <si>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</si>
  <si>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</si>
  <si>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</si>
  <si>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</si>
  <si>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</si>
  <si>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</si>
  <si>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</si>
  <si>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</si>
  <si>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</si>
  <si>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</si>
  <si>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</si>
  <si>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</si>
  <si>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</si>
  <si>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</si>
  <si>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213</t>
  </si>
  <si>
    <t>WYOR-CS</t>
  </si>
  <si>
    <t>Wyorywanie lub podcinanie sadzonek ciągnikowym podcinaczem sekcyjnym</t>
  </si>
  <si>
    <t>217</t>
  </si>
  <si>
    <t>WYC-SC</t>
  </si>
  <si>
    <t>Wyciskanie rządków siewnych lub wyciskanie szpar</t>
  </si>
  <si>
    <t>220</t>
  </si>
  <si>
    <t>SPUL-R1</t>
  </si>
  <si>
    <t>Spulchnianie gleby na międzyrzędach w okresie wschodów motyką.</t>
  </si>
  <si>
    <t>221</t>
  </si>
  <si>
    <t>ZB-KAM</t>
  </si>
  <si>
    <t>Zbiór i wywóz kamieni</t>
  </si>
  <si>
    <t>224</t>
  </si>
  <si>
    <t>SIEW-NC</t>
  </si>
  <si>
    <t>Rozsiew nawozów startowo rozrzutnikiem</t>
  </si>
  <si>
    <t>HA</t>
  </si>
  <si>
    <t>226</t>
  </si>
  <si>
    <t>NAW-MIND</t>
  </si>
  <si>
    <t>Nawożenie mineralne - dolistne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</si>
  <si>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</si>
  <si>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</si>
  <si>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</si>
  <si>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</si>
  <si>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</si>
  <si>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</si>
  <si>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</si>
  <si>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</si>
  <si>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</si>
  <si>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</si>
  <si>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</si>
  <si>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</si>
  <si>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236</t>
  </si>
  <si>
    <t>WYW-GRZ</t>
  </si>
  <si>
    <t>Formowanie grzędy siewnej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</si>
  <si>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</si>
  <si>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</si>
  <si>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</si>
  <si>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</si>
  <si>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</si>
  <si>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</si>
  <si>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252</t>
  </si>
  <si>
    <t>WYJ 1R</t>
  </si>
  <si>
    <t>Wyjęcie 1-latek</t>
  </si>
  <si>
    <t>TSZT</t>
  </si>
  <si>
    <t>253</t>
  </si>
  <si>
    <t>WYJ 2-3L</t>
  </si>
  <si>
    <t>Wyjęcie 2-3 latek</t>
  </si>
  <si>
    <t>257</t>
  </si>
  <si>
    <t>DOŁ-1L</t>
  </si>
  <si>
    <t>Dołowanie sadzonek z doniesieniem do dołu - 1-latek liściastych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</si>
  <si>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</si>
  <si>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</si>
  <si>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</si>
  <si>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</si>
  <si>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</si>
  <si>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</si>
  <si>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</si>
  <si>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</si>
  <si>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</si>
  <si>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</si>
  <si>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</si>
  <si>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</si>
  <si>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271</t>
  </si>
  <si>
    <t>SIEW-DC</t>
  </si>
  <si>
    <t>Siew nasion drobnych</t>
  </si>
  <si>
    <t>272</t>
  </si>
  <si>
    <t>SIEW-GC</t>
  </si>
  <si>
    <t>Siew nasion grubych</t>
  </si>
  <si>
    <t>275</t>
  </si>
  <si>
    <t>SIEW-R</t>
  </si>
  <si>
    <t>Siew nasion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</si>
  <si>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</si>
  <si>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</si>
  <si>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</si>
  <si>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</si>
  <si>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</si>
  <si>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</si>
  <si>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367</t>
  </si>
  <si>
    <t>N-ZSGDNSO</t>
  </si>
  <si>
    <t>Zbiór szyszek z gospodarczych drzewostanów nasiennych sosnowych</t>
  </si>
  <si>
    <t>KG</t>
  </si>
  <si>
    <t>369</t>
  </si>
  <si>
    <t>N-ZSGDNMD</t>
  </si>
  <si>
    <t>Zbiór szyszek z drzewostanów nasiennych modrzewiowych</t>
  </si>
  <si>
    <t>388</t>
  </si>
  <si>
    <t>ZB-NASDB</t>
  </si>
  <si>
    <t>Zbiór nasion dęba</t>
  </si>
  <si>
    <t>389</t>
  </si>
  <si>
    <t>ZB-NASBK</t>
  </si>
  <si>
    <t>Zbiór nasion buka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</si>
  <si>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</si>
  <si>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</si>
  <si>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</si>
  <si>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</si>
  <si>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</si>
  <si>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</si>
  <si>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</si>
  <si>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</si>
  <si>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</si>
  <si>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393</t>
  </si>
  <si>
    <t>ZB-NASWZ</t>
  </si>
  <si>
    <t>Zbiór nasion wiązu</t>
  </si>
  <si>
    <t>394</t>
  </si>
  <si>
    <t>ZB-NASP</t>
  </si>
  <si>
    <t>Zbiór nasion pozostałych gatunków</t>
  </si>
  <si>
    <t>395</t>
  </si>
  <si>
    <t>TERMO-NAS</t>
  </si>
  <si>
    <t>Wykonanie termoterapii żołędzi</t>
  </si>
  <si>
    <t>396</t>
  </si>
  <si>
    <t>GODZ RH8</t>
  </si>
  <si>
    <t>Prace wykonywane ręcznie</t>
  </si>
  <si>
    <t>H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</si>
  <si>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</si>
  <si>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</si>
  <si>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</si>
  <si>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</si>
  <si>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</si>
  <si>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</si>
  <si>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</si>
  <si>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</si>
  <si>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</si>
  <si>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</si>
  <si>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</si>
  <si>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</si>
  <si>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</si>
  <si>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</si>
  <si>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</si>
  <si>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</si>
  <si>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</si>
  <si>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</si>
  <si>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</si>
  <si>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</si>
  <si>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15/2024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</si>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</sst>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topLeftCell="A13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152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0" t="s">
        <v>153</v>
      </c>
      <c r="C10" s="20"/>
      <c r="D10" s="20"/>
    </row>
    <row r="11" spans="2:15" s="1" customFormat="1" ht="12.4" customHeight="1" x14ac:dyDescent="0.2">
      <c r="B11" s="20"/>
      <c r="C11" s="20"/>
      <c r="D11" s="20"/>
      <c r="G11" s="38" t="s">
        <v>154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155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8" t="s">
        <v>156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65" customHeight="1" x14ac:dyDescent="0.2">
      <c r="B18" s="18" t="s">
        <v>157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65" customHeight="1" x14ac:dyDescent="0.2">
      <c r="B20" s="18" t="s">
        <v>158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65" customHeight="1" x14ac:dyDescent="0.2">
      <c r="B22" s="18" t="s">
        <v>159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9" t="s">
        <v>160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2" t="s">
        <v>10</v>
      </c>
      <c r="M29" s="12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150</v>
      </c>
      <c r="H30" s="23">
        <v>0</v>
      </c>
      <c r="I30" s="21">
        <f>ROUND(G30* H30,2)</f>
        <v>0</v>
      </c>
      <c r="J30" s="5">
        <v>8</v>
      </c>
      <c r="K30" s="21">
        <f>ROUND(I30* J30/100,2)</f>
        <v>0</v>
      </c>
      <c r="L30" s="22">
        <f>ROUND(I30+ K30,2)</f>
        <v>0</v>
      </c>
      <c r="M30" s="9"/>
    </row>
    <row r="31" spans="2:13" s="1" customFormat="1" ht="28.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2162</v>
      </c>
      <c r="H31" s="23">
        <v>0</v>
      </c>
      <c r="I31" s="21">
        <f>ROUND(G31* H31,2)</f>
        <v>0</v>
      </c>
      <c r="J31" s="5">
        <v>8</v>
      </c>
      <c r="K31" s="21">
        <f>ROUND(I31* J31/100,2)</f>
        <v>0</v>
      </c>
      <c r="L31" s="22">
        <f>ROUND(I31+ K31,2)</f>
        <v>0</v>
      </c>
      <c r="M31" s="9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2200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4037.5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1425</v>
      </c>
      <c r="H34" s="23">
        <v>0</v>
      </c>
      <c r="I34" s="21">
        <f>ROUND(G34* H34,2)</f>
        <v>0</v>
      </c>
      <c r="J34" s="5">
        <v>8</v>
      </c>
      <c r="K34" s="21">
        <f>ROUND(I34* J34/100,2)</f>
        <v>0</v>
      </c>
      <c r="L34" s="22">
        <f>ROUND(I34+ K34,2)</f>
        <v>0</v>
      </c>
      <c r="M34" s="9"/>
    </row>
    <row r="35" spans="2:13" s="1" customFormat="1" ht="28.9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400</v>
      </c>
      <c r="H35" s="23">
        <v>0</v>
      </c>
      <c r="I35" s="21">
        <f>ROUND(G35* H35,2)</f>
        <v>0</v>
      </c>
      <c r="J35" s="5">
        <v>8</v>
      </c>
      <c r="K35" s="21">
        <f>ROUND(I35* J35/100,2)</f>
        <v>0</v>
      </c>
      <c r="L35" s="22">
        <f>ROUND(I35+ K35,2)</f>
        <v>0</v>
      </c>
      <c r="M35" s="9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18</v>
      </c>
      <c r="G36" s="8">
        <v>100</v>
      </c>
      <c r="H36" s="23">
        <v>0</v>
      </c>
      <c r="I36" s="21">
        <f>ROUND(G36* H36,2)</f>
        <v>0</v>
      </c>
      <c r="J36" s="5">
        <v>8</v>
      </c>
      <c r="K36" s="21">
        <f>ROUND(I36* J36/100,2)</f>
        <v>0</v>
      </c>
      <c r="L36" s="22">
        <f>ROUND(I36+ K36,2)</f>
        <v>0</v>
      </c>
      <c r="M36" s="9"/>
    </row>
    <row r="37" spans="2:13" s="1" customFormat="1" ht="28.9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18</v>
      </c>
      <c r="G37" s="8">
        <v>240.4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18</v>
      </c>
      <c r="G38" s="8">
        <v>700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16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18</v>
      </c>
      <c r="G40" s="8">
        <v>2400</v>
      </c>
      <c r="H40" s="23">
        <v>0</v>
      </c>
      <c r="I40" s="21">
        <f>ROUND(G40* H40,2)</f>
        <v>0</v>
      </c>
      <c r="J40" s="5">
        <v>8</v>
      </c>
      <c r="K40" s="21">
        <f>ROUND(I40* J40/100,2)</f>
        <v>0</v>
      </c>
      <c r="L40" s="22">
        <f>ROUND(I40+ K40,2)</f>
        <v>0</v>
      </c>
      <c r="M40" s="9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43</v>
      </c>
      <c r="G41" s="8">
        <v>21.17</v>
      </c>
      <c r="H41" s="23">
        <v>0</v>
      </c>
      <c r="I41" s="21">
        <f>ROUND(G41* H41,2)</f>
        <v>0</v>
      </c>
      <c r="J41" s="5">
        <v>8</v>
      </c>
      <c r="K41" s="21">
        <f>ROUND(I41* J41/100,2)</f>
        <v>0</v>
      </c>
      <c r="L41" s="22">
        <f>ROUND(I41+ K41,2)</f>
        <v>0</v>
      </c>
      <c r="M41" s="9"/>
    </row>
    <row r="42" spans="2:13" s="1" customFormat="1" ht="28.9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18</v>
      </c>
      <c r="G42" s="8">
        <v>1648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18</v>
      </c>
      <c r="G43" s="8">
        <v>128.4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18</v>
      </c>
      <c r="G44" s="8">
        <v>61.2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18</v>
      </c>
      <c r="G45" s="8">
        <v>150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28.9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18</v>
      </c>
      <c r="G46" s="8">
        <v>200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9"/>
    </row>
    <row r="47" spans="2:13" s="1" customFormat="1" ht="19.7" customHeight="1" x14ac:dyDescent="0.2">
      <c r="B47" s="5">
        <v>18</v>
      </c>
      <c r="C47" s="6" t="s">
        <v>65</v>
      </c>
      <c r="D47" s="6" t="s">
        <v>66</v>
      </c>
      <c r="E47" s="7" t="s">
        <v>67</v>
      </c>
      <c r="F47" s="6" t="s">
        <v>18</v>
      </c>
      <c r="G47" s="8">
        <v>400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19.7" customHeight="1" x14ac:dyDescent="0.2">
      <c r="B48" s="5">
        <v>19</v>
      </c>
      <c r="C48" s="6" t="s">
        <v>68</v>
      </c>
      <c r="D48" s="6" t="s">
        <v>69</v>
      </c>
      <c r="E48" s="7" t="s">
        <v>70</v>
      </c>
      <c r="F48" s="6" t="s">
        <v>71</v>
      </c>
      <c r="G48" s="8">
        <v>100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71</v>
      </c>
      <c r="G49" s="8">
        <v>1100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28.9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71</v>
      </c>
      <c r="G50" s="8">
        <v>100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28.9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71</v>
      </c>
      <c r="G51" s="8">
        <v>500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28.9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71</v>
      </c>
      <c r="G52" s="8">
        <v>500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71</v>
      </c>
      <c r="G53" s="8">
        <v>450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9"/>
    </row>
    <row r="54" spans="2:13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71</v>
      </c>
      <c r="G54" s="8">
        <v>900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18</v>
      </c>
      <c r="G55" s="8">
        <v>35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18</v>
      </c>
      <c r="G56" s="8">
        <v>54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18</v>
      </c>
      <c r="G57" s="8">
        <v>52.7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9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18</v>
      </c>
      <c r="G58" s="8">
        <v>200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71</v>
      </c>
      <c r="G59" s="8">
        <v>500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9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108</v>
      </c>
      <c r="G60" s="8">
        <v>1500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9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108</v>
      </c>
      <c r="G61" s="8">
        <v>200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108</v>
      </c>
      <c r="G62" s="8">
        <v>4200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108</v>
      </c>
      <c r="G63" s="8">
        <v>300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108</v>
      </c>
      <c r="G64" s="8">
        <v>3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4" s="1" customFormat="1" ht="19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108</v>
      </c>
      <c r="G65" s="8">
        <v>9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4" s="1" customFormat="1" ht="19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108</v>
      </c>
      <c r="G66" s="8">
        <v>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4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108</v>
      </c>
      <c r="G67" s="8">
        <v>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4" s="1" customFormat="1" ht="19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108</v>
      </c>
      <c r="G68" s="8">
        <v>18.2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4" s="1" customFormat="1" ht="19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108</v>
      </c>
      <c r="G69" s="8">
        <v>4438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4" s="1" customFormat="1" ht="19.7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139</v>
      </c>
      <c r="G70" s="8">
        <v>4282.5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4" s="1" customFormat="1" ht="19.7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139</v>
      </c>
      <c r="G71" s="8">
        <v>374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4" s="1" customFormat="1" ht="19.7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139</v>
      </c>
      <c r="G72" s="8">
        <v>888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4" s="1" customFormat="1" ht="55.9" customHeight="1" x14ac:dyDescent="0.2"/>
    <row r="74" spans="2:14" s="1" customFormat="1" ht="21.4" customHeight="1" x14ac:dyDescent="0.2">
      <c r="B74" s="14" t="s">
        <v>146</v>
      </c>
      <c r="C74" s="14"/>
      <c r="D74" s="14"/>
      <c r="E74" s="14"/>
      <c r="F74" s="24">
        <f>ROUND(I30+I31+I32+I33+I34+I35+I36+I37+I38+I39+I40+I41+I42+I43+I44+I45+I46+I47+I48+I49+I50+I51+I52+I53+I54+I55+I56+I57+I58+I59+I60+I61+I62+I63+I64+I65+I66+I67+I68+I69+I70+I71+I72,2)</f>
        <v>0</v>
      </c>
      <c r="G74" s="25"/>
      <c r="H74" s="25"/>
      <c r="I74" s="25"/>
      <c r="J74" s="25"/>
      <c r="K74" s="25"/>
      <c r="L74" s="25"/>
      <c r="M74" s="26"/>
    </row>
    <row r="75" spans="2:14" s="1" customFormat="1" ht="21.4" customHeight="1" x14ac:dyDescent="0.2">
      <c r="B75" s="14" t="s">
        <v>147</v>
      </c>
      <c r="C75" s="14"/>
      <c r="D75" s="14"/>
      <c r="E75" s="14"/>
      <c r="F75" s="27">
        <f>ROUND(L30+L31+L32+L33+L34+L35+L36+L37+L38+L39+L40+L41+L42+L43+L44+L45+L46+L47+L48+L49+L50+L51+L52+L53+L54+L55+L56+L57+L58+L59+L60+L61+L62+L63+L64+L65+L66+L67+L68+L69+L70+L71+L72,2)</f>
        <v>0</v>
      </c>
      <c r="G75" s="28"/>
      <c r="H75" s="28"/>
      <c r="I75" s="28"/>
      <c r="J75" s="28"/>
      <c r="K75" s="28"/>
      <c r="L75" s="28"/>
      <c r="M75" s="29"/>
    </row>
    <row r="76" spans="2:14" s="1" customFormat="1" ht="11.1" customHeight="1" x14ac:dyDescent="0.2"/>
    <row r="77" spans="2:14" s="1" customFormat="1" ht="80.099999999999994" customHeight="1" x14ac:dyDescent="0.2">
      <c r="B77" s="31" t="s">
        <v>161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110.1" customHeight="1" x14ac:dyDescent="0.2">
      <c r="B79" s="31" t="s">
        <v>162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5.25" customHeight="1" x14ac:dyDescent="0.2"/>
    <row r="81" spans="2:14" s="1" customFormat="1" ht="110.1" customHeight="1" x14ac:dyDescent="0.2">
      <c r="B81" s="15" t="s">
        <v>163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2:14" s="1" customFormat="1" ht="5.25" customHeight="1" x14ac:dyDescent="0.2"/>
    <row r="83" spans="2:14" s="1" customFormat="1" ht="37.9" customHeight="1" x14ac:dyDescent="0.2">
      <c r="B83" s="32" t="s">
        <v>148</v>
      </c>
      <c r="C83" s="32"/>
      <c r="D83" s="32"/>
      <c r="E83" s="32"/>
      <c r="F83" s="34" t="s">
        <v>149</v>
      </c>
      <c r="G83" s="34"/>
      <c r="H83" s="34"/>
      <c r="I83" s="34"/>
      <c r="J83" s="34"/>
      <c r="K83" s="34"/>
      <c r="L83" s="34"/>
    </row>
    <row r="84" spans="2:14" s="1" customFormat="1" ht="28.9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9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9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9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.65" customHeight="1" x14ac:dyDescent="0.2"/>
    <row r="89" spans="2:14" s="1" customFormat="1" ht="203.1" customHeight="1" x14ac:dyDescent="0.2">
      <c r="B89" s="31" t="s">
        <v>164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36.950000000000003" customHeight="1" x14ac:dyDescent="0.2">
      <c r="B91" s="35" t="s">
        <v>165</v>
      </c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</row>
    <row r="92" spans="2:14" s="1" customFormat="1" ht="2.65" customHeight="1" x14ac:dyDescent="0.2"/>
    <row r="93" spans="2:14" s="1" customFormat="1" ht="37.9" customHeight="1" x14ac:dyDescent="0.2">
      <c r="B93" s="32" t="s">
        <v>150</v>
      </c>
      <c r="C93" s="32"/>
      <c r="D93" s="32"/>
      <c r="E93" s="32"/>
      <c r="F93" s="36" t="s">
        <v>151</v>
      </c>
      <c r="G93" s="36"/>
      <c r="H93" s="36"/>
      <c r="I93" s="36"/>
      <c r="J93" s="36"/>
      <c r="K93" s="36"/>
      <c r="L93" s="36"/>
    </row>
    <row r="94" spans="2:14" s="1" customFormat="1" ht="28.9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9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9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9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.65" customHeight="1" x14ac:dyDescent="0.2"/>
    <row r="99" spans="2:14" s="1" customFormat="1" ht="159.94999999999999" customHeight="1" x14ac:dyDescent="0.2">
      <c r="B99" s="31" t="s">
        <v>166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54.95" customHeight="1" x14ac:dyDescent="0.2">
      <c r="B101" s="31" t="s">
        <v>167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60" customHeight="1" x14ac:dyDescent="0.2">
      <c r="B103" s="15" t="s">
        <v>168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2:14" s="1" customFormat="1" ht="2.65" customHeight="1" x14ac:dyDescent="0.2"/>
    <row r="105" spans="2:14" s="1" customFormat="1" ht="48" customHeight="1" x14ac:dyDescent="0.2">
      <c r="B105" s="15" t="s">
        <v>169</v>
      </c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2:14" s="1" customFormat="1" ht="2.65" customHeight="1" x14ac:dyDescent="0.2"/>
    <row r="107" spans="2:14" s="1" customFormat="1" ht="125.1" customHeight="1" x14ac:dyDescent="0.2">
      <c r="B107" s="31" t="s">
        <v>170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84.95" customHeight="1" x14ac:dyDescent="0.2">
      <c r="B109" s="31" t="s">
        <v>171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86.85" customHeight="1" x14ac:dyDescent="0.2"/>
    <row r="111" spans="2:14" s="1" customFormat="1" ht="17.649999999999999" customHeight="1" x14ac:dyDescent="0.2">
      <c r="I111" s="10" t="s">
        <v>172</v>
      </c>
      <c r="J111" s="10"/>
    </row>
    <row r="112" spans="2:14" s="1" customFormat="1" ht="145.15" customHeight="1" x14ac:dyDescent="0.2"/>
    <row r="113" spans="2:10" s="1" customFormat="1" ht="81.599999999999994" customHeight="1" x14ac:dyDescent="0.2">
      <c r="B113" s="17" t="s">
        <v>173</v>
      </c>
      <c r="C113" s="17"/>
      <c r="D113" s="17"/>
      <c r="E113" s="17"/>
      <c r="F113" s="17"/>
      <c r="G113" s="17"/>
      <c r="H113" s="17"/>
      <c r="I113" s="17"/>
      <c r="J113" s="17"/>
    </row>
    <row r="114" spans="2:10" s="1" customFormat="1" ht="28.9" customHeight="1" x14ac:dyDescent="0.2"/>
  </sheetData>
  <mergeCells count="97">
    <mergeCell ref="B16:I16"/>
    <mergeCell ref="B18:I18"/>
    <mergeCell ref="B20:I20"/>
    <mergeCell ref="B22:I22"/>
    <mergeCell ref="B3:E3"/>
    <mergeCell ref="B5:E5"/>
    <mergeCell ref="B7:E7"/>
    <mergeCell ref="B10:D11"/>
    <mergeCell ref="B101:N101"/>
    <mergeCell ref="B103:N103"/>
    <mergeCell ref="B105:N105"/>
    <mergeCell ref="B107:N107"/>
    <mergeCell ref="B91:N91"/>
    <mergeCell ref="B93:E93"/>
    <mergeCell ref="B94:E94"/>
    <mergeCell ref="B95:E95"/>
    <mergeCell ref="B96:E96"/>
    <mergeCell ref="B97:E97"/>
    <mergeCell ref="B99:N99"/>
    <mergeCell ref="F83:L83"/>
    <mergeCell ref="F84:L84"/>
    <mergeCell ref="F85:L85"/>
    <mergeCell ref="F86:L86"/>
    <mergeCell ref="B109:N109"/>
    <mergeCell ref="B113:J113"/>
    <mergeCell ref="B24:L24"/>
    <mergeCell ref="B26:L26"/>
    <mergeCell ref="B79:N79"/>
    <mergeCell ref="B81:N81"/>
    <mergeCell ref="B83:E83"/>
    <mergeCell ref="B84:E84"/>
    <mergeCell ref="B85:E85"/>
    <mergeCell ref="B86:E86"/>
    <mergeCell ref="B87:E87"/>
    <mergeCell ref="B89:N89"/>
    <mergeCell ref="B4:D4"/>
    <mergeCell ref="B6:D6"/>
    <mergeCell ref="B74:E74"/>
    <mergeCell ref="B75:E75"/>
    <mergeCell ref="B77:N77"/>
    <mergeCell ref="B8:D8"/>
    <mergeCell ref="E14:G14"/>
    <mergeCell ref="F74:M74"/>
    <mergeCell ref="F75:M75"/>
    <mergeCell ref="L41:M41"/>
    <mergeCell ref="L42:M42"/>
    <mergeCell ref="L43:M43"/>
    <mergeCell ref="L44:M44"/>
    <mergeCell ref="L45:M45"/>
    <mergeCell ref="L46:M46"/>
    <mergeCell ref="L47:M47"/>
    <mergeCell ref="F87:L87"/>
    <mergeCell ref="F93:L93"/>
    <mergeCell ref="F94:L94"/>
    <mergeCell ref="F95:L95"/>
    <mergeCell ref="F96:L96"/>
    <mergeCell ref="F97:L97"/>
    <mergeCell ref="G11:N12"/>
    <mergeCell ref="I111:J111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2023-10-16T08:10:22Z</dcterms:created>
  <dcterms:modified xsi:type="dcterms:W3CDTF">2023-10-26T23:17:30Z</dcterms:modified>
</cp:coreProperties>
</file>