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4 VEREJNÉ OBSTARÁVANIE\01 - Tatry 2024\DNS Hlucháň\05-2024 - Or. Podzámok - LO Oravice\Súťažné podklady\"/>
    </mc:Choice>
  </mc:AlternateContent>
  <bookViews>
    <workbookView xWindow="360" yWindow="15" windowWidth="11340" windowHeight="6795"/>
  </bookViews>
  <sheets>
    <sheet name="Rozsah zákazky a cenová ponuka" sheetId="3" r:id="rId1"/>
    <sheet name="Vysvetlívky" sheetId="2" r:id="rId2"/>
  </sheets>
  <definedNames>
    <definedName name="Balicek">#REF!</definedName>
    <definedName name="CenaCelkom">#REF!</definedName>
    <definedName name="CenaZaJPRL">#REF!</definedName>
    <definedName name="CenaZaM3">#REF!</definedName>
    <definedName name="CisloVC">#REF!</definedName>
    <definedName name="DodavatelDIC">#REF!</definedName>
    <definedName name="DodavatelICO">#REF!</definedName>
    <definedName name="DodavatelICpreDPH">#REF!</definedName>
    <definedName name="DodavatelNazov">#REF!</definedName>
    <definedName name="DodavatelSidlo">#REF!</definedName>
    <definedName name="DPH">#REF!</definedName>
    <definedName name="DruhTazby">#REF!</definedName>
    <definedName name="HmotnatostIhlicnate">#REF!</definedName>
    <definedName name="HmotnatostListnate">#REF!</definedName>
    <definedName name="JPRL">#REF!</definedName>
    <definedName name="LO">#REF!</definedName>
    <definedName name="Objednavatel">#REF!</definedName>
    <definedName name="ObjemIhlicnate">#REF!</definedName>
    <definedName name="ObjemListnate">#REF!</definedName>
    <definedName name="ObjemSpolu">#REF!</definedName>
    <definedName name="_xlnm.Print_Area" localSheetId="0">'Rozsah zákazky a cenová ponuka'!$A$1:$N$31</definedName>
    <definedName name="Opis">#REF!</definedName>
    <definedName name="PlatcaDPH">#REF!</definedName>
    <definedName name="PredmetZakazky">#REF!</definedName>
    <definedName name="PriblizovaciaVzdalenost">#REF!</definedName>
    <definedName name="Sklon">#REF!</definedName>
    <definedName name="SumCenaCelkom">#REF!</definedName>
    <definedName name="SumCenaSDPH">#REF!</definedName>
    <definedName name="SumCenaZaJPRL">#REF!</definedName>
    <definedName name="TJ">#REF!</definedName>
  </definedNames>
  <calcPr calcId="162913"/>
</workbook>
</file>

<file path=xl/calcChain.xml><?xml version="1.0" encoding="utf-8"?>
<calcChain xmlns="http://schemas.openxmlformats.org/spreadsheetml/2006/main">
  <c r="N18" i="3" l="1"/>
  <c r="N17" i="3"/>
  <c r="N16" i="3"/>
  <c r="N15" i="3"/>
  <c r="N14" i="3"/>
  <c r="N13" i="3"/>
  <c r="N12" i="3"/>
  <c r="L18" i="3" l="1"/>
  <c r="G18" i="3" l="1"/>
  <c r="N20" i="3" l="1"/>
  <c r="N19" i="3" s="1"/>
</calcChain>
</file>

<file path=xl/sharedStrings.xml><?xml version="1.0" encoding="utf-8"?>
<sst xmlns="http://schemas.openxmlformats.org/spreadsheetml/2006/main" count="113" uniqueCount="92">
  <si>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</si>
  <si>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</si>
  <si>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</si>
  <si>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</si>
  <si>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</si>
  <si>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</si>
  <si>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</si>
  <si>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</si>
  <si>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</si>
  <si>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</si>
  <si>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</si>
  <si>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</si>
  <si>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</si>
  <si>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</si>
  <si>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</si>
  <si>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</si>
  <si>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</si>
  <si>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</si>
  <si>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</si>
  <si>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</si>
  <si>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</si>
  <si>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</si>
  <si>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</si>
  <si>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</si>
  <si>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</si>
  <si>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</si>
  <si>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</si>
  <si>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</si>
  <si>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</si>
  <si>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</si>
  <si>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</si>
  <si>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</si>
  <si>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</si>
  <si>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</si>
  <si>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</si>
  <si>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</si>
  <si>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</si>
  <si>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</si>
  <si>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</si>
  <si>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</si>
  <si>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</si>
  <si>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</si>
  <si>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</si>
  <si>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</si>
  <si>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</si>
  <si>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</si>
  <si>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</si>
  <si>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</si>
  <si>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</si>
  <si>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</si>
  <si>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</si>
  <si>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</si>
  <si>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</si>
  <si>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</si>
  <si>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</si>
  <si>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</si>
  <si>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</si>
  <si>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</si>
  <si>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</si>
  <si>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</si>
  <si>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Rozsah zákazky a cenová ponuka dodávateľa</t>
  </si>
  <si>
    <t>Celková cena za realizáciu predmetu zákazky v EUR bez DPH</t>
  </si>
  <si>
    <t xml:space="preserve">Cena stanovená objednávateľom Spolu bez DPH   </t>
  </si>
  <si>
    <t>príloha č. 1 Výzvy na predloženie ponuky</t>
  </si>
  <si>
    <t>1,2,4d,4a,6,7</t>
  </si>
  <si>
    <t>príloha č. 5 Zmluvy o poskytnutí služieb</t>
  </si>
  <si>
    <t>Názov predmetu zákazky:</t>
  </si>
  <si>
    <t xml:space="preserve">Názov DNS: </t>
  </si>
  <si>
    <t>Lesnícke služby v ťažbovom procese na zlepšenie hniezdnych príležitostí a so zameraním na vytváranie vhodných biotopov pre hlucháňa hôrneho</t>
  </si>
  <si>
    <t xml:space="preserve">Názov projektu: </t>
  </si>
  <si>
    <t>Zlepšenie stavu lesných porastov pre hlucháňa na  OZ Tatry - kód projektu 085ZA550001</t>
  </si>
  <si>
    <t>LESY SR š.p.  organizačná zložka  OZ Tatry</t>
  </si>
  <si>
    <t>Objednávateľ:</t>
  </si>
  <si>
    <r>
      <t>Zmluva č. DNS-H/</t>
    </r>
    <r>
      <rPr>
        <b/>
        <sz val="10"/>
        <color rgb="FFFF0000"/>
        <rFont val="Arial"/>
        <family val="2"/>
        <charset val="238"/>
      </rPr>
      <t>xx</t>
    </r>
    <r>
      <rPr>
        <b/>
        <sz val="10"/>
        <rFont val="Arial"/>
        <family val="2"/>
        <charset val="238"/>
      </rPr>
      <t>/24/12/06</t>
    </r>
  </si>
  <si>
    <t xml:space="preserve">1 ks ťažný kôň alebo železný kôň
1 ks LKT alebo 1 ks UKT
</t>
  </si>
  <si>
    <t>Lesnícke služby v ťažbovom procese na zlepšenie biotopov pre hlucháňa hôrneho pre OZ Tatry, LS Oravský Podzámok, LO Oravice - výzva č. 5/2024</t>
  </si>
  <si>
    <t>Habovka</t>
  </si>
  <si>
    <t>SL202-1018b2</t>
  </si>
  <si>
    <t>1,2,4b,4a,6,7</t>
  </si>
  <si>
    <t>70/250/-</t>
  </si>
  <si>
    <t>SL202-1025a0</t>
  </si>
  <si>
    <t>60/1600/-</t>
  </si>
  <si>
    <t>Oravice</t>
  </si>
  <si>
    <t>SL199-280 2</t>
  </si>
  <si>
    <t>80/250/-</t>
  </si>
  <si>
    <t>SL199-315A3</t>
  </si>
  <si>
    <t>100/450/-</t>
  </si>
  <si>
    <t>SL199-316A2</t>
  </si>
  <si>
    <t>160/500/-</t>
  </si>
  <si>
    <t>SL199-321 2</t>
  </si>
  <si>
    <t>70/300/-</t>
  </si>
  <si>
    <t>do 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</si>
</sst>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charset val="1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9" tint="0.79998168889431442"/>
        <bgColor rgb="FF000000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/>
  </cellStyleXfs>
  <cellXfs count="136">
    <xf numFmtId="0" fontId="0" fillId="0" borderId="0" xfId="0" applyNumberForma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vertical="center"/>
    </xf>
    <xf numFmtId="0" fontId="4" fillId="2" borderId="8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5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center" indent="1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right" vertical="center" indent="1"/>
    </xf>
    <xf numFmtId="0" fontId="12" fillId="7" borderId="0" xfId="0" applyFont="1" applyFill="1" applyBorder="1" applyAlignment="1" applyProtection="1"/>
    <xf numFmtId="0" fontId="17" fillId="7" borderId="0" xfId="0" applyFont="1" applyFill="1" applyBorder="1" applyAlignment="1" applyProtection="1">
      <alignment horizontal="right"/>
    </xf>
    <xf numFmtId="0" fontId="19" fillId="0" borderId="0" xfId="0" applyFont="1" applyFill="1" applyBorder="1"/>
    <xf numFmtId="0" fontId="16" fillId="7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/>
    <xf numFmtId="0" fontId="21" fillId="7" borderId="0" xfId="0" applyFont="1" applyFill="1" applyBorder="1" applyProtection="1"/>
    <xf numFmtId="0" fontId="2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Protection="1"/>
    <xf numFmtId="0" fontId="22" fillId="7" borderId="0" xfId="0" applyFont="1" applyFill="1" applyBorder="1" applyAlignment="1">
      <alignment horizontal="center"/>
    </xf>
    <xf numFmtId="0" fontId="22" fillId="7" borderId="0" xfId="0" applyFont="1" applyFill="1" applyBorder="1"/>
    <xf numFmtId="0" fontId="5" fillId="0" borderId="35" xfId="0" applyNumberFormat="1" applyFont="1" applyBorder="1" applyAlignment="1">
      <alignment horizontal="center" vertical="center" wrapText="1"/>
    </xf>
    <xf numFmtId="0" fontId="0" fillId="0" borderId="39" xfId="0" applyNumberFormat="1" applyBorder="1"/>
    <xf numFmtId="0" fontId="5" fillId="0" borderId="40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0" fontId="11" fillId="0" borderId="31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horizontal="right" vertical="center" indent="1"/>
    </xf>
    <xf numFmtId="0" fontId="10" fillId="4" borderId="31" xfId="0" applyFont="1" applyFill="1" applyBorder="1" applyAlignment="1" applyProtection="1">
      <alignment vertical="center" wrapText="1"/>
    </xf>
    <xf numFmtId="4" fontId="5" fillId="4" borderId="42" xfId="0" applyNumberFormat="1" applyFont="1" applyFill="1" applyBorder="1" applyAlignment="1">
      <alignment horizontal="right" vertical="center" indent="1"/>
    </xf>
    <xf numFmtId="0" fontId="7" fillId="0" borderId="43" xfId="0" applyNumberFormat="1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center" vertical="center"/>
    </xf>
    <xf numFmtId="14" fontId="3" fillId="0" borderId="43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right" vertical="center"/>
    </xf>
    <xf numFmtId="0" fontId="7" fillId="0" borderId="43" xfId="0" applyNumberFormat="1" applyFont="1" applyBorder="1" applyAlignment="1">
      <alignment horizontal="right" vertical="center" wrapText="1"/>
    </xf>
    <xf numFmtId="2" fontId="7" fillId="0" borderId="43" xfId="0" applyNumberFormat="1" applyFont="1" applyBorder="1" applyAlignment="1">
      <alignment horizontal="right" vertical="center" wrapText="1"/>
    </xf>
    <xf numFmtId="0" fontId="2" fillId="0" borderId="43" xfId="0" applyNumberFormat="1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right" vertical="center" indent="1"/>
    </xf>
    <xf numFmtId="4" fontId="5" fillId="5" borderId="43" xfId="0" applyNumberFormat="1" applyFont="1" applyFill="1" applyBorder="1" applyAlignment="1" applyProtection="1">
      <alignment horizontal="right" vertical="center" indent="1"/>
      <protection locked="0"/>
    </xf>
    <xf numFmtId="0" fontId="7" fillId="0" borderId="44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 wrapText="1"/>
    </xf>
    <xf numFmtId="0" fontId="3" fillId="0" borderId="45" xfId="0" applyNumberFormat="1" applyFont="1" applyFill="1" applyBorder="1" applyAlignment="1">
      <alignment horizontal="center" vertical="center"/>
    </xf>
    <xf numFmtId="14" fontId="3" fillId="0" borderId="45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right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right" vertical="center" wrapText="1"/>
    </xf>
    <xf numFmtId="2" fontId="7" fillId="0" borderId="45" xfId="0" applyNumberFormat="1" applyFont="1" applyBorder="1" applyAlignment="1">
      <alignment horizontal="right" vertical="center" wrapText="1"/>
    </xf>
    <xf numFmtId="0" fontId="2" fillId="0" borderId="45" xfId="0" applyNumberFormat="1" applyFont="1" applyBorder="1" applyAlignment="1">
      <alignment horizontal="center" vertical="center"/>
    </xf>
    <xf numFmtId="4" fontId="5" fillId="0" borderId="45" xfId="0" applyNumberFormat="1" applyFont="1" applyBorder="1" applyAlignment="1">
      <alignment horizontal="right" vertical="center" indent="1"/>
    </xf>
    <xf numFmtId="4" fontId="5" fillId="5" borderId="45" xfId="0" applyNumberFormat="1" applyFont="1" applyFill="1" applyBorder="1" applyAlignment="1" applyProtection="1">
      <alignment horizontal="right" vertical="center" indent="1"/>
      <protection locked="0"/>
    </xf>
    <xf numFmtId="4" fontId="5" fillId="0" borderId="46" xfId="0" applyNumberFormat="1" applyFont="1" applyBorder="1" applyAlignment="1">
      <alignment horizontal="right" vertical="center" indent="1"/>
    </xf>
    <xf numFmtId="0" fontId="7" fillId="0" borderId="47" xfId="0" applyNumberFormat="1" applyFont="1" applyBorder="1" applyAlignment="1">
      <alignment horizontal="center" vertical="center"/>
    </xf>
    <xf numFmtId="4" fontId="5" fillId="0" borderId="48" xfId="0" applyNumberFormat="1" applyFont="1" applyBorder="1" applyAlignment="1">
      <alignment horizontal="right" vertical="center" indent="1"/>
    </xf>
    <xf numFmtId="0" fontId="7" fillId="0" borderId="49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 wrapText="1"/>
    </xf>
    <xf numFmtId="0" fontId="3" fillId="0" borderId="50" xfId="0" applyNumberFormat="1" applyFont="1" applyFill="1" applyBorder="1" applyAlignment="1">
      <alignment horizontal="center" vertical="center"/>
    </xf>
    <xf numFmtId="14" fontId="3" fillId="0" borderId="50" xfId="0" applyNumberFormat="1" applyFont="1" applyBorder="1" applyAlignment="1">
      <alignment horizontal="center" vertical="center"/>
    </xf>
    <xf numFmtId="2" fontId="7" fillId="0" borderId="50" xfId="0" applyNumberFormat="1" applyFont="1" applyBorder="1" applyAlignment="1">
      <alignment horizontal="right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50" xfId="0" applyNumberFormat="1" applyFont="1" applyBorder="1" applyAlignment="1">
      <alignment horizontal="right" vertical="center" wrapText="1"/>
    </xf>
    <xf numFmtId="2" fontId="7" fillId="0" borderId="50" xfId="0" applyNumberFormat="1" applyFont="1" applyBorder="1" applyAlignment="1">
      <alignment horizontal="right" vertical="center" wrapText="1"/>
    </xf>
    <xf numFmtId="0" fontId="2" fillId="0" borderId="50" xfId="0" applyNumberFormat="1" applyFont="1" applyBorder="1" applyAlignment="1">
      <alignment horizontal="center" vertical="center"/>
    </xf>
    <xf numFmtId="4" fontId="5" fillId="0" borderId="50" xfId="0" applyNumberFormat="1" applyFont="1" applyBorder="1" applyAlignment="1">
      <alignment horizontal="right" vertical="center" indent="1"/>
    </xf>
    <xf numFmtId="4" fontId="5" fillId="5" borderId="50" xfId="0" applyNumberFormat="1" applyFont="1" applyFill="1" applyBorder="1" applyAlignment="1" applyProtection="1">
      <alignment horizontal="right" vertical="center" indent="1"/>
      <protection locked="0"/>
    </xf>
    <xf numFmtId="4" fontId="5" fillId="0" borderId="51" xfId="0" applyNumberFormat="1" applyFont="1" applyBorder="1" applyAlignment="1">
      <alignment horizontal="right" vertical="center" inden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 wrapText="1"/>
    </xf>
    <xf numFmtId="0" fontId="5" fillId="0" borderId="31" xfId="0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right" vertical="center"/>
    </xf>
    <xf numFmtId="0" fontId="5" fillId="0" borderId="33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2" xfId="0" applyNumberFormat="1" applyFont="1" applyBorder="1" applyAlignment="1">
      <alignment horizontal="right" vertical="center"/>
    </xf>
    <xf numFmtId="0" fontId="5" fillId="0" borderId="28" xfId="0" applyNumberFormat="1" applyFont="1" applyBorder="1" applyAlignment="1">
      <alignment horizontal="right" vertical="center"/>
    </xf>
    <xf numFmtId="0" fontId="9" fillId="10" borderId="0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9" fillId="8" borderId="13" xfId="0" applyFont="1" applyFill="1" applyBorder="1" applyAlignment="1" applyProtection="1">
      <alignment horizontal="center"/>
    </xf>
    <xf numFmtId="0" fontId="9" fillId="8" borderId="14" xfId="0" applyFont="1" applyFill="1" applyBorder="1" applyAlignment="1" applyProtection="1">
      <alignment horizontal="center"/>
    </xf>
    <xf numFmtId="0" fontId="4" fillId="6" borderId="15" xfId="0" applyNumberFormat="1" applyFont="1" applyFill="1" applyBorder="1" applyAlignment="1" applyProtection="1">
      <alignment horizontal="center"/>
      <protection locked="0"/>
    </xf>
    <xf numFmtId="0" fontId="4" fillId="6" borderId="16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6" fillId="9" borderId="19" xfId="0" applyNumberFormat="1" applyFont="1" applyFill="1" applyBorder="1" applyAlignment="1">
      <alignment horizontal="center" vertical="center" wrapText="1"/>
    </xf>
    <xf numFmtId="0" fontId="6" fillId="9" borderId="7" xfId="0" applyNumberFormat="1" applyFont="1" applyFill="1" applyBorder="1" applyAlignment="1">
      <alignment horizontal="center" vertical="center" wrapText="1"/>
    </xf>
    <xf numFmtId="0" fontId="6" fillId="9" borderId="1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38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textRotation="90"/>
    </xf>
    <xf numFmtId="0" fontId="4" fillId="5" borderId="1" xfId="0" applyNumberFormat="1" applyFont="1" applyFill="1" applyBorder="1" applyAlignment="1" applyProtection="1">
      <alignment horizontal="left"/>
      <protection locked="0"/>
    </xf>
    <xf numFmtId="0" fontId="23" fillId="0" borderId="10" xfId="0" applyNumberFormat="1" applyFont="1" applyBorder="1" applyAlignment="1">
      <alignment horizontal="center" wrapText="1"/>
    </xf>
    <xf numFmtId="0" fontId="23" fillId="0" borderId="10" xfId="0" applyNumberFormat="1" applyFont="1" applyBorder="1" applyAlignment="1">
      <alignment horizontal="center"/>
    </xf>
    <xf numFmtId="0" fontId="4" fillId="5" borderId="2" xfId="0" applyNumberFormat="1" applyFont="1" applyFill="1" applyBorder="1" applyAlignment="1" applyProtection="1">
      <alignment horizontal="left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7" xfId="0" applyNumberFormat="1" applyBorder="1" applyAlignment="1">
      <alignment horizontal="center"/>
    </xf>
    <xf numFmtId="0" fontId="16" fillId="7" borderId="0" xfId="0" applyFont="1" applyFill="1" applyBorder="1" applyAlignment="1" applyProtection="1">
      <alignment horizont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 wrapText="1"/>
    </xf>
    <xf numFmtId="0" fontId="20" fillId="7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/>
    </xf>
    <xf numFmtId="0" fontId="18" fillId="10" borderId="0" xfId="0" applyFont="1" applyFill="1" applyBorder="1" applyAlignment="1">
      <alignment horizontal="left"/>
    </xf>
    <xf numFmtId="0" fontId="22" fillId="7" borderId="0" xfId="0" applyFont="1" applyFill="1" applyBorder="1" applyAlignment="1" applyProtection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4" xfId="0" applyNumberFormat="1" applyBorder="1" applyAlignment="1">
      <alignment horizontal="center"/>
    </xf>
    <xf numFmtId="0" fontId="3" fillId="0" borderId="12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view="pageBreakPreview" zoomScale="80" zoomScaleNormal="70" zoomScaleSheetLayoutView="80" workbookViewId="0">
      <selection activeCell="N19" sqref="N19"/>
    </sheetView>
  </sheetViews>
  <sheetFormatPr defaultRowHeight="15" x14ac:dyDescent="0.25"/>
  <cols>
    <col min="1" max="1" width="15" customWidth="1"/>
    <col min="2" max="2" width="17.42578125" customWidth="1"/>
    <col min="3" max="3" width="32.140625" customWidth="1"/>
    <col min="4" max="4" width="17.5703125" customWidth="1"/>
    <col min="7" max="7" width="11.140625" customWidth="1"/>
    <col min="10" max="10" width="12.140625" customWidth="1"/>
    <col min="11" max="11" width="14.140625" customWidth="1"/>
    <col min="12" max="12" width="20" customWidth="1"/>
    <col min="13" max="13" width="20.7109375" customWidth="1"/>
    <col min="14" max="14" width="16.140625" customWidth="1"/>
    <col min="15" max="15" width="15.5703125" customWidth="1"/>
  </cols>
  <sheetData>
    <row r="1" spans="1:25" ht="18" x14ac:dyDescent="0.25">
      <c r="A1" s="116" t="s">
        <v>60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24" t="s">
        <v>63</v>
      </c>
      <c r="N1" s="25"/>
    </row>
    <row r="2" spans="1:25" ht="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6"/>
      <c r="M2" s="24" t="s">
        <v>65</v>
      </c>
      <c r="N2" s="25"/>
    </row>
    <row r="3" spans="1:25" ht="30.75" customHeight="1" x14ac:dyDescent="0.25">
      <c r="A3" s="129" t="s">
        <v>66</v>
      </c>
      <c r="B3" s="129"/>
      <c r="C3" s="131" t="s">
        <v>75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25" ht="17.25" customHeight="1" x14ac:dyDescent="0.25">
      <c r="A4" s="130" t="s">
        <v>67</v>
      </c>
      <c r="B4" s="130"/>
      <c r="C4" s="130" t="s">
        <v>68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25" x14ac:dyDescent="0.25">
      <c r="A5" s="130" t="s">
        <v>69</v>
      </c>
      <c r="B5" s="130"/>
      <c r="C5" s="28" t="s">
        <v>70</v>
      </c>
      <c r="D5" s="28"/>
      <c r="E5" s="28"/>
      <c r="F5" s="28"/>
      <c r="G5" s="28"/>
      <c r="H5" s="28"/>
      <c r="I5" s="29"/>
      <c r="J5" s="29"/>
      <c r="K5" s="29"/>
      <c r="L5" s="29"/>
      <c r="M5" s="29"/>
      <c r="N5" s="29"/>
    </row>
    <row r="6" spans="1:25" x14ac:dyDescent="0.25">
      <c r="A6" s="87" t="s">
        <v>72</v>
      </c>
      <c r="B6" s="87"/>
      <c r="C6" s="86" t="s">
        <v>71</v>
      </c>
      <c r="D6" s="86"/>
      <c r="E6" s="86"/>
      <c r="F6" s="86"/>
      <c r="G6" s="86"/>
      <c r="H6" s="30"/>
      <c r="I6" s="31"/>
      <c r="J6" s="31"/>
      <c r="K6" s="31"/>
      <c r="L6" s="31"/>
      <c r="M6" s="31"/>
      <c r="N6" s="31"/>
    </row>
    <row r="7" spans="1:25" ht="15.75" thickBot="1" x14ac:dyDescent="0.3">
      <c r="A7" s="30"/>
      <c r="B7" s="132"/>
      <c r="C7" s="132"/>
      <c r="D7" s="132"/>
      <c r="E7" s="132"/>
      <c r="F7" s="132"/>
      <c r="G7" s="132"/>
      <c r="H7" s="30"/>
      <c r="I7" s="31"/>
      <c r="J7" s="31"/>
      <c r="K7" s="31"/>
      <c r="L7" s="31"/>
      <c r="M7" s="31"/>
      <c r="N7" s="3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thickBot="1" x14ac:dyDescent="0.3">
      <c r="A8" s="88" t="s">
        <v>73</v>
      </c>
      <c r="B8" s="89"/>
      <c r="C8" s="32"/>
      <c r="D8" s="33"/>
      <c r="E8" s="33"/>
      <c r="F8" s="33"/>
      <c r="G8" s="33"/>
      <c r="H8" s="30"/>
      <c r="I8" s="31"/>
      <c r="J8" s="31"/>
      <c r="K8" s="31"/>
      <c r="L8" s="31"/>
      <c r="M8" s="31"/>
      <c r="N8" s="3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 thickBot="1" x14ac:dyDescent="0.3">
      <c r="A9" s="117" t="s">
        <v>0</v>
      </c>
      <c r="B9" s="120" t="s">
        <v>1</v>
      </c>
      <c r="C9" s="21" t="s">
        <v>2</v>
      </c>
      <c r="D9" s="22"/>
      <c r="E9" s="123" t="s">
        <v>3</v>
      </c>
      <c r="F9" s="123"/>
      <c r="G9" s="123"/>
      <c r="H9" s="124" t="s">
        <v>4</v>
      </c>
      <c r="I9" s="123" t="s">
        <v>5</v>
      </c>
      <c r="J9" s="78" t="s">
        <v>6</v>
      </c>
      <c r="K9" s="94" t="s">
        <v>7</v>
      </c>
      <c r="L9" s="97" t="s">
        <v>8</v>
      </c>
      <c r="M9" s="100" t="s">
        <v>9</v>
      </c>
      <c r="N9" s="103" t="s">
        <v>10</v>
      </c>
      <c r="O9" s="18"/>
      <c r="P9" s="18"/>
      <c r="Q9" s="18"/>
      <c r="R9" s="18"/>
      <c r="S9" s="18"/>
      <c r="T9" s="18"/>
      <c r="U9" s="18"/>
      <c r="V9" s="18"/>
      <c r="W9" s="18"/>
    </row>
    <row r="10" spans="1:25" ht="15.75" customHeight="1" thickBot="1" x14ac:dyDescent="0.3">
      <c r="A10" s="118"/>
      <c r="B10" s="121"/>
      <c r="C10" s="127" t="s">
        <v>11</v>
      </c>
      <c r="D10" s="19"/>
      <c r="E10" s="127" t="s">
        <v>12</v>
      </c>
      <c r="F10" s="127" t="s">
        <v>13</v>
      </c>
      <c r="G10" s="98" t="s">
        <v>14</v>
      </c>
      <c r="H10" s="125"/>
      <c r="I10" s="98"/>
      <c r="J10" s="79"/>
      <c r="K10" s="95"/>
      <c r="L10" s="98"/>
      <c r="M10" s="101"/>
      <c r="N10" s="104"/>
      <c r="O10" s="18"/>
      <c r="P10" s="18"/>
      <c r="Q10" s="18"/>
      <c r="R10" s="18"/>
      <c r="S10" s="18"/>
      <c r="T10" s="18"/>
      <c r="U10" s="18"/>
      <c r="V10" s="18"/>
      <c r="W10" s="18"/>
    </row>
    <row r="11" spans="1:25" ht="66" customHeight="1" thickBot="1" x14ac:dyDescent="0.3">
      <c r="A11" s="119"/>
      <c r="B11" s="122"/>
      <c r="C11" s="128"/>
      <c r="D11" s="34" t="s">
        <v>59</v>
      </c>
      <c r="E11" s="128"/>
      <c r="F11" s="128"/>
      <c r="G11" s="99"/>
      <c r="H11" s="126"/>
      <c r="I11" s="99"/>
      <c r="J11" s="79"/>
      <c r="K11" s="96"/>
      <c r="L11" s="99"/>
      <c r="M11" s="102"/>
      <c r="N11" s="105"/>
      <c r="O11" s="18"/>
      <c r="P11" s="18"/>
      <c r="Q11" s="18"/>
      <c r="R11" s="18"/>
      <c r="S11" s="18"/>
      <c r="T11" s="18"/>
      <c r="U11" s="18"/>
      <c r="V11" s="18"/>
      <c r="W11" s="18"/>
    </row>
    <row r="12" spans="1:25" x14ac:dyDescent="0.25">
      <c r="A12" s="52" t="s">
        <v>76</v>
      </c>
      <c r="B12" s="53" t="s">
        <v>77</v>
      </c>
      <c r="C12" s="54" t="s">
        <v>78</v>
      </c>
      <c r="D12" s="55" t="s">
        <v>91</v>
      </c>
      <c r="E12" s="56">
        <v>214</v>
      </c>
      <c r="F12" s="56"/>
      <c r="G12" s="56">
        <v>214</v>
      </c>
      <c r="H12" s="57" t="s">
        <v>40</v>
      </c>
      <c r="I12" s="58">
        <v>30</v>
      </c>
      <c r="J12" s="59">
        <v>0.33</v>
      </c>
      <c r="K12" s="60" t="s">
        <v>79</v>
      </c>
      <c r="L12" s="61">
        <v>5875</v>
      </c>
      <c r="M12" s="62"/>
      <c r="N12" s="63">
        <f t="shared" ref="N12:N17" si="0">G12*M12</f>
        <v>0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5" x14ac:dyDescent="0.25">
      <c r="A13" s="64" t="s">
        <v>76</v>
      </c>
      <c r="B13" s="43" t="s">
        <v>80</v>
      </c>
      <c r="C13" s="44" t="s">
        <v>64</v>
      </c>
      <c r="D13" s="45" t="s">
        <v>91</v>
      </c>
      <c r="E13" s="46">
        <v>85</v>
      </c>
      <c r="F13" s="46"/>
      <c r="G13" s="46">
        <v>85</v>
      </c>
      <c r="H13" s="42" t="s">
        <v>40</v>
      </c>
      <c r="I13" s="47">
        <v>15</v>
      </c>
      <c r="J13" s="48">
        <v>0.28999999999999998</v>
      </c>
      <c r="K13" s="49" t="s">
        <v>81</v>
      </c>
      <c r="L13" s="50">
        <v>2875</v>
      </c>
      <c r="M13" s="51"/>
      <c r="N13" s="65">
        <f t="shared" si="0"/>
        <v>0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5" x14ac:dyDescent="0.25">
      <c r="A14" s="64" t="s">
        <v>82</v>
      </c>
      <c r="B14" s="43" t="s">
        <v>83</v>
      </c>
      <c r="C14" s="44" t="s">
        <v>64</v>
      </c>
      <c r="D14" s="45" t="s">
        <v>91</v>
      </c>
      <c r="E14" s="46">
        <v>45</v>
      </c>
      <c r="F14" s="46"/>
      <c r="G14" s="46">
        <v>45</v>
      </c>
      <c r="H14" s="42" t="s">
        <v>40</v>
      </c>
      <c r="I14" s="47">
        <v>40</v>
      </c>
      <c r="J14" s="48">
        <v>0.09</v>
      </c>
      <c r="K14" s="49" t="s">
        <v>84</v>
      </c>
      <c r="L14" s="50">
        <v>2669</v>
      </c>
      <c r="M14" s="51"/>
      <c r="N14" s="65">
        <f t="shared" si="0"/>
        <v>0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5" x14ac:dyDescent="0.25">
      <c r="A15" s="64" t="s">
        <v>82</v>
      </c>
      <c r="B15" s="43" t="s">
        <v>85</v>
      </c>
      <c r="C15" s="44" t="s">
        <v>64</v>
      </c>
      <c r="D15" s="45" t="s">
        <v>91</v>
      </c>
      <c r="E15" s="46">
        <v>95</v>
      </c>
      <c r="F15" s="46">
        <v>10</v>
      </c>
      <c r="G15" s="46">
        <v>105</v>
      </c>
      <c r="H15" s="42" t="s">
        <v>40</v>
      </c>
      <c r="I15" s="47">
        <v>40</v>
      </c>
      <c r="J15" s="48">
        <v>0.12</v>
      </c>
      <c r="K15" s="49" t="s">
        <v>86</v>
      </c>
      <c r="L15" s="50">
        <v>4407</v>
      </c>
      <c r="M15" s="51"/>
      <c r="N15" s="65">
        <f t="shared" si="0"/>
        <v>0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5" x14ac:dyDescent="0.25">
      <c r="A16" s="64" t="s">
        <v>82</v>
      </c>
      <c r="B16" s="43" t="s">
        <v>87</v>
      </c>
      <c r="C16" s="44" t="s">
        <v>64</v>
      </c>
      <c r="D16" s="45" t="s">
        <v>91</v>
      </c>
      <c r="E16" s="46">
        <v>75</v>
      </c>
      <c r="F16" s="46">
        <v>10</v>
      </c>
      <c r="G16" s="46">
        <v>85</v>
      </c>
      <c r="H16" s="42" t="s">
        <v>40</v>
      </c>
      <c r="I16" s="47">
        <v>40</v>
      </c>
      <c r="J16" s="48">
        <v>0.26</v>
      </c>
      <c r="K16" s="49" t="s">
        <v>88</v>
      </c>
      <c r="L16" s="50">
        <v>3605</v>
      </c>
      <c r="M16" s="51"/>
      <c r="N16" s="65">
        <f t="shared" si="0"/>
        <v>0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15.75" thickBot="1" x14ac:dyDescent="0.3">
      <c r="A17" s="66" t="s">
        <v>82</v>
      </c>
      <c r="B17" s="67" t="s">
        <v>89</v>
      </c>
      <c r="C17" s="68" t="s">
        <v>64</v>
      </c>
      <c r="D17" s="69" t="s">
        <v>91</v>
      </c>
      <c r="E17" s="70">
        <v>39</v>
      </c>
      <c r="F17" s="70">
        <v>9</v>
      </c>
      <c r="G17" s="70">
        <v>48</v>
      </c>
      <c r="H17" s="71" t="s">
        <v>40</v>
      </c>
      <c r="I17" s="72">
        <v>10</v>
      </c>
      <c r="J17" s="73">
        <v>0.12</v>
      </c>
      <c r="K17" s="74" t="s">
        <v>90</v>
      </c>
      <c r="L17" s="75">
        <v>2356</v>
      </c>
      <c r="M17" s="76"/>
      <c r="N17" s="77">
        <f t="shared" si="0"/>
        <v>0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69.75" customHeight="1" thickBot="1" x14ac:dyDescent="0.3">
      <c r="A18" s="35"/>
      <c r="B18" s="36"/>
      <c r="C18" s="36"/>
      <c r="D18" s="36"/>
      <c r="E18" s="36"/>
      <c r="F18" s="36"/>
      <c r="G18" s="37">
        <f>SUM(G12:G17)</f>
        <v>582</v>
      </c>
      <c r="H18" s="36"/>
      <c r="I18" s="36"/>
      <c r="J18" s="36"/>
      <c r="K18" s="38" t="s">
        <v>62</v>
      </c>
      <c r="L18" s="39">
        <f>SUM(L12:L17)</f>
        <v>21787</v>
      </c>
      <c r="M18" s="40" t="s">
        <v>61</v>
      </c>
      <c r="N18" s="41">
        <f>SUM(N12:N17)</f>
        <v>0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5.75" thickBot="1" x14ac:dyDescent="0.3">
      <c r="A19" s="80" t="s">
        <v>15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23">
        <f>N20-N18</f>
        <v>0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15.75" thickBot="1" x14ac:dyDescent="0.3">
      <c r="A20" s="83" t="s">
        <v>16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20">
        <f>IF(C23="N",N18,(N18*1.2))</f>
        <v>0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25">
      <c r="A21" s="92" t="s">
        <v>17</v>
      </c>
      <c r="B21" s="92"/>
      <c r="C21" s="92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23" x14ac:dyDescent="0.25">
      <c r="A22" s="93" t="s">
        <v>18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23" ht="15.75" thickBot="1" x14ac:dyDescent="0.3">
      <c r="A23" s="16" t="s">
        <v>19</v>
      </c>
      <c r="B23" s="15"/>
      <c r="C23" s="17"/>
      <c r="D23" s="14"/>
      <c r="E23" s="3"/>
      <c r="F23" s="3"/>
      <c r="G23" s="1"/>
      <c r="H23" s="3"/>
      <c r="I23" s="3"/>
      <c r="J23" s="3"/>
      <c r="K23" s="4"/>
      <c r="L23" s="4"/>
      <c r="M23" s="4"/>
      <c r="N23" s="4"/>
    </row>
    <row r="24" spans="1:23" x14ac:dyDescent="0.25">
      <c r="A24" s="106" t="s">
        <v>20</v>
      </c>
      <c r="B24" s="107"/>
      <c r="C24" s="107"/>
      <c r="D24" s="107"/>
      <c r="E24" s="107"/>
      <c r="F24" s="108" t="s">
        <v>21</v>
      </c>
      <c r="G24" s="5" t="s">
        <v>22</v>
      </c>
      <c r="H24" s="109"/>
      <c r="I24" s="109"/>
      <c r="J24" s="109"/>
      <c r="K24" s="109"/>
      <c r="L24" s="109"/>
      <c r="M24" s="109"/>
      <c r="N24" s="109"/>
    </row>
    <row r="25" spans="1:23" ht="15.75" thickBot="1" x14ac:dyDescent="0.3">
      <c r="A25" s="110" t="s">
        <v>74</v>
      </c>
      <c r="B25" s="111"/>
      <c r="C25" s="111"/>
      <c r="D25" s="111"/>
      <c r="E25" s="111"/>
      <c r="F25" s="108"/>
      <c r="G25" s="5" t="s">
        <v>23</v>
      </c>
      <c r="H25" s="109"/>
      <c r="I25" s="109"/>
      <c r="J25" s="109"/>
      <c r="K25" s="109"/>
      <c r="L25" s="109"/>
      <c r="M25" s="109"/>
      <c r="N25" s="109"/>
    </row>
    <row r="26" spans="1:23" ht="15.75" thickBot="1" x14ac:dyDescent="0.3">
      <c r="A26" s="111"/>
      <c r="B26" s="111"/>
      <c r="C26" s="111"/>
      <c r="D26" s="111"/>
      <c r="E26" s="111"/>
      <c r="F26" s="108"/>
      <c r="G26" s="5" t="s">
        <v>24</v>
      </c>
      <c r="H26" s="109"/>
      <c r="I26" s="109"/>
      <c r="J26" s="109"/>
      <c r="K26" s="109"/>
      <c r="L26" s="109"/>
      <c r="M26" s="109"/>
      <c r="N26" s="109"/>
    </row>
    <row r="27" spans="1:23" ht="15.75" thickBot="1" x14ac:dyDescent="0.3">
      <c r="A27" s="111"/>
      <c r="B27" s="111"/>
      <c r="C27" s="111"/>
      <c r="D27" s="111"/>
      <c r="E27" s="111"/>
      <c r="F27" s="108"/>
      <c r="G27" s="5" t="s">
        <v>25</v>
      </c>
      <c r="H27" s="112"/>
      <c r="I27" s="112"/>
      <c r="J27" s="112"/>
      <c r="K27" s="112"/>
      <c r="L27" s="112"/>
      <c r="M27" s="112"/>
      <c r="N27" s="112"/>
    </row>
    <row r="28" spans="1:23" ht="15.75" thickBot="1" x14ac:dyDescent="0.3">
      <c r="A28" s="111"/>
      <c r="B28" s="111"/>
      <c r="C28" s="111"/>
      <c r="D28" s="111"/>
      <c r="E28" s="111"/>
      <c r="F28" s="108"/>
      <c r="G28" s="13" t="s">
        <v>26</v>
      </c>
      <c r="H28" s="90"/>
      <c r="I28" s="91"/>
      <c r="J28" s="91"/>
      <c r="K28" s="91"/>
      <c r="L28" s="91"/>
      <c r="M28" s="91"/>
      <c r="N28" s="91"/>
    </row>
    <row r="29" spans="1:23" ht="15.75" thickBot="1" x14ac:dyDescent="0.3">
      <c r="A29" s="111"/>
      <c r="B29" s="111"/>
      <c r="C29" s="111"/>
      <c r="D29" s="111"/>
      <c r="E29" s="111"/>
    </row>
    <row r="30" spans="1:23" ht="15.75" thickBot="1" x14ac:dyDescent="0.3">
      <c r="A30" s="111"/>
      <c r="B30" s="111"/>
      <c r="C30" s="111"/>
      <c r="D30" s="111"/>
      <c r="E30" s="111"/>
      <c r="L30" s="113"/>
      <c r="M30" s="113"/>
      <c r="N30" s="113"/>
    </row>
    <row r="31" spans="1:23" ht="15.75" thickBot="1" x14ac:dyDescent="0.3">
      <c r="A31" s="111"/>
      <c r="B31" s="111"/>
      <c r="C31" s="111"/>
      <c r="D31" s="111"/>
      <c r="E31" s="111"/>
      <c r="F31" s="4"/>
      <c r="I31" s="114" t="s">
        <v>27</v>
      </c>
      <c r="J31" s="114"/>
      <c r="K31" s="115"/>
      <c r="L31" s="113"/>
      <c r="M31" s="113"/>
      <c r="N31" s="113"/>
    </row>
    <row r="32" spans="1:23" x14ac:dyDescent="0.25">
      <c r="F32" s="4"/>
    </row>
  </sheetData>
  <mergeCells count="38">
    <mergeCell ref="A1:L1"/>
    <mergeCell ref="A9:A11"/>
    <mergeCell ref="B9:B11"/>
    <mergeCell ref="E9:G9"/>
    <mergeCell ref="H9:H11"/>
    <mergeCell ref="I9:I11"/>
    <mergeCell ref="C10:C11"/>
    <mergeCell ref="E10:E11"/>
    <mergeCell ref="F10:F11"/>
    <mergeCell ref="G10:G11"/>
    <mergeCell ref="A3:B3"/>
    <mergeCell ref="A4:B4"/>
    <mergeCell ref="A5:B5"/>
    <mergeCell ref="C3:N3"/>
    <mergeCell ref="C4:N4"/>
    <mergeCell ref="B7:G7"/>
    <mergeCell ref="H28:N28"/>
    <mergeCell ref="A21:C21"/>
    <mergeCell ref="A22:N22"/>
    <mergeCell ref="K9:K11"/>
    <mergeCell ref="L9:L11"/>
    <mergeCell ref="M9:M11"/>
    <mergeCell ref="N9:N11"/>
    <mergeCell ref="A24:E24"/>
    <mergeCell ref="F24:F28"/>
    <mergeCell ref="H24:N24"/>
    <mergeCell ref="A25:E31"/>
    <mergeCell ref="H25:N25"/>
    <mergeCell ref="H26:N26"/>
    <mergeCell ref="H27:N27"/>
    <mergeCell ref="L30:N31"/>
    <mergeCell ref="I31:K31"/>
    <mergeCell ref="J9:J11"/>
    <mergeCell ref="A19:M19"/>
    <mergeCell ref="A20:M20"/>
    <mergeCell ref="C6:G6"/>
    <mergeCell ref="A6:B6"/>
    <mergeCell ref="A8:B8"/>
  </mergeCells>
  <dataValidations count="1">
    <dataValidation type="custom" allowBlank="1" showErrorMessage="1" errorTitle="Chyba!" error="Môžete zadať maximálne 2 desatinné miesta" sqref="M12:M17">
      <formula1>MOD(ROUND(M12*100,20),1)=0</formula1>
    </dataValidation>
  </dataValidations>
  <pageMargins left="0.23622047244094491" right="0.23622047244094491" top="0.15748031496062992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6" t="s">
        <v>28</v>
      </c>
      <c r="B2" s="2"/>
      <c r="C2" s="2"/>
      <c r="D2" s="1"/>
      <c r="E2" s="7"/>
      <c r="F2" s="7"/>
      <c r="L2" s="134" t="s">
        <v>29</v>
      </c>
      <c r="M2" s="134"/>
    </row>
    <row r="3" spans="1:14" x14ac:dyDescent="0.25">
      <c r="A3" s="8" t="s">
        <v>30</v>
      </c>
      <c r="B3" s="133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8" t="s">
        <v>32</v>
      </c>
      <c r="B4" s="133" t="s">
        <v>33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8" t="s">
        <v>0</v>
      </c>
      <c r="B5" s="133" t="s">
        <v>34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8" t="s">
        <v>35</v>
      </c>
      <c r="B6" s="133" t="s">
        <v>36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10" t="s">
        <v>37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x14ac:dyDescent="0.25">
      <c r="A8" s="8" t="s">
        <v>38</v>
      </c>
      <c r="B8" s="133" t="s">
        <v>39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8" t="s">
        <v>40</v>
      </c>
      <c r="B9" s="133" t="s">
        <v>41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8" t="s">
        <v>42</v>
      </c>
      <c r="B10" s="133" t="s">
        <v>43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11" t="s">
        <v>44</v>
      </c>
      <c r="B11" s="133" t="s">
        <v>45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ht="15" customHeight="1" x14ac:dyDescent="0.25">
      <c r="A12" s="12" t="s">
        <v>46</v>
      </c>
      <c r="B12" s="133" t="s">
        <v>47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11" t="s">
        <v>48</v>
      </c>
      <c r="B13" s="133" t="s">
        <v>49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11" t="s">
        <v>5</v>
      </c>
      <c r="B14" s="133" t="s">
        <v>50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11" t="s">
        <v>51</v>
      </c>
      <c r="B15" s="133" t="s">
        <v>52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9" t="s">
        <v>53</v>
      </c>
      <c r="B16" s="133" t="s">
        <v>54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9" t="s">
        <v>55</v>
      </c>
      <c r="B17" s="133" t="s">
        <v>56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57</v>
      </c>
      <c r="B18" s="133" t="s">
        <v>58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Tison, Pavol</dc:creator>
  <cp:lastModifiedBy>Pavol.Tison</cp:lastModifiedBy>
  <cp:lastPrinted>2024-04-22T08:31:21Z</cp:lastPrinted>
  <dcterms:created xsi:type="dcterms:W3CDTF">2022-04-25T11:58:52Z</dcterms:created>
  <dcterms:modified xsi:type="dcterms:W3CDTF">2024-04-22T10:39:42Z</dcterms:modified>
</cp:coreProperties>
</file>