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30" tabRatio="1000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  <sheet name="VŠEOB.POL. - Kybernet.bezpeč." sheetId="14" r:id="rId9"/>
  </sheets>
  <definedNames>
    <definedName name="_xlnm.Print_Area" localSheetId="2">'ČASŤ STAVBY A'!$A$1:$E$241</definedName>
    <definedName name="_xlnm.Print_Area" localSheetId="3">'ČASŤ STAVBY B'!$A$1:$E$120</definedName>
    <definedName name="_xlnm.Print_Area" localSheetId="1">'ČASTI STAVBY CELKOM'!$A$1:$E$9</definedName>
    <definedName name="_xlnm.Print_Area" localSheetId="5">'VŠEOB.POL. - Dok.zhotov. A'!$A$1:$H$281</definedName>
    <definedName name="_xlnm.Print_Area" localSheetId="6">'VŠEOB.POL. - Dok.zhotov. B'!$A$1:$H$158</definedName>
    <definedName name="_xlnm.Print_Area" localSheetId="7">'VŠEOB.POL. - Zach. arch. výskum'!$A$1:$G$22</definedName>
    <definedName name="_xlnm.Print_Area" localSheetId="4">'VŠEOBECNÉ POLOŽKY CELKOM'!$A$1:$G$52</definedName>
  </definedNames>
  <calcPr calcId="162913" fullPrecision="0"/>
</workbook>
</file>

<file path=xl/calcChain.xml><?xml version="1.0" encoding="utf-8"?>
<calcChain xmlns="http://schemas.openxmlformats.org/spreadsheetml/2006/main">
  <c r="E112" i="7" l="1"/>
  <c r="H269" i="4"/>
  <c r="F41" i="14"/>
  <c r="F40" i="14"/>
  <c r="F39" i="14"/>
  <c r="F38" i="14"/>
  <c r="F37" i="14"/>
  <c r="F36" i="14"/>
  <c r="F35" i="14"/>
  <c r="F34" i="14"/>
  <c r="F30" i="14"/>
  <c r="F28" i="14"/>
  <c r="F27" i="14"/>
  <c r="D26" i="14"/>
  <c r="F26" i="14" s="1"/>
  <c r="F25" i="14"/>
  <c r="F24" i="14"/>
  <c r="F23" i="14"/>
  <c r="F22" i="14"/>
  <c r="F21" i="14"/>
  <c r="F20" i="14"/>
  <c r="F19" i="14"/>
  <c r="F16" i="14"/>
  <c r="F14" i="14"/>
  <c r="F13" i="14"/>
  <c r="F12" i="14"/>
  <c r="F11" i="14"/>
  <c r="F10" i="14"/>
  <c r="F9" i="14"/>
  <c r="F8" i="14"/>
  <c r="F44" i="14" l="1"/>
  <c r="G14" i="3"/>
  <c r="G15" i="3"/>
  <c r="F46" i="14" l="1"/>
  <c r="G38" i="3" s="1"/>
  <c r="G36" i="3"/>
  <c r="G37" i="3"/>
  <c r="G35" i="3"/>
  <c r="G34" i="3"/>
  <c r="G33" i="3"/>
  <c r="G32" i="3"/>
  <c r="G31" i="3"/>
  <c r="G30" i="3"/>
  <c r="G29" i="3"/>
  <c r="G28" i="3"/>
  <c r="G27" i="3"/>
  <c r="G26" i="3"/>
  <c r="G25" i="3"/>
  <c r="G22" i="3"/>
  <c r="G21" i="3"/>
  <c r="G20" i="3"/>
  <c r="G18" i="3"/>
  <c r="G17" i="3"/>
  <c r="G16" i="3"/>
  <c r="G13" i="3"/>
  <c r="G12" i="3"/>
  <c r="G11" i="3"/>
  <c r="G10" i="3"/>
  <c r="G11" i="5"/>
  <c r="G10" i="5"/>
  <c r="G9" i="5"/>
  <c r="G8" i="5"/>
  <c r="G7" i="5"/>
  <c r="G12" i="5" l="1"/>
  <c r="H145" i="13"/>
  <c r="G145" i="13"/>
  <c r="F145" i="13"/>
  <c r="H146" i="13" s="1"/>
  <c r="E145" i="13"/>
  <c r="H268" i="4"/>
  <c r="G268" i="4"/>
  <c r="F268" i="4"/>
  <c r="E268" i="4"/>
  <c r="E233" i="6" l="1"/>
  <c r="A9" i="13" l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9" i="3"/>
  <c r="A10" i="3" s="1"/>
  <c r="A11" i="3" s="1"/>
  <c r="A12" i="3" s="1"/>
  <c r="A13" i="3" s="1"/>
  <c r="A14" i="3" s="1"/>
  <c r="A16" i="3" s="1"/>
  <c r="A17" i="3" l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20" i="4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34" i="13" l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l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8" i="5" l="1"/>
  <c r="A9" i="5" s="1"/>
  <c r="A10" i="5" s="1"/>
  <c r="A11" i="5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G9" i="3"/>
  <c r="A246" i="4" l="1"/>
  <c r="A247" i="4" s="1"/>
  <c r="A248" i="4" s="1"/>
  <c r="A249" i="4" s="1"/>
  <c r="A250" i="4" s="1"/>
  <c r="A251" i="4" s="1"/>
  <c r="A252" i="4" s="1"/>
  <c r="E7" i="2"/>
  <c r="G8" i="3"/>
  <c r="E8" i="2"/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G19" i="3"/>
  <c r="G39" i="3" s="1"/>
  <c r="E9" i="2"/>
  <c r="C7" i="1" s="1"/>
  <c r="C8" i="1" l="1"/>
  <c r="C10" i="1" l="1"/>
  <c r="C11" i="1" s="1"/>
  <c r="C12" i="1" s="1"/>
</calcChain>
</file>

<file path=xl/sharedStrings.xml><?xml version="1.0" encoding="utf-8"?>
<sst xmlns="http://schemas.openxmlformats.org/spreadsheetml/2006/main" count="2524" uniqueCount="911">
  <si>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</si>
  <si>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</si>
  <si>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</si>
  <si>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</si>
  <si>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</si>
  <si>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</si>
  <si>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</si>
  <si>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</si>
  <si>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</si>
  <si>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</si>
  <si>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</si>
  <si>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</si>
  <si>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</si>
  <si>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</si>
  <si>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</si>
  <si>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</si>
  <si>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</si>
  <si>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</si>
  <si>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</si>
  <si>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</si>
  <si>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</si>
  <si>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Informačné tabule</t>
  </si>
  <si>
    <t>Pamätná tabuľa</t>
  </si>
  <si>
    <t>Legenda: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</si>
  <si>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</si>
  <si>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</si>
  <si>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</si>
  <si>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</si>
  <si>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</si>
  <si>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Stavba :</t>
  </si>
  <si>
    <t>Sh</t>
  </si>
  <si>
    <t>Práce „žltý FIDIC“</t>
  </si>
  <si>
    <t>Ošetrovanie vegetácie</t>
  </si>
  <si>
    <t>Stavba:</t>
  </si>
  <si>
    <t>ks</t>
  </si>
  <si>
    <t>Dokumentácia skutočného stavu + (pasport)</t>
  </si>
  <si>
    <t>Príprava územia</t>
  </si>
  <si>
    <t>Vegetačné úpravy</t>
  </si>
  <si>
    <t>101-00</t>
  </si>
  <si>
    <t>103-00</t>
  </si>
  <si>
    <t>201-00</t>
  </si>
  <si>
    <t>Oplotenie</t>
  </si>
  <si>
    <t>202-00</t>
  </si>
  <si>
    <t>801-00</t>
  </si>
  <si>
    <t>031-00</t>
  </si>
  <si>
    <t>032-00</t>
  </si>
  <si>
    <t>102-00</t>
  </si>
  <si>
    <t>501-00</t>
  </si>
  <si>
    <t>502-00</t>
  </si>
  <si>
    <t>701-00</t>
  </si>
  <si>
    <t>Poznámky:</t>
  </si>
  <si>
    <t>Časť A: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</si>
  <si>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</si>
  <si>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</si>
  <si>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</si>
  <si>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</si>
  <si>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</si>
  <si>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</si>
  <si>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</si>
  <si>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</si>
  <si>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</si>
  <si>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</si>
  <si>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</si>
  <si>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</si>
  <si>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</si>
  <si>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</si>
  <si>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</si>
  <si>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</si>
  <si>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</si>
  <si>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</si>
  <si>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</si>
  <si>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</si>
  <si>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</si>
  <si>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</si>
  <si>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</si>
  <si>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</si>
  <si>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</si>
  <si>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</si>
  <si>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Písomnosti a výkresy objektov</t>
  </si>
  <si>
    <t>E</t>
  </si>
  <si>
    <t>Doklady</t>
  </si>
  <si>
    <t>Plán bezpečnosti a ochrany zdravia pri práci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</si>
  <si>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</si>
  <si>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</si>
  <si>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</si>
  <si>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</si>
  <si>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</si>
  <si>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Všeobecné položky - Dokumentácia Zhotoviteľa (pre čast stavby B)</t>
  </si>
  <si>
    <t>Všeobecné položky - Dokumentácia Zhotoviteľa  (pre čast stavby A)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</si>
  <si>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</si>
  <si>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</si>
  <si>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</si>
  <si>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</si>
  <si>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</si>
  <si>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</si>
  <si>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</si>
  <si>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</si>
  <si>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</si>
  <si>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</si>
  <si>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</si>
  <si>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Projekt monitoringu vplyvu stavby na vybrané zložky životného prostredia</t>
  </si>
  <si>
    <t>Bezpečnostný audit</t>
  </si>
  <si>
    <t>I</t>
  </si>
  <si>
    <t>Inventarizácia a spoločenské ohodnotenie biotopov európskeho a národného významu</t>
  </si>
  <si>
    <t>Korózny a geoelektrický prieskum</t>
  </si>
  <si>
    <t>Seizmický prieskum</t>
  </si>
  <si>
    <t>Pyrotechnický prieskum</t>
  </si>
  <si>
    <t xml:space="preserve"> - Predpokladané množstvá sú len orientačné a slúžia pre potreby verejnej súťaže. Zhotoviteľ môže fakturovať len skutočne vykonané práce, 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</si>
  <si>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</si>
  <si>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</si>
  <si>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</si>
  <si>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</si>
  <si>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Robotníci</t>
  </si>
  <si>
    <t>Odborní pracovníci</t>
  </si>
  <si>
    <t>Zemný stroj</t>
  </si>
  <si>
    <t>Geofyzikálny prieskum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</si>
  <si>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</si>
  <si>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</si>
  <si>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</si>
  <si>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</si>
  <si>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</si>
  <si>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</si>
  <si>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</si>
  <si>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</si>
  <si>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</si>
  <si>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</si>
  <si>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</si>
  <si>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>t - tona</t>
  </si>
  <si>
    <t>Záchranný archeologický výskum</t>
  </si>
  <si>
    <t>Diaľnica D3 Oščadnica - Čadca, Bukov, 2. polprofil</t>
  </si>
  <si>
    <t>Diaľnica D3 Kysucké Nové Mesto - Oščadnica</t>
  </si>
  <si>
    <t>010-00</t>
  </si>
  <si>
    <t>030-00</t>
  </si>
  <si>
    <t>Úprava plôch na zariadenie staveniska</t>
  </si>
  <si>
    <t>040-00</t>
  </si>
  <si>
    <t>041-00</t>
  </si>
  <si>
    <t>050-00</t>
  </si>
  <si>
    <t>060-00</t>
  </si>
  <si>
    <t>Vegetačné úpravy pre migračnú trasu</t>
  </si>
  <si>
    <t>Spätná rekultivácia</t>
  </si>
  <si>
    <t>Sanácia územia</t>
  </si>
  <si>
    <t>101-01</t>
  </si>
  <si>
    <t>121-00</t>
  </si>
  <si>
    <t>122-00</t>
  </si>
  <si>
    <t>123-00</t>
  </si>
  <si>
    <t>124-00</t>
  </si>
  <si>
    <t>125-00</t>
  </si>
  <si>
    <t>126-00</t>
  </si>
  <si>
    <t>127-00</t>
  </si>
  <si>
    <t>128-00</t>
  </si>
  <si>
    <t>129-00</t>
  </si>
  <si>
    <t>131-00</t>
  </si>
  <si>
    <t>132-01</t>
  </si>
  <si>
    <t>132-02</t>
  </si>
  <si>
    <t>Diaľnica</t>
  </si>
  <si>
    <t>Dočasné napojenie na cestu I/11</t>
  </si>
  <si>
    <t>Sanácia MK "Do Capkov"</t>
  </si>
  <si>
    <t>Preložka cesty I/11</t>
  </si>
  <si>
    <t>Úprava cesty III/2013 (01159) do Oščadnice</t>
  </si>
  <si>
    <t>Pripojenie areálu Lesostav</t>
  </si>
  <si>
    <t>Prístupová cesta k mostu 202</t>
  </si>
  <si>
    <t>Úprava MK v km 34,280</t>
  </si>
  <si>
    <t>Úprava MK v km 34,500</t>
  </si>
  <si>
    <t>Preložka poľnej cesty km 34,500 - 35,000</t>
  </si>
  <si>
    <t>Úprava prístupovej cesty k portálu Žilina km 36,060</t>
  </si>
  <si>
    <t>Preložka MK v km 36,805</t>
  </si>
  <si>
    <t>Úprava prístupovej cesty v km 35,900</t>
  </si>
  <si>
    <t>Preložka chodníka v km 33,880</t>
  </si>
  <si>
    <t>Chodníky v k.ú. Horelica</t>
  </si>
  <si>
    <t>Chodníky v k.ú. Oščadnica</t>
  </si>
  <si>
    <t>207-02</t>
  </si>
  <si>
    <t>Oporný múr v strednom deliacom páse vľavo v km 35,905-35,916</t>
  </si>
  <si>
    <t>Most na diaľnici nad cestou III/2013 (01159) v km 33,036</t>
  </si>
  <si>
    <t>201-01</t>
  </si>
  <si>
    <t>Úpravy ľavého mosta ev.č.11A-010</t>
  </si>
  <si>
    <t>Most na diaľnici nad potokom Oščadnica v km 33,210</t>
  </si>
  <si>
    <t>202-01</t>
  </si>
  <si>
    <t>Úpravy ľavého mosta ev.č.11A-009</t>
  </si>
  <si>
    <t>203-00</t>
  </si>
  <si>
    <t>Most na diaľnici nad Nemčákovým potokom a chodníkom v km 33,887</t>
  </si>
  <si>
    <t>203-01</t>
  </si>
  <si>
    <t>Demolácia ľavého mosta ev č. 11A-008</t>
  </si>
  <si>
    <t>204-00</t>
  </si>
  <si>
    <t>Most na diaľnici nad MK a potokom v km 34,505</t>
  </si>
  <si>
    <t>204-01</t>
  </si>
  <si>
    <t>Úprava ľavého mosta ev.č. 11A-007</t>
  </si>
  <si>
    <t>205-00</t>
  </si>
  <si>
    <t>Most na diaľnici nad údolím v km 35,015 (nad zosuvom)</t>
  </si>
  <si>
    <t>205-01</t>
  </si>
  <si>
    <t>Úpravy ľavého mosta ev.č.11A-006</t>
  </si>
  <si>
    <t>205-02</t>
  </si>
  <si>
    <t>Oporný múr v strednom deliacom páse vľavo v km 34,940-34,987</t>
  </si>
  <si>
    <t>205-03</t>
  </si>
  <si>
    <t>Oporný múr v strednom deliacom páse vľavo v km 35,037-35,068</t>
  </si>
  <si>
    <t>206-00</t>
  </si>
  <si>
    <t>Most na diaľnici nad údolím v km 35,600</t>
  </si>
  <si>
    <t>206-02</t>
  </si>
  <si>
    <t>Oporný múr v strednom deliacom páse vľavo v km 35,501-35,524</t>
  </si>
  <si>
    <t>206-03</t>
  </si>
  <si>
    <t>Oporný múr v strednom deliacom páse vľavo v km 35,736-35,774</t>
  </si>
  <si>
    <t>207-00</t>
  </si>
  <si>
    <t>Most na diaľnici nad údolím v km 36,000</t>
  </si>
  <si>
    <t>207-01</t>
  </si>
  <si>
    <t>Úpravy ľavého mosta ev.č.11A-002</t>
  </si>
  <si>
    <t>208-00</t>
  </si>
  <si>
    <t>Most na diaľnici nad MK v km 36,805</t>
  </si>
  <si>
    <t>208-01</t>
  </si>
  <si>
    <t>209-00</t>
  </si>
  <si>
    <t>Most na diaľnici v km 33.654</t>
  </si>
  <si>
    <t>210-00</t>
  </si>
  <si>
    <t>Most na preložke cesty I/11 v km 0.298</t>
  </si>
  <si>
    <t>211-00</t>
  </si>
  <si>
    <t xml:space="preserve">Úpravy mosta ident. č. M2367 na ceste I/11 </t>
  </si>
  <si>
    <t>212-00</t>
  </si>
  <si>
    <t>Most na preložke cesty I/11 v km 0.700 (ident. č. M1812)</t>
  </si>
  <si>
    <t>212-01</t>
  </si>
  <si>
    <t>Demolácia existujúceho mosta ident. Č. M1812 na ceste I/11</t>
  </si>
  <si>
    <t>220-01</t>
  </si>
  <si>
    <t>Demolácia budovy pč. 1625/1</t>
  </si>
  <si>
    <t>220-02</t>
  </si>
  <si>
    <t>Demolácia budovy pč. 1629</t>
  </si>
  <si>
    <t>220-03</t>
  </si>
  <si>
    <t>Demolácia budovy 1632/3; 1633/3</t>
  </si>
  <si>
    <t>220-04</t>
  </si>
  <si>
    <t>Demolácia budovy pč. 1848/1; 1849</t>
  </si>
  <si>
    <t>220-05</t>
  </si>
  <si>
    <t>Demolácia budovy pč. 2393</t>
  </si>
  <si>
    <t>220-06</t>
  </si>
  <si>
    <t>Demolácia budovy pč. 1565; 1566; 1563/2</t>
  </si>
  <si>
    <t>220-07</t>
  </si>
  <si>
    <t>Demolácia garáže pri portály tunela Horelica</t>
  </si>
  <si>
    <t>220-08</t>
  </si>
  <si>
    <t>Demolácia budovy pč. 10134</t>
  </si>
  <si>
    <t>220-09</t>
  </si>
  <si>
    <t>Demolácia budovy pč. 10140</t>
  </si>
  <si>
    <t>220-10</t>
  </si>
  <si>
    <t>Demolácia budovy pč. 10079</t>
  </si>
  <si>
    <t>220-11</t>
  </si>
  <si>
    <t>Demolácia budovy pč. 10077</t>
  </si>
  <si>
    <t>220-12</t>
  </si>
  <si>
    <t>Demolácia budovy pč. 10075</t>
  </si>
  <si>
    <t>220-13</t>
  </si>
  <si>
    <t>Demolácia budovy pč. 1854/1; 1855</t>
  </si>
  <si>
    <t>221-01</t>
  </si>
  <si>
    <t>Zaslepenie existujúcej cesty v km 33,348</t>
  </si>
  <si>
    <t>222-01</t>
  </si>
  <si>
    <t>Demolácia kotevného pola</t>
  </si>
  <si>
    <t>222-02</t>
  </si>
  <si>
    <t>Demolácia zarubného múra v km 35,244 - 35,353</t>
  </si>
  <si>
    <t>222-03</t>
  </si>
  <si>
    <t>Demolácia klincovanej steny v km 35,261 - 35,345</t>
  </si>
  <si>
    <t>230-00</t>
  </si>
  <si>
    <t>Úprava podložia v mieste močiaru km 33,365 - 33,743</t>
  </si>
  <si>
    <t>231-00</t>
  </si>
  <si>
    <t>Zárubný múr vpravo v km 33.895 - 33.978</t>
  </si>
  <si>
    <t>232-00</t>
  </si>
  <si>
    <t>Zárubný múr vpravo v km 34.660 - 34,869</t>
  </si>
  <si>
    <t>233-00</t>
  </si>
  <si>
    <t>Zárubný múr vpravo v km 34.978 - 35,040</t>
  </si>
  <si>
    <t>234-00</t>
  </si>
  <si>
    <t>Zárubný múr vpravo v km 35,040- 35,366</t>
  </si>
  <si>
    <t>235-00</t>
  </si>
  <si>
    <t>Zárubný múr vpravo v km 35,366 - 35,532</t>
  </si>
  <si>
    <t>236-00</t>
  </si>
  <si>
    <t>Zárubný múr vpravo v km 35,717 - 35.920</t>
  </si>
  <si>
    <t>237-00</t>
  </si>
  <si>
    <t>Zárubný múr vpravo v km 36,800</t>
  </si>
  <si>
    <t>238-00</t>
  </si>
  <si>
    <t>Zárubný múr vpravo v km 36,996 - KÚ</t>
  </si>
  <si>
    <t>250-00</t>
  </si>
  <si>
    <t>Oporný múr v strednom deliacom páse vľavo v km 34,329 - 34,496</t>
  </si>
  <si>
    <t>251-00</t>
  </si>
  <si>
    <t>Oporný múr v strednom deliacom páse vľavo v km 34,513 - 34,940</t>
  </si>
  <si>
    <t>252-00</t>
  </si>
  <si>
    <t>Oporný múr v strednom deliacom páse vľavo v km 35,068 - 35,507</t>
  </si>
  <si>
    <t>253-00</t>
  </si>
  <si>
    <t>Oporný múr v strednom deliacom páse vľavo v km 36,695 - 36,765</t>
  </si>
  <si>
    <t>254-00</t>
  </si>
  <si>
    <t>Oporný múr v strednom deliacom páse vľavo v km 36,808 - KÚ</t>
  </si>
  <si>
    <t>255-00</t>
  </si>
  <si>
    <t>Oporný múr na preložke cesty I/11 vpravo, v km 0,160 - 0,261</t>
  </si>
  <si>
    <t>256-00</t>
  </si>
  <si>
    <t>Oporný múr na preložke cesty I/11 vpravo, v km 0,334 - 0,510</t>
  </si>
  <si>
    <t>257-00</t>
  </si>
  <si>
    <t>Oporný múr na preložke cesty I/11 vľavo, v km 0,220 - 0,262</t>
  </si>
  <si>
    <t>258-00</t>
  </si>
  <si>
    <t>Oporný múr na preložke cesty I/11 vľavo, v km 0,332 - 0,411</t>
  </si>
  <si>
    <t>280-00</t>
  </si>
  <si>
    <t>Protihluková stena vpravo v km 32,985 - 33,006</t>
  </si>
  <si>
    <t>280-01</t>
  </si>
  <si>
    <t>Protihluková stena na moste 201-00 vpravo v km 33,006 - 33,066</t>
  </si>
  <si>
    <t>280-02</t>
  </si>
  <si>
    <t>Protihluková stena vpravo v km 33,066 - 33,177</t>
  </si>
  <si>
    <t>280-03</t>
  </si>
  <si>
    <t>Protihluková stena na moste 202-00 vpravo v km 33,177 - 33,217</t>
  </si>
  <si>
    <t>280-04</t>
  </si>
  <si>
    <t>Protihluková stena vpravo v km 33,217 - 33,752</t>
  </si>
  <si>
    <t>280-05</t>
  </si>
  <si>
    <t>Protihluková stena vpravo v km 33,725 - 33,864 dl. 170 m</t>
  </si>
  <si>
    <t>280-06</t>
  </si>
  <si>
    <t>Protihluková stena vpravo v km 33,849 - 33,865</t>
  </si>
  <si>
    <t>280-07</t>
  </si>
  <si>
    <t>Protihluková stena na moste 203-00 vpravo v km 33,865 - 33,884</t>
  </si>
  <si>
    <t>280-08</t>
  </si>
  <si>
    <t>Protihluková stena vpravo v km 33,893 - 34,478</t>
  </si>
  <si>
    <t>280-09</t>
  </si>
  <si>
    <t>Protihluková stena na moste 204-00 vpravo v km 34,478 - 34,514</t>
  </si>
  <si>
    <t>280-10</t>
  </si>
  <si>
    <t>Protihluková stena vpravo v km 34,514 - 34,701</t>
  </si>
  <si>
    <t>280-11</t>
  </si>
  <si>
    <t>Protihluková stena na moste 207-00 vpravo v km 35,919 - 36,053</t>
  </si>
  <si>
    <t>280-12</t>
  </si>
  <si>
    <t>Protihluková stena na moste 208-00 vpravo v km 36,762 - 36,826</t>
  </si>
  <si>
    <t>280-13</t>
  </si>
  <si>
    <t>Protihluková stena vpravo v km 36,826 - 36.992</t>
  </si>
  <si>
    <t>280-14</t>
  </si>
  <si>
    <t>Protihluková stena vpravo v km 36,992 - 37.019</t>
  </si>
  <si>
    <t>281-00</t>
  </si>
  <si>
    <t>Protihluková stena v strede v km 35,775 - 35,907</t>
  </si>
  <si>
    <t>281-01</t>
  </si>
  <si>
    <t>Protihluková stena na moste 207-00 v strede v km 35,907 - 36,048</t>
  </si>
  <si>
    <t>282-00</t>
  </si>
  <si>
    <t>Protihluková stena na jestvujúcom moste ev.č. 11A-010 vľavo v km ZÚ - 33,043</t>
  </si>
  <si>
    <t>282-01</t>
  </si>
  <si>
    <t>Protihluková stena vľavo v km 33,043 - 33,182</t>
  </si>
  <si>
    <t>282-02</t>
  </si>
  <si>
    <t>Protihluková stena na jestvujúcom moste ev.č. 11A-009 vľavo v km 33,191 - 33,229</t>
  </si>
  <si>
    <t>282-03</t>
  </si>
  <si>
    <t>Protihluková stena vľavo v km 33,229 - 33,275</t>
  </si>
  <si>
    <t>282-04</t>
  </si>
  <si>
    <t>Protihluková stena vľavo v km 33,824 - 33,871</t>
  </si>
  <si>
    <t>282-05</t>
  </si>
  <si>
    <t>Protihluková stena na jestvujúcom moste ev.č. 11A-008 vľavo v km 33,871 - 33,892</t>
  </si>
  <si>
    <t>282-06</t>
  </si>
  <si>
    <t>Protihluková stena vľavo v km 33,892 - 34,489</t>
  </si>
  <si>
    <t>282-07</t>
  </si>
  <si>
    <t>Protihluková stena na jestvujúcom moste ev. č. 11A-007 vľavo v km 34,489 - 34,529</t>
  </si>
  <si>
    <t>282-08</t>
  </si>
  <si>
    <t>Protihluková stena vľavo v km 34,529 - 34,938</t>
  </si>
  <si>
    <t>282-09</t>
  </si>
  <si>
    <t>Protihluková stena na jestvujúcom moste ev.č. 11A-006 vľavo v km 34,938 - 35,058</t>
  </si>
  <si>
    <t>282-10</t>
  </si>
  <si>
    <t>Protihluková stena vľavo v km 35,058 - 35,441</t>
  </si>
  <si>
    <t>282-11</t>
  </si>
  <si>
    <t>Protihluková stena na jestvujúcich mostoch ev.č. 11A-003 a 11A-004 vľavo v km 35,443 - 35,750</t>
  </si>
  <si>
    <t>282-12</t>
  </si>
  <si>
    <t>Protihluková stena vľavo v km 35,750 - 35,910</t>
  </si>
  <si>
    <t>282-13</t>
  </si>
  <si>
    <t>Protihluková stena na jestvujúcom moste ev.č. 11A-002 vľavo v km 35,910 - 36,052</t>
  </si>
  <si>
    <t>283-00</t>
  </si>
  <si>
    <t>Demolácia jestvujúcich PHS</t>
  </si>
  <si>
    <t>301-00</t>
  </si>
  <si>
    <t>Oplotenie diaľnice</t>
  </si>
  <si>
    <t>302-00</t>
  </si>
  <si>
    <t>Náhradné oplotenie súkromných pozemkov</t>
  </si>
  <si>
    <t>401-00.01</t>
  </si>
  <si>
    <t>Portál Žilina</t>
  </si>
  <si>
    <t>401-00.011</t>
  </si>
  <si>
    <t>Portál na razenie a HTÚ</t>
  </si>
  <si>
    <t>401-00.012</t>
  </si>
  <si>
    <t>Zárubný múr a konečné terénne úpravy</t>
  </si>
  <si>
    <t>401-00.02</t>
  </si>
  <si>
    <t>Portál Čadca</t>
  </si>
  <si>
    <t>401-00.021</t>
  </si>
  <si>
    <t>401-00.022</t>
  </si>
  <si>
    <t>Konečné terénne úpravy</t>
  </si>
  <si>
    <t>401-00.03</t>
  </si>
  <si>
    <t>Hĺbený tunel</t>
  </si>
  <si>
    <t>401-00.04</t>
  </si>
  <si>
    <t>Razený tunel</t>
  </si>
  <si>
    <t>401-00.05</t>
  </si>
  <si>
    <t>Priečne prepojenie</t>
  </si>
  <si>
    <t>401-00.06</t>
  </si>
  <si>
    <t>Kolektor a káblovody</t>
  </si>
  <si>
    <t>401-00.07</t>
  </si>
  <si>
    <t>Drenážne odvodnenie tunela</t>
  </si>
  <si>
    <t>401-00.08</t>
  </si>
  <si>
    <t>Odvodnenie vozovky</t>
  </si>
  <si>
    <t>401-00.09</t>
  </si>
  <si>
    <t>Vozovka a chodníky</t>
  </si>
  <si>
    <t>401-00.10</t>
  </si>
  <si>
    <t>Úprava technologickej centrály</t>
  </si>
  <si>
    <t>401-00.11</t>
  </si>
  <si>
    <t>Rekonštrukcia obslužného objektu</t>
  </si>
  <si>
    <t>401-00.12</t>
  </si>
  <si>
    <t>Protipožiarny vodovod</t>
  </si>
  <si>
    <t>401-00.12.1</t>
  </si>
  <si>
    <t>Úprava odberného objektu</t>
  </si>
  <si>
    <t>401-11.01</t>
  </si>
  <si>
    <t>Napájanie tunela elektrickou energiou</t>
  </si>
  <si>
    <t>401-11.02</t>
  </si>
  <si>
    <t>Centrálny riadiaci systém tunela</t>
  </si>
  <si>
    <t>401-11.03</t>
  </si>
  <si>
    <t>Vetranie tunela</t>
  </si>
  <si>
    <t>401-11.04</t>
  </si>
  <si>
    <t>Osvetlenie tunela</t>
  </si>
  <si>
    <t>401-11.05</t>
  </si>
  <si>
    <t>Dopravný systém</t>
  </si>
  <si>
    <t>401-11.06</t>
  </si>
  <si>
    <t>Kamerový dohľad a videodetekcia</t>
  </si>
  <si>
    <t>401-11.07</t>
  </si>
  <si>
    <t>Meranie fyzikálnych veličín v tuneli</t>
  </si>
  <si>
    <t>401-11.08</t>
  </si>
  <si>
    <t>SOS výklenky</t>
  </si>
  <si>
    <t>401-11.09</t>
  </si>
  <si>
    <t>Rádiové spojenie a dopravné rádio</t>
  </si>
  <si>
    <t>401-11.10</t>
  </si>
  <si>
    <t>Tunelový rozhlas</t>
  </si>
  <si>
    <t>401-11.11</t>
  </si>
  <si>
    <t>Technologické vybavenie protipožiarneho vodovodu</t>
  </si>
  <si>
    <t>401-11.12</t>
  </si>
  <si>
    <t>Elektrická požiarna signalizácia</t>
  </si>
  <si>
    <t>401-11.13</t>
  </si>
  <si>
    <t>Uzemňovacia sústava</t>
  </si>
  <si>
    <t>402-00.01</t>
  </si>
  <si>
    <t>Východný portál Žilina</t>
  </si>
  <si>
    <t>402-00.02</t>
  </si>
  <si>
    <t>Západný portál Čadca</t>
  </si>
  <si>
    <t>402-00.03</t>
  </si>
  <si>
    <t>Ľavá tunelová rúra</t>
  </si>
  <si>
    <t>402-00.04</t>
  </si>
  <si>
    <t>Vybavenosť tunela</t>
  </si>
  <si>
    <t>402-00.05</t>
  </si>
  <si>
    <t>Odvodnenie tunela</t>
  </si>
  <si>
    <t>402-00.06</t>
  </si>
  <si>
    <t>Cesta I/11 v km 2,579 - 3,289</t>
  </si>
  <si>
    <t>402-00.07</t>
  </si>
  <si>
    <t>Úniková cesta</t>
  </si>
  <si>
    <t>402-11.01</t>
  </si>
  <si>
    <t>Napájanie elektrickou energiou + VO</t>
  </si>
  <si>
    <t>402-11.02</t>
  </si>
  <si>
    <t>Centrálny riadiaci systém + Meranie fyzikálnych veličín v tuneli</t>
  </si>
  <si>
    <t>402-11.03</t>
  </si>
  <si>
    <t>SOS Kabíny</t>
  </si>
  <si>
    <t>402-11.04</t>
  </si>
  <si>
    <t>Uzavretý TV okruh</t>
  </si>
  <si>
    <t>402-11.05</t>
  </si>
  <si>
    <t>402-11.06</t>
  </si>
  <si>
    <t>402-11.07</t>
  </si>
  <si>
    <t>Bezdrôtové spojenie</t>
  </si>
  <si>
    <t>402-11.08</t>
  </si>
  <si>
    <t>402-11.09</t>
  </si>
  <si>
    <t>402-11.10</t>
  </si>
  <si>
    <t>Riadenie dopravy</t>
  </si>
  <si>
    <t>Dažďová kanalizácia diaľnice</t>
  </si>
  <si>
    <t>Kanalizácia cesty I/11</t>
  </si>
  <si>
    <t>510-00</t>
  </si>
  <si>
    <t>Kanalizácia z vodovodnej šachty v km 33,615</t>
  </si>
  <si>
    <t>511-00</t>
  </si>
  <si>
    <t>Preložka kanalizácie cesty III/2013 (01159)</t>
  </si>
  <si>
    <t>512-00</t>
  </si>
  <si>
    <t>Úprava odvodnenia v km 34,275</t>
  </si>
  <si>
    <t>513-00</t>
  </si>
  <si>
    <t>Rekonštrukcia kanalizácie v km 35,330</t>
  </si>
  <si>
    <t>520-00</t>
  </si>
  <si>
    <t>Úprava brehov potoka Oščadnica</t>
  </si>
  <si>
    <t>521-00</t>
  </si>
  <si>
    <t>Úprava bezmenného potoka v km 34,055</t>
  </si>
  <si>
    <t>522-00</t>
  </si>
  <si>
    <t>Úprava bezmenného potoka v km 34,342</t>
  </si>
  <si>
    <t>523-00</t>
  </si>
  <si>
    <t>Úprava bezmenného potoka v km 34,506</t>
  </si>
  <si>
    <t>551-00</t>
  </si>
  <si>
    <t>Preložka vodovodu OC DN 150 v km 33,161</t>
  </si>
  <si>
    <t>552-00</t>
  </si>
  <si>
    <t>Preložka vodovodu OC/PVC DN 150 v km 33,371</t>
  </si>
  <si>
    <t>553-00</t>
  </si>
  <si>
    <t>Preložka vodovodu PE DN 50 v km 33,919</t>
  </si>
  <si>
    <t>554-00</t>
  </si>
  <si>
    <t>Preložka vodovodu PE DN 25 v km 34.240</t>
  </si>
  <si>
    <t>555-00</t>
  </si>
  <si>
    <t>Preložka vodovodu PE DN 50 v km 34,337</t>
  </si>
  <si>
    <t>556-00</t>
  </si>
  <si>
    <t>Preložka vodovodu PE DN 25 v km 34.491</t>
  </si>
  <si>
    <t>557-00</t>
  </si>
  <si>
    <t>Preložka vodovodu LT DN 150 v km 36,798</t>
  </si>
  <si>
    <t>558-00</t>
  </si>
  <si>
    <t>Preložka vodovodu DN 32 v km 36.002</t>
  </si>
  <si>
    <t>559-00</t>
  </si>
  <si>
    <t>Preložka odkalovacieho potrubia vodovodu DN600 v km 33.257</t>
  </si>
  <si>
    <t>560-00</t>
  </si>
  <si>
    <t>Preložka vodovodu DN150 v km 33.182 - 33.913</t>
  </si>
  <si>
    <t>561-00</t>
  </si>
  <si>
    <t>Preložka vodovodu DN600 v km 33.435 - 33.911</t>
  </si>
  <si>
    <t>562-00</t>
  </si>
  <si>
    <t>Úprava odvodňovacích zariadení na ceste I/11</t>
  </si>
  <si>
    <t>620-00</t>
  </si>
  <si>
    <t>Úprava vedenia 22kV - preložky v km 36,957</t>
  </si>
  <si>
    <t>621-00</t>
  </si>
  <si>
    <t>Úprava vedenia 0,4kV - preložky v km 36.787</t>
  </si>
  <si>
    <t>622-00</t>
  </si>
  <si>
    <t>Úprava vedenia 0,4kV - preložky v km 36.016</t>
  </si>
  <si>
    <t>623-00</t>
  </si>
  <si>
    <t>Úprava vedenia 22kV - preložky v km 34,539</t>
  </si>
  <si>
    <t>624-00</t>
  </si>
  <si>
    <t>Úprava vedenia 22kV - preložky v km 34,502</t>
  </si>
  <si>
    <t>625-00</t>
  </si>
  <si>
    <t>Úprava vedenia 0,4kV - preložky v km 34,270</t>
  </si>
  <si>
    <t>626-00</t>
  </si>
  <si>
    <t>Úprava vedenia 0,4kV - preložky v km 33,928</t>
  </si>
  <si>
    <t>627-00</t>
  </si>
  <si>
    <t>Úprava vedenia 22kV - preložky v km 33,280</t>
  </si>
  <si>
    <t>628-00</t>
  </si>
  <si>
    <t>Úprava vedenia 22kV - preložky v km 33,211</t>
  </si>
  <si>
    <t>629-00</t>
  </si>
  <si>
    <t>Úprava vedenia 0,4kV - preložky v km 33,036</t>
  </si>
  <si>
    <t>630-00</t>
  </si>
  <si>
    <t>Preložky oznamovacích vedení T-COM, km 33,035</t>
  </si>
  <si>
    <t>631-00</t>
  </si>
  <si>
    <t>Preložky oznamovacích vedení T-COM, km 34,306 - 34.543</t>
  </si>
  <si>
    <t>632-00</t>
  </si>
  <si>
    <t>Preložky oznamovacích vedení T-COM, km 34,954</t>
  </si>
  <si>
    <t>633-00</t>
  </si>
  <si>
    <t>Preložky oznamovacích vedení T-COM, km 36,775 - 36,850</t>
  </si>
  <si>
    <t>634-00</t>
  </si>
  <si>
    <t>Preložka oznamovacích vedení T-com pri ceste I/11</t>
  </si>
  <si>
    <t>635-00</t>
  </si>
  <si>
    <t>Preložka oznamovacích vedení T-com v km 33.750</t>
  </si>
  <si>
    <t>636-00</t>
  </si>
  <si>
    <t>Preložka oznamovacích vedení T-com v križovatke I/11 a III/2013</t>
  </si>
  <si>
    <t>640-00</t>
  </si>
  <si>
    <t>Preložka stožiarovej trafostanice na prístupovej komunikácii 800-01</t>
  </si>
  <si>
    <t>641-00</t>
  </si>
  <si>
    <t>Preložka nadzemného vedenia NN pri bezmennom toku obj. 522-00</t>
  </si>
  <si>
    <t>642-00</t>
  </si>
  <si>
    <t>Preložka NN nadzemných vedení v križovatke ciest I/11 a III/2013</t>
  </si>
  <si>
    <t>660-00</t>
  </si>
  <si>
    <t>Verejné osvetlenie pri chodníku v km 33,900</t>
  </si>
  <si>
    <t>661-00</t>
  </si>
  <si>
    <t>Verejné osvetlenie pri MK v km 36,798</t>
  </si>
  <si>
    <t>662-00</t>
  </si>
  <si>
    <t>Verejné osvetlenie cesty I/11, k.u. Horelica</t>
  </si>
  <si>
    <t>663-00</t>
  </si>
  <si>
    <t>Verejné osvetlenie v k.ú. Oščadnica</t>
  </si>
  <si>
    <t>680-00</t>
  </si>
  <si>
    <t>Informačný systém diaľnice - stavebná časť</t>
  </si>
  <si>
    <t>680-11</t>
  </si>
  <si>
    <t>Informačný systém diaľnice - technologická časť</t>
  </si>
  <si>
    <t>Úprava chráničky VTL plynovodu v km 33,169</t>
  </si>
  <si>
    <t>702-00</t>
  </si>
  <si>
    <t>Úprava chráničky STL plynovodu v km 33,174</t>
  </si>
  <si>
    <t>703-00</t>
  </si>
  <si>
    <t>Preložky-úpravy-ochrany STL plynovodu v km 34,500</t>
  </si>
  <si>
    <t>704-00</t>
  </si>
  <si>
    <t>Preložka STL plynovodu d 110 v km 33,156 D3</t>
  </si>
  <si>
    <t>705-00</t>
  </si>
  <si>
    <t>Preložky -úpravy-ochrany STL plynovodu D63</t>
  </si>
  <si>
    <t>800-01</t>
  </si>
  <si>
    <t>Prístup na stavenisko SO 204-00</t>
  </si>
  <si>
    <t>800-02</t>
  </si>
  <si>
    <t>Prístup na stavenisko SO 206-00</t>
  </si>
  <si>
    <t>800-03</t>
  </si>
  <si>
    <t>Prístup na stavenisko SO 207-00</t>
  </si>
  <si>
    <t>800-05</t>
  </si>
  <si>
    <t>Obnova krytu na existujúcich cestách I. triedy</t>
  </si>
  <si>
    <t>800-06</t>
  </si>
  <si>
    <t>Obnova krytu na existujúcich cestách III. triedy</t>
  </si>
  <si>
    <t>800-07</t>
  </si>
  <si>
    <t>Obnova krytu na existujúcich miestnych komunikáciách</t>
  </si>
  <si>
    <t>029-02</t>
  </si>
  <si>
    <t>Demolácia mosta v km 32,270</t>
  </si>
  <si>
    <t>Vegetačné úpravy diaľnice D3</t>
  </si>
  <si>
    <t>Vegetačné úpravy cesty I/11</t>
  </si>
  <si>
    <t>052-01</t>
  </si>
  <si>
    <t>Rekultivácia dočasných záberov PP</t>
  </si>
  <si>
    <t>052-02</t>
  </si>
  <si>
    <t>Rekultivácia dočasných záberov LP</t>
  </si>
  <si>
    <t>Diaľnica D3 – úsek v km 31,925 - 33,017</t>
  </si>
  <si>
    <t>Napojenie SSÚD na diaľnicu D3</t>
  </si>
  <si>
    <t>113-00</t>
  </si>
  <si>
    <t>Preložka cesty I/11 úsek v km 31,950-32,500 D3</t>
  </si>
  <si>
    <t>Prístupová cesta pre SSÚD</t>
  </si>
  <si>
    <t>136-00</t>
  </si>
  <si>
    <t>Poľná cesta pri SSÚD</t>
  </si>
  <si>
    <t>171-01</t>
  </si>
  <si>
    <t>Chodník pre peších v Krásne nad Kysucou</t>
  </si>
  <si>
    <t>171-02</t>
  </si>
  <si>
    <t>Chodník pre peších v Oščadnici</t>
  </si>
  <si>
    <t>217-00</t>
  </si>
  <si>
    <t>Most nad diaľnicou D3 v km 32,891</t>
  </si>
  <si>
    <t>Oporný múr na D3 v km 31,974-32,138 vpravo</t>
  </si>
  <si>
    <t>263-00</t>
  </si>
  <si>
    <t>Oporný múr na vetve napojenia SSÚD</t>
  </si>
  <si>
    <t>290-15</t>
  </si>
  <si>
    <t>Protihluková stena na D3 v km 32,450-32,700 vľavo</t>
  </si>
  <si>
    <t>290-16</t>
  </si>
  <si>
    <t>Protihluková stena na D3 v km 32,975-33,017 vľavo</t>
  </si>
  <si>
    <t>Oplotenie diaľnice D3</t>
  </si>
  <si>
    <t>Náhradné oplotenie</t>
  </si>
  <si>
    <t>321-01</t>
  </si>
  <si>
    <t>Sadovnícke úpravy</t>
  </si>
  <si>
    <t>321-02</t>
  </si>
  <si>
    <t>Terénne úpravy</t>
  </si>
  <si>
    <t>321-11</t>
  </si>
  <si>
    <t>Spevnené plochy</t>
  </si>
  <si>
    <t>321-31</t>
  </si>
  <si>
    <t>Drobná architektúra</t>
  </si>
  <si>
    <t>321-51</t>
  </si>
  <si>
    <t>Vonkajšia kanalizácia dažďová a odlučovač ropných látok</t>
  </si>
  <si>
    <t>321-52</t>
  </si>
  <si>
    <t>Vonkajšia kanalizácia splašková</t>
  </si>
  <si>
    <t>321-53</t>
  </si>
  <si>
    <t>Vodovodná prípojka pre odpočívadlo</t>
  </si>
  <si>
    <t>321-61</t>
  </si>
  <si>
    <t>Prípojka VN - 22kV pre odpočívadlo</t>
  </si>
  <si>
    <t>321-62</t>
  </si>
  <si>
    <t>Kiosková trafostanica</t>
  </si>
  <si>
    <t>321-63</t>
  </si>
  <si>
    <t>Vonkajšie osvetlenie</t>
  </si>
  <si>
    <t>331-01</t>
  </si>
  <si>
    <t>331-02</t>
  </si>
  <si>
    <t>331-11</t>
  </si>
  <si>
    <t>Komunikácie a spevnené plochy SSÚD</t>
  </si>
  <si>
    <t>331-21</t>
  </si>
  <si>
    <t>Nádrž a studňa požiarnej vody</t>
  </si>
  <si>
    <t>331-22</t>
  </si>
  <si>
    <t>Oporný múr - východný</t>
  </si>
  <si>
    <t>331-23</t>
  </si>
  <si>
    <t>Oporný múr - západný</t>
  </si>
  <si>
    <t>331-31</t>
  </si>
  <si>
    <t>Prevádzková budova SSÚD a DOPZ</t>
  </si>
  <si>
    <t>331-32</t>
  </si>
  <si>
    <t>Prístrešok pre havarované vozidlá</t>
  </si>
  <si>
    <t>331-33</t>
  </si>
  <si>
    <t>Udržovňa vozidiel a mechanizmov</t>
  </si>
  <si>
    <t>331-34</t>
  </si>
  <si>
    <t>Garáže</t>
  </si>
  <si>
    <t>331-35</t>
  </si>
  <si>
    <t>Sklad MTZ</t>
  </si>
  <si>
    <t>331-36</t>
  </si>
  <si>
    <t>Sklad značiek</t>
  </si>
  <si>
    <t>331-37</t>
  </si>
  <si>
    <t>Sklad soli</t>
  </si>
  <si>
    <t>331-37.1</t>
  </si>
  <si>
    <t>Sklad soli 2</t>
  </si>
  <si>
    <t>331-37.2</t>
  </si>
  <si>
    <t>Sklad inertného materiálu</t>
  </si>
  <si>
    <t>331-38</t>
  </si>
  <si>
    <t>ČSPH</t>
  </si>
  <si>
    <t>331-39</t>
  </si>
  <si>
    <t>Prístrešky</t>
  </si>
  <si>
    <t>331-40</t>
  </si>
  <si>
    <t>Odpady a šrotovisko</t>
  </si>
  <si>
    <t>331-41</t>
  </si>
  <si>
    <t>331-51</t>
  </si>
  <si>
    <t>Vonkajšia kanalizácia dažďová</t>
  </si>
  <si>
    <t>331-52</t>
  </si>
  <si>
    <t>331-53</t>
  </si>
  <si>
    <t>Vonkajší vodovod pitný</t>
  </si>
  <si>
    <t>331-54</t>
  </si>
  <si>
    <t>Vonkajší vodovod úžitkový a požiarny</t>
  </si>
  <si>
    <t>331-55</t>
  </si>
  <si>
    <t>Kanalizačná prípojka</t>
  </si>
  <si>
    <t>331-56</t>
  </si>
  <si>
    <t>Vodovodná prípojka pre SSÚD</t>
  </si>
  <si>
    <t>331-60</t>
  </si>
  <si>
    <t>Prípojka NN pre DOPZ</t>
  </si>
  <si>
    <t>331-61</t>
  </si>
  <si>
    <t>Vonkajšie silnoprúdové rozvody</t>
  </si>
  <si>
    <t>331-62</t>
  </si>
  <si>
    <t>331-63</t>
  </si>
  <si>
    <t>Trafostanica</t>
  </si>
  <si>
    <t>331-64</t>
  </si>
  <si>
    <t>Prípojka VN - 22kV pre SSÚD</t>
  </si>
  <si>
    <t>331-65</t>
  </si>
  <si>
    <t>Telefónna prípojka pre SSÚD</t>
  </si>
  <si>
    <t>331-66</t>
  </si>
  <si>
    <t>Vonkajšie slaboprúdové rozvody</t>
  </si>
  <si>
    <t>331-67</t>
  </si>
  <si>
    <t>Vonkajšie rozvody EPS</t>
  </si>
  <si>
    <t>331-68</t>
  </si>
  <si>
    <t>Zabezpečovací systém</t>
  </si>
  <si>
    <t>331-71</t>
  </si>
  <si>
    <t>Plynovodná prípojka STL pre SSÚD</t>
  </si>
  <si>
    <t>331-74</t>
  </si>
  <si>
    <t>Odberné plynové a meracie zariadenie spotreby plynu</t>
  </si>
  <si>
    <t>Kanalizácia diaľnice km – úsek km 31,700 – 33,017</t>
  </si>
  <si>
    <t>535-00</t>
  </si>
  <si>
    <t>Preložka vodovodu DN 600 km 32,084-32,932</t>
  </si>
  <si>
    <t>535-01</t>
  </si>
  <si>
    <t>Katódová ochrana preložky vodovodu DN 600 km 32,084-32,932 D3</t>
  </si>
  <si>
    <t>536-00</t>
  </si>
  <si>
    <t>Preložka vodovodu DN 150 km 31,305-32,932</t>
  </si>
  <si>
    <t>537-00</t>
  </si>
  <si>
    <t>Úprava prípojky vody pre TBG</t>
  </si>
  <si>
    <t>Preložka 22 kV prípojky, km 31,805 D3</t>
  </si>
  <si>
    <t>628-00.1</t>
  </si>
  <si>
    <t xml:space="preserve">Ochrana VN Kábla v km 31.932 D3 </t>
  </si>
  <si>
    <t>Preložka 22 kV vedenia, km 32,265 D3</t>
  </si>
  <si>
    <t>629-00.1</t>
  </si>
  <si>
    <t xml:space="preserve">Preložka 22 kV úsek vzdušného vedenia </t>
  </si>
  <si>
    <t>647-00</t>
  </si>
  <si>
    <t>Úprava prípojky NN pre TBG</t>
  </si>
  <si>
    <t>670-00</t>
  </si>
  <si>
    <t>Preložka diaľkového kábla Žilina-Čadca na ceste I/11</t>
  </si>
  <si>
    <t>676-00</t>
  </si>
  <si>
    <t>Preložka MTS v križovatke Krásno n/K a pozdĺž cesty I/11</t>
  </si>
  <si>
    <t>677-00</t>
  </si>
  <si>
    <t>Preložka MTS Horelica - Krásno nad Kysucou</t>
  </si>
  <si>
    <t>694-10</t>
  </si>
  <si>
    <t>Dočasné prepojenie diaľnice D3 a cesty I/11</t>
  </si>
  <si>
    <t>811-00</t>
  </si>
  <si>
    <t>Úprava krytu vozoviek na existujúcich cestách I. triedy</t>
  </si>
  <si>
    <t>812-00</t>
  </si>
  <si>
    <t>Úprava krytu vozoviek na existujúcich cestách II. a III. triedy</t>
  </si>
  <si>
    <t>331-21.11</t>
  </si>
  <si>
    <t>Čerpacia stanica vody pre SSÚD</t>
  </si>
  <si>
    <t>331-31.11</t>
  </si>
  <si>
    <t>Operátorské pracovisko - zimná údržba</t>
  </si>
  <si>
    <t>331-33.11</t>
  </si>
  <si>
    <t>Umývanie vozidiel a ČOV</t>
  </si>
  <si>
    <t>331-33.12</t>
  </si>
  <si>
    <t>Údržba vozidiel a mechanizmov</t>
  </si>
  <si>
    <t>331-33.13</t>
  </si>
  <si>
    <t>Dielenské zázemie</t>
  </si>
  <si>
    <t>331-33.14</t>
  </si>
  <si>
    <t>Kompresorová stanica a rozvod stlačeného vzduchu</t>
  </si>
  <si>
    <t>331-33.15</t>
  </si>
  <si>
    <t>Prevádzkový rozvod silnoprúdu</t>
  </si>
  <si>
    <t>331-34.11</t>
  </si>
  <si>
    <t>Garážovanie vozidiel</t>
  </si>
  <si>
    <t>331-35.11</t>
  </si>
  <si>
    <t>Skladovanie MTZ</t>
  </si>
  <si>
    <t>331-35.12</t>
  </si>
  <si>
    <t>Náhradný zdroj prúdu</t>
  </si>
  <si>
    <t>331-35.13</t>
  </si>
  <si>
    <t>Hlavný rozvádzač NN</t>
  </si>
  <si>
    <t>331-36.11</t>
  </si>
  <si>
    <t>Údržba signalizačných prívesných vozíkov</t>
  </si>
  <si>
    <t>331-37.11</t>
  </si>
  <si>
    <t>Skladovanie soli</t>
  </si>
  <si>
    <t>331-38.11</t>
  </si>
  <si>
    <t>Čerpacia stanica pohonných hmôt</t>
  </si>
  <si>
    <t>331-38.12</t>
  </si>
  <si>
    <t>331-39.11</t>
  </si>
  <si>
    <t>Sklad dreva, hutného materiálu a plynov, garážovanie mechanizmov</t>
  </si>
  <si>
    <t>331-40.11</t>
  </si>
  <si>
    <t>Skladovanie odpadov</t>
  </si>
  <si>
    <t>331-41.11</t>
  </si>
  <si>
    <t>Vstup do areálu SSÚD</t>
  </si>
  <si>
    <t>331-41.12</t>
  </si>
  <si>
    <t>Závora na výjazde do Oščadnice</t>
  </si>
  <si>
    <t xml:space="preserve"> 694-11</t>
  </si>
  <si>
    <r>
      <t>331-7</t>
    </r>
    <r>
      <rPr>
        <sz val="11"/>
        <color theme="1"/>
        <rFont val="Arial"/>
        <family val="2"/>
        <charset val="238"/>
      </rPr>
      <t>2</t>
    </r>
  </si>
  <si>
    <r>
      <t xml:space="preserve">Vonkajší rozvod </t>
    </r>
    <r>
      <rPr>
        <sz val="11"/>
        <color theme="1"/>
        <rFont val="Arial"/>
        <family val="2"/>
        <charset val="238"/>
      </rPr>
      <t>STL plynovodu</t>
    </r>
  </si>
  <si>
    <r>
      <t>331-7</t>
    </r>
    <r>
      <rPr>
        <sz val="11"/>
        <color theme="1"/>
        <rFont val="Arial"/>
        <family val="2"/>
        <charset val="238"/>
      </rPr>
      <t>3</t>
    </r>
  </si>
  <si>
    <r>
      <t xml:space="preserve">Vonkajší rozvod </t>
    </r>
    <r>
      <rPr>
        <sz val="11"/>
        <color theme="1"/>
        <rFont val="Arial"/>
        <family val="2"/>
        <charset val="238"/>
      </rPr>
      <t>NTL plynovodu</t>
    </r>
  </si>
  <si>
    <t>Technickí pracovníci</t>
  </si>
  <si>
    <t xml:space="preserve"> DRS</t>
  </si>
  <si>
    <t>Banská záchranná služba</t>
  </si>
  <si>
    <t>mesiac</t>
  </si>
  <si>
    <t>Mesačné správy postupu výstavby</t>
  </si>
  <si>
    <t>Koncepcia vetrania v podrobnosti DSP</t>
  </si>
  <si>
    <t xml:space="preserve">Likvidácia odpadov z demolácii </t>
  </si>
  <si>
    <t>Oplotenie biotopov a mokradí</t>
  </si>
  <si>
    <t>Náklady na pyrotechnický prieskum</t>
  </si>
  <si>
    <t>Plnenie podmienok záverečného stanoviska a stavebného povolenia</t>
  </si>
  <si>
    <t>Celková situácia stavby M 1:10000</t>
  </si>
  <si>
    <t>Koordinačné výkresy M 1:1000</t>
  </si>
  <si>
    <t>Dopravné značenie celej stavby M 1:1000</t>
  </si>
  <si>
    <t>Inžinierska činnosť</t>
  </si>
  <si>
    <t xml:space="preserve">Revitalizácia mokrade </t>
  </si>
  <si>
    <t>Záručný servis</t>
  </si>
  <si>
    <t>Dendrologický prieskum</t>
  </si>
  <si>
    <t xml:space="preserve">Štúdia využitia vyťaženého horninového materiálu </t>
  </si>
  <si>
    <t>Radónový prieskum</t>
  </si>
  <si>
    <t xml:space="preserve">Projekt geotechnického monitoringu - trasa </t>
  </si>
  <si>
    <t>Projekt geotechnického monitoringu - tunel</t>
  </si>
  <si>
    <t>Návrh plánu organizácie dopravy</t>
  </si>
  <si>
    <t>DRS</t>
  </si>
  <si>
    <t>Stavebné objekty</t>
  </si>
  <si>
    <t>Všeobecné výkresy</t>
  </si>
  <si>
    <t>Technická správa</t>
  </si>
  <si>
    <t>Prehľadná situácia/širšie vzťahy M 1:25 000</t>
  </si>
  <si>
    <t>Pozdĺžny profil</t>
  </si>
  <si>
    <t>Ortofotomapa (celk. situácia stavby) M 1:10000</t>
  </si>
  <si>
    <t>Ortofotomapa (na KN podklade) M 1:2000 vrátane digitálnej formy</t>
  </si>
  <si>
    <t>Prieskumy a štúdie</t>
  </si>
  <si>
    <t>F</t>
  </si>
  <si>
    <t>G</t>
  </si>
  <si>
    <t>Súvisiaca dokumentácia</t>
  </si>
  <si>
    <t>Podklady k žiadosti o usporiadanie cestnej siete</t>
  </si>
  <si>
    <t>Základná mapa diaľnice</t>
  </si>
  <si>
    <t>H</t>
  </si>
  <si>
    <t>J</t>
  </si>
  <si>
    <t>206-01a</t>
  </si>
  <si>
    <t>206-01b</t>
  </si>
  <si>
    <t>206-01c</t>
  </si>
  <si>
    <t>Úprava ľavého mosta ev.č.11A-003</t>
  </si>
  <si>
    <t xml:space="preserve">Úprava ľavého mosta ev.č.11A-004 </t>
  </si>
  <si>
    <t>Úprava ľavého mosta ev.č.11A-005</t>
  </si>
  <si>
    <t>Úprava ľavého mosta ev.č.11A-004</t>
  </si>
  <si>
    <t>Protipožiarna bezpečnosť</t>
  </si>
  <si>
    <t>Bezpečnostná dokumetnácia pre tunely</t>
  </si>
  <si>
    <t>Návrh vetrania počas výstavby tunela</t>
  </si>
  <si>
    <t>Úpravy ľavého mosta ev.č.11A-001d</t>
  </si>
  <si>
    <t>Aktualizácia hlukovej štúdie vrátane realizácie sekundárnych opatrení</t>
  </si>
  <si>
    <r>
      <t>m</t>
    </r>
    <r>
      <rPr>
        <vertAlign val="superscript"/>
        <sz val="11"/>
        <rFont val="Arial"/>
        <family val="2"/>
        <charset val="238"/>
      </rPr>
      <t>2</t>
    </r>
  </si>
  <si>
    <t>GTM  tunela Horelica počas Lehoty výstavby vrátane Lehoty na oznámenie vád</t>
  </si>
  <si>
    <t>GTM trasa počas Lehoty výstavby vrátane Lehoty na oznámenie vád</t>
  </si>
  <si>
    <t xml:space="preserve">Vytyčovacia sieť </t>
  </si>
  <si>
    <t>p.s.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</si>
  <si>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</si>
  <si>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Sh- strojnohodina</t>
  </si>
  <si>
    <t xml:space="preserve">   ktoré boli s Objednávateľom vopred dohodnuté a písomne odsúhlasené.</t>
  </si>
  <si>
    <t>Doplnkový IGP (Inžinierskogeologický prieskum)</t>
  </si>
  <si>
    <t>p.s.  -  predbežná suma v zmysle podčlánku 13.5 Zväzku 2</t>
  </si>
  <si>
    <t xml:space="preserve">Fotodokumentácia, video </t>
  </si>
  <si>
    <t>D3 Oščadnica - Čadca, Bukov, II. polprofil</t>
  </si>
  <si>
    <t>D3 Kysucké Nové Mesto - Oščadnica</t>
  </si>
  <si>
    <t>V.............................. Dňa:.............................</t>
  </si>
  <si>
    <t xml:space="preserve"> Podpis a pečiatka oprávnenej osoby uchádzača </t>
  </si>
  <si>
    <t>Náklady ohľadom depónie v zmysle Zväzku č. 3 Požiadavky Objednávateľa</t>
  </si>
  <si>
    <t>........................................................</t>
  </si>
  <si>
    <t>Monitoring vplyvov na životné prostredie</t>
  </si>
  <si>
    <t>harmonogram činností vyplývyjúcich zo Zmluvy KB</t>
  </si>
  <si>
    <t>číslo 
položky</t>
  </si>
  <si>
    <t>činnosť</t>
  </si>
  <si>
    <t>merná
jednotka</t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</si>
  <si>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</si>
  <si>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</si>
  <si>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</si>
  <si>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</si>
  <si>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</si>
  <si>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</si>
  <si>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</si>
  <si>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</si>
  <si>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</si>
  <si>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</si>
  <si>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</si>
  <si>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</si>
  <si>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hod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</si>
  <si>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</si>
  <si>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</si>
  <si>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</si>
  <si>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</si>
  <si>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</si>
  <si>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</si>
  <si>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</si>
  <si>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</si>
  <si>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</si>
  <si>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</si>
  <si>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</si>
  <si>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</si>
  <si>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</si>
  <si>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</si>
  <si>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</si>
  <si>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</si>
  <si>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</si>
  <si>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</si>
  <si>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</si>
  <si>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10"/>
        <color rgb="FF000000"/>
        <rFont val="Calibri"/>
        <family val="2"/>
        <charset val="238"/>
      </rPr>
      <t>Odsek 4</t>
    </r>
    <r>
      <rPr>
        <sz val="10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10"/>
        <color rgb="FF000000"/>
        <rFont val="Calibri"/>
        <family val="2"/>
        <charset val="238"/>
      </rPr>
      <t>§20 ods. 3 písm. d), g), h), i), k) a m)</t>
    </r>
    <r>
      <rPr>
        <sz val="10"/>
        <color rgb="FF000000"/>
        <rFont val="Calibri"/>
        <family val="2"/>
        <charset val="238"/>
      </rPr>
      <t xml:space="preserve"> ZoKB v rozsahu podľa</t>
    </r>
    <r>
      <rPr>
        <b/>
        <sz val="10"/>
        <color rgb="FF000000"/>
        <rFont val="Calibri"/>
        <family val="2"/>
        <charset val="238"/>
      </rPr>
      <t xml:space="preserve"> §8, §11 až §13, §15 a §17</t>
    </r>
    <r>
      <rPr>
        <sz val="10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</si>
  <si>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</si>
  <si>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10"/>
        <color rgb="FF000000"/>
        <rFont val="Calibri"/>
        <family val="2"/>
        <charset val="238"/>
      </rPr>
      <t xml:space="preserve">d) §8 </t>
    </r>
    <r>
      <rPr>
        <sz val="10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</si>
  <si>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</si>
  <si>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10"/>
        <color rgb="FF000000"/>
        <rFont val="Calibri"/>
        <family val="2"/>
        <scheme val="minor"/>
      </rPr>
      <t xml:space="preserve"> vykonávanie identifikácie zraniteľností nad prevádzkovanými a servisovanými komponentami a prvkami IS</t>
    </r>
    <r>
      <rPr>
        <b/>
        <sz val="10"/>
        <color rgb="FF000000"/>
        <rFont val="Calibri"/>
        <family val="2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</si>
  <si>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</si>
  <si>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</si>
  <si>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</si>
  <si>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</si>
  <si>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</si>
  <si>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10"/>
        <color rgb="FF000000"/>
        <rFont val="Calibri"/>
        <family val="2"/>
        <charset val="238"/>
      </rPr>
      <t>h) §12)</t>
    </r>
    <r>
      <rPr>
        <sz val="10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</si>
  <si>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</si>
  <si>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10"/>
        <color rgb="FF000000"/>
        <rFont val="Calibri"/>
        <family val="2"/>
        <charset val="238"/>
      </rPr>
      <t>i) §13</t>
    </r>
    <r>
      <rPr>
        <sz val="10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</si>
  <si>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</si>
  <si>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</si>
  <si>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</si>
  <si>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</si>
  <si>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</si>
  <si>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10"/>
        <color rgb="FF000000"/>
        <rFont val="Calibri"/>
        <family val="2"/>
        <charset val="238"/>
      </rPr>
      <t>Odsek 5</t>
    </r>
    <r>
      <rPr>
        <sz val="10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</si>
  <si>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</si>
  <si>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10"/>
        <color rgb="FF000000"/>
        <rFont val="Calibri"/>
        <family val="2"/>
        <charset val="238"/>
      </rPr>
      <t>Odsek 6</t>
    </r>
    <r>
      <rPr>
        <sz val="10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</si>
  <si>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</si>
  <si>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</si>
  <si>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</si>
  <si>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</si>
  <si>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</si>
  <si>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</si>
  <si>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</si>
  <si>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</si>
  <si>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SLA (reakčným časom odstránenia výpadkov) a časmi v zmysle Zmluvy o dielo</t>
  </si>
  <si>
    <t>5.2</t>
  </si>
  <si>
    <t>aktívna pohotovosť  pracovníka na telefóne/e-maile (bezpečnosti/prevádzkový) (v rámci výkonu záručného servisu)</t>
  </si>
  <si>
    <t>riadi sa SLA (reakčným časom odstránenia výpadkov) a časmi v zmysle Zmluvy o dielo.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</si>
  <si>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</si>
  <si>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</si>
  <si>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</si>
  <si>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</si>
  <si>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</si>
  <si>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</si>
  <si>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</si>
  <si>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</si>
  <si>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</si>
  <si>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</si>
  <si>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</si>
  <si>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</si>
  <si>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</si>
  <si>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</si>
  <si>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</si>
  <si>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</si>
  <si>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>spolu € (bez DPH)</t>
  </si>
  <si>
    <t>Celková cena bez DPH v € za 1 kalendárny rok: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</si>
  <si>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</si>
  <si>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</si>
  <si>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</si>
  <si>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Špecifikácia ceny za plnenie povinností vyplývajúcich zo Zmluvy Kybernetickej bezpečnosti</t>
  </si>
  <si>
    <t>Tabuľka č.8</t>
  </si>
  <si>
    <t>Revízia 4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</si>
  <si>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b/>
        <sz val="11"/>
        <color theme="1"/>
        <rFont val="Calibri"/>
        <family val="2"/>
        <charset val="238"/>
        <scheme val="minor"/>
      </rPr>
      <t xml:space="preserve"> za obdobie záručnej doby 5 rokov</t>
    </r>
    <r>
      <rPr>
        <b/>
        <sz val="11"/>
        <color indexed="8"/>
        <rFont val="Calibri"/>
        <family val="2"/>
        <charset val="238"/>
      </rPr>
      <t>:</t>
    </r>
  </si>
  <si>
    <t>Kybernetická bezpečnosť za obdobie záručnej doby 5 rokov</t>
  </si>
  <si>
    <t>hodinová zúčtovacia
sadzba                 (€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</si>
</sst>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6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name val="Arial"/>
      <family val="2"/>
      <charset val="238"/>
    </font>
    <font>
      <sz val="9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36" fillId="0" borderId="0"/>
    <xf numFmtId="0" fontId="8" fillId="0" borderId="0"/>
    <xf numFmtId="44" fontId="5" fillId="0" borderId="0" applyFont="0" applyFill="0" applyBorder="0" applyAlignment="0" applyProtection="0"/>
  </cellStyleXfs>
  <cellXfs count="399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4" fontId="6" fillId="0" borderId="5" xfId="0" applyNumberFormat="1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4" fontId="6" fillId="0" borderId="8" xfId="0" applyNumberFormat="1" applyFont="1" applyBorder="1" applyAlignment="1" applyProtection="1">
      <alignment vertical="center" shrinkToFit="1"/>
    </xf>
    <xf numFmtId="4" fontId="6" fillId="0" borderId="0" xfId="0" applyNumberFormat="1" applyFont="1" applyProtection="1"/>
    <xf numFmtId="0" fontId="8" fillId="0" borderId="0" xfId="0" applyFont="1" applyProtection="1"/>
    <xf numFmtId="0" fontId="19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 shrinkToFit="1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vertical="center"/>
    </xf>
    <xf numFmtId="0" fontId="21" fillId="0" borderId="0" xfId="0" applyFont="1" applyProtection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left" vertical="center"/>
    </xf>
    <xf numFmtId="4" fontId="6" fillId="0" borderId="32" xfId="1" applyNumberFormat="1" applyFont="1" applyFill="1" applyBorder="1" applyAlignment="1" applyProtection="1">
      <alignment horizontal="right" vertical="center" wrapText="1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left" vertical="center"/>
    </xf>
    <xf numFmtId="0" fontId="10" fillId="0" borderId="30" xfId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4" fontId="6" fillId="0" borderId="26" xfId="1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6" fillId="0" borderId="13" xfId="0" applyNumberFormat="1" applyFont="1" applyBorder="1" applyAlignment="1" applyProtection="1">
      <alignment vertical="center"/>
    </xf>
    <xf numFmtId="4" fontId="10" fillId="0" borderId="11" xfId="0" applyNumberFormat="1" applyFont="1" applyBorder="1" applyAlignment="1" applyProtection="1">
      <alignment vertical="center"/>
    </xf>
    <xf numFmtId="0" fontId="7" fillId="0" borderId="36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27" fillId="0" borderId="0" xfId="0" applyFont="1" applyProtection="1"/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4" fontId="30" fillId="0" borderId="0" xfId="0" applyNumberFormat="1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horizontal="right" vertical="center" shrinkToFit="1"/>
    </xf>
    <xf numFmtId="4" fontId="25" fillId="0" borderId="0" xfId="0" applyNumberFormat="1" applyFont="1" applyBorder="1" applyAlignment="1" applyProtection="1">
      <alignment horizontal="right" vertical="center" shrinkToFit="1"/>
    </xf>
    <xf numFmtId="4" fontId="26" fillId="0" borderId="42" xfId="0" applyNumberFormat="1" applyFont="1" applyBorder="1" applyAlignment="1" applyProtection="1">
      <alignment horizontal="center" vertical="center" shrinkToFit="1"/>
    </xf>
    <xf numFmtId="4" fontId="26" fillId="0" borderId="39" xfId="0" applyNumberFormat="1" applyFont="1" applyBorder="1" applyAlignment="1" applyProtection="1">
      <alignment horizontal="center" vertical="center" shrinkToFit="1"/>
    </xf>
    <xf numFmtId="4" fontId="26" fillId="0" borderId="40" xfId="0" applyNumberFormat="1" applyFont="1" applyBorder="1" applyAlignment="1" applyProtection="1">
      <alignment horizontal="center" vertical="center" shrinkToFit="1"/>
    </xf>
    <xf numFmtId="4" fontId="30" fillId="6" borderId="19" xfId="0" applyNumberFormat="1" applyFont="1" applyFill="1" applyBorder="1" applyAlignment="1" applyProtection="1">
      <alignment horizontal="center" vertical="center" wrapText="1"/>
    </xf>
    <xf numFmtId="4" fontId="30" fillId="6" borderId="8" xfId="0" applyNumberFormat="1" applyFont="1" applyFill="1" applyBorder="1" applyAlignment="1" applyProtection="1">
      <alignment horizontal="center" vertical="center" wrapText="1"/>
    </xf>
    <xf numFmtId="0" fontId="30" fillId="0" borderId="43" xfId="0" applyFont="1" applyBorder="1" applyAlignment="1" applyProtection="1">
      <alignment horizontal="center" vertical="center" shrinkToFit="1"/>
    </xf>
    <xf numFmtId="0" fontId="26" fillId="0" borderId="44" xfId="0" applyFont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justify" vertical="center" wrapText="1"/>
    </xf>
    <xf numFmtId="0" fontId="26" fillId="0" borderId="38" xfId="3" applyFont="1" applyFill="1" applyBorder="1" applyAlignment="1" applyProtection="1">
      <alignment horizontal="center" vertical="center"/>
    </xf>
    <xf numFmtId="4" fontId="30" fillId="5" borderId="38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38" xfId="0" applyNumberFormat="1" applyFont="1" applyFill="1" applyBorder="1" applyAlignment="1" applyProtection="1">
      <alignment horizontal="right" vertical="center" shrinkToFit="1"/>
    </xf>
    <xf numFmtId="4" fontId="30" fillId="0" borderId="46" xfId="0" applyNumberFormat="1" applyFont="1" applyFill="1" applyBorder="1" applyAlignment="1" applyProtection="1">
      <alignment horizontal="right" vertical="center" shrinkToFit="1"/>
    </xf>
    <xf numFmtId="0" fontId="26" fillId="4" borderId="38" xfId="3" applyFont="1" applyFill="1" applyBorder="1" applyAlignment="1" applyProtection="1">
      <alignment horizontal="center" vertical="center"/>
    </xf>
    <xf numFmtId="4" fontId="33" fillId="4" borderId="38" xfId="0" applyNumberFormat="1" applyFont="1" applyFill="1" applyBorder="1" applyAlignment="1" applyProtection="1">
      <alignment horizontal="right" vertical="center" shrinkToFit="1"/>
    </xf>
    <xf numFmtId="0" fontId="27" fillId="0" borderId="38" xfId="0" applyFont="1" applyBorder="1" applyProtection="1"/>
    <xf numFmtId="0" fontId="30" fillId="0" borderId="38" xfId="3" applyFont="1" applyFill="1" applyBorder="1" applyAlignment="1" applyProtection="1">
      <alignment horizontal="center" vertical="center"/>
    </xf>
    <xf numFmtId="0" fontId="27" fillId="0" borderId="38" xfId="0" applyFont="1" applyBorder="1" applyAlignment="1" applyProtection="1">
      <alignment horizontal="center" vertical="center"/>
    </xf>
    <xf numFmtId="4" fontId="30" fillId="3" borderId="38" xfId="0" applyNumberFormat="1" applyFont="1" applyFill="1" applyBorder="1" applyAlignment="1" applyProtection="1">
      <alignment horizontal="right" vertical="center" shrinkToFit="1"/>
    </xf>
    <xf numFmtId="49" fontId="26" fillId="0" borderId="38" xfId="3" applyNumberFormat="1" applyFont="1" applyFill="1" applyBorder="1" applyAlignment="1" applyProtection="1">
      <alignment horizontal="center" vertical="center" wrapText="1"/>
    </xf>
    <xf numFmtId="0" fontId="30" fillId="0" borderId="12" xfId="0" applyFont="1" applyBorder="1" applyAlignment="1" applyProtection="1">
      <alignment vertical="center"/>
    </xf>
    <xf numFmtId="0" fontId="30" fillId="0" borderId="13" xfId="0" applyFont="1" applyBorder="1" applyAlignment="1" applyProtection="1">
      <alignment vertical="center"/>
    </xf>
    <xf numFmtId="0" fontId="30" fillId="0" borderId="31" xfId="0" applyFont="1" applyBorder="1" applyAlignment="1" applyProtection="1">
      <alignment horizontal="center" vertical="center"/>
    </xf>
    <xf numFmtId="4" fontId="30" fillId="0" borderId="31" xfId="0" applyNumberFormat="1" applyFont="1" applyBorder="1" applyAlignment="1" applyProtection="1">
      <alignment horizontal="right" vertical="center" shrinkToFit="1"/>
    </xf>
    <xf numFmtId="4" fontId="30" fillId="0" borderId="25" xfId="0" applyNumberFormat="1" applyFont="1" applyBorder="1" applyAlignment="1" applyProtection="1">
      <alignment horizontal="right" vertical="center" shrinkToFit="1"/>
    </xf>
    <xf numFmtId="0" fontId="26" fillId="0" borderId="27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horizontal="center" vertical="center"/>
    </xf>
    <xf numFmtId="4" fontId="30" fillId="0" borderId="20" xfId="0" applyNumberFormat="1" applyFont="1" applyBorder="1" applyAlignment="1" applyProtection="1">
      <alignment horizontal="right" vertical="center" shrinkToFit="1"/>
    </xf>
    <xf numFmtId="4" fontId="26" fillId="0" borderId="21" xfId="0" applyNumberFormat="1" applyFont="1" applyBorder="1" applyAlignment="1" applyProtection="1">
      <alignment horizontal="right" vertical="center" shrinkToFit="1"/>
    </xf>
    <xf numFmtId="0" fontId="6" fillId="0" borderId="23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4" fontId="8" fillId="5" borderId="35" xfId="0" applyNumberFormat="1" applyFont="1" applyFill="1" applyBorder="1" applyAlignment="1" applyProtection="1">
      <alignment horizontal="right" vertical="center"/>
      <protection locked="0"/>
    </xf>
    <xf numFmtId="0" fontId="30" fillId="0" borderId="45" xfId="0" applyFont="1" applyBorder="1" applyAlignment="1" applyProtection="1">
      <alignment horizontal="center" vertical="center" shrinkToFit="1"/>
    </xf>
    <xf numFmtId="0" fontId="6" fillId="0" borderId="38" xfId="3" applyFont="1" applyFill="1" applyBorder="1" applyAlignment="1" applyProtection="1">
      <alignment horizontal="justify" vertical="center"/>
    </xf>
    <xf numFmtId="0" fontId="33" fillId="0" borderId="0" xfId="0" applyFont="1" applyProtection="1"/>
    <xf numFmtId="4" fontId="30" fillId="3" borderId="4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6" fillId="0" borderId="44" xfId="3" applyFont="1" applyFill="1" applyBorder="1" applyAlignment="1" applyProtection="1">
      <alignment horizontal="center" vertical="center"/>
    </xf>
    <xf numFmtId="4" fontId="30" fillId="5" borderId="44" xfId="0" applyNumberFormat="1" applyFont="1" applyFill="1" applyBorder="1" applyAlignment="1" applyProtection="1">
      <alignment horizontal="right" vertical="center" shrinkToFit="1"/>
      <protection locked="0"/>
    </xf>
    <xf numFmtId="0" fontId="30" fillId="0" borderId="38" xfId="3" applyFont="1" applyFill="1" applyBorder="1" applyAlignment="1" applyProtection="1">
      <alignment horizontal="center" vertical="center" wrapText="1"/>
    </xf>
    <xf numFmtId="49" fontId="26" fillId="0" borderId="49" xfId="3" applyNumberFormat="1" applyFont="1" applyFill="1" applyBorder="1" applyAlignment="1" applyProtection="1">
      <alignment horizontal="center" vertical="center" wrapText="1"/>
    </xf>
    <xf numFmtId="0" fontId="26" fillId="0" borderId="49" xfId="3" applyFont="1" applyFill="1" applyBorder="1" applyAlignment="1" applyProtection="1">
      <alignment horizontal="center" vertical="center"/>
    </xf>
    <xf numFmtId="0" fontId="26" fillId="0" borderId="44" xfId="0" applyFont="1" applyBorder="1" applyAlignment="1" applyProtection="1">
      <alignment vertical="center" shrinkToFit="1"/>
    </xf>
    <xf numFmtId="4" fontId="30" fillId="3" borderId="44" xfId="0" applyNumberFormat="1" applyFont="1" applyFill="1" applyBorder="1" applyAlignment="1" applyProtection="1">
      <alignment horizontal="center" vertical="center" wrapText="1"/>
    </xf>
    <xf numFmtId="0" fontId="27" fillId="0" borderId="38" xfId="0" applyFont="1" applyBorder="1" applyAlignment="1" applyProtection="1">
      <alignment wrapText="1"/>
    </xf>
    <xf numFmtId="0" fontId="26" fillId="0" borderId="49" xfId="3" applyFont="1" applyFill="1" applyBorder="1" applyAlignment="1" applyProtection="1">
      <alignment horizontal="justify" vertical="center" wrapText="1"/>
    </xf>
    <xf numFmtId="0" fontId="34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2" fillId="0" borderId="0" xfId="0" applyFont="1" applyProtection="1"/>
    <xf numFmtId="3" fontId="7" fillId="0" borderId="0" xfId="0" applyNumberFormat="1" applyFont="1" applyProtection="1"/>
    <xf numFmtId="0" fontId="15" fillId="0" borderId="0" xfId="0" applyFont="1" applyProtection="1"/>
    <xf numFmtId="3" fontId="21" fillId="0" borderId="0" xfId="0" applyNumberFormat="1" applyFont="1" applyProtection="1"/>
    <xf numFmtId="0" fontId="18" fillId="0" borderId="0" xfId="5" applyFont="1" applyFill="1" applyAlignment="1" applyProtection="1">
      <alignment vertical="center"/>
    </xf>
    <xf numFmtId="0" fontId="18" fillId="0" borderId="0" xfId="5" applyFont="1" applyFill="1" applyBorder="1" applyAlignment="1" applyProtection="1">
      <alignment vertical="center"/>
    </xf>
    <xf numFmtId="0" fontId="18" fillId="0" borderId="0" xfId="8" applyFont="1" applyProtection="1"/>
    <xf numFmtId="0" fontId="18" fillId="0" borderId="0" xfId="8" applyFont="1" applyAlignment="1" applyProtection="1">
      <alignment horizontal="center"/>
    </xf>
    <xf numFmtId="3" fontId="18" fillId="0" borderId="0" xfId="8" applyNumberFormat="1" applyFont="1" applyProtection="1"/>
    <xf numFmtId="0" fontId="28" fillId="0" borderId="0" xfId="0" applyFont="1" applyProtection="1"/>
    <xf numFmtId="0" fontId="32" fillId="0" borderId="0" xfId="0" applyFont="1" applyProtection="1"/>
    <xf numFmtId="0" fontId="29" fillId="0" borderId="0" xfId="0" applyFont="1" applyProtection="1"/>
    <xf numFmtId="4" fontId="6" fillId="5" borderId="28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29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3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8" fillId="0" borderId="0" xfId="5" applyFont="1" applyFill="1" applyAlignment="1" applyProtection="1">
      <alignment horizontal="center" vertical="center"/>
    </xf>
    <xf numFmtId="0" fontId="15" fillId="0" borderId="0" xfId="0" applyFont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0" fillId="0" borderId="0" xfId="0" applyBorder="1" applyProtection="1"/>
    <xf numFmtId="0" fontId="18" fillId="0" borderId="0" xfId="5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left" vertical="center"/>
    </xf>
    <xf numFmtId="4" fontId="10" fillId="0" borderId="34" xfId="1" applyNumberFormat="1" applyFont="1" applyFill="1" applyBorder="1" applyAlignment="1" applyProtection="1">
      <alignment horizontal="center" vertical="center" wrapText="1"/>
    </xf>
    <xf numFmtId="4" fontId="8" fillId="5" borderId="34" xfId="0" applyNumberFormat="1" applyFont="1" applyFill="1" applyBorder="1" applyAlignment="1" applyProtection="1">
      <alignment horizontal="right" vertical="center"/>
      <protection locked="0"/>
    </xf>
    <xf numFmtId="4" fontId="30" fillId="6" borderId="52" xfId="0" applyNumberFormat="1" applyFont="1" applyFill="1" applyBorder="1" applyAlignment="1" applyProtection="1">
      <alignment horizontal="center" vertical="center" wrapText="1"/>
    </xf>
    <xf numFmtId="4" fontId="30" fillId="6" borderId="53" xfId="0" applyNumberFormat="1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vertical="center"/>
    </xf>
    <xf numFmtId="4" fontId="35" fillId="0" borderId="0" xfId="0" applyNumberFormat="1" applyFont="1" applyFill="1" applyBorder="1" applyAlignment="1" applyProtection="1">
      <alignment horizontal="right"/>
    </xf>
    <xf numFmtId="4" fontId="6" fillId="5" borderId="34" xfId="0" applyNumberFormat="1" applyFont="1" applyFill="1" applyBorder="1" applyAlignment="1" applyProtection="1">
      <alignment horizontal="right" vertical="center"/>
      <protection locked="0"/>
    </xf>
    <xf numFmtId="0" fontId="6" fillId="3" borderId="3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6" fillId="0" borderId="36" xfId="0" applyFont="1" applyFill="1" applyBorder="1" applyAlignment="1" applyProtection="1">
      <alignment vertical="center" wrapText="1"/>
    </xf>
    <xf numFmtId="0" fontId="37" fillId="0" borderId="55" xfId="12" applyFont="1" applyFill="1" applyBorder="1" applyAlignment="1" applyProtection="1">
      <alignment horizontal="center" vertical="center"/>
    </xf>
    <xf numFmtId="0" fontId="12" fillId="0" borderId="0" xfId="12" applyFill="1" applyProtection="1"/>
    <xf numFmtId="0" fontId="35" fillId="0" borderId="56" xfId="0" applyFont="1" applyBorder="1" applyAlignment="1" applyProtection="1">
      <alignment horizontal="center"/>
    </xf>
    <xf numFmtId="49" fontId="26" fillId="0" borderId="50" xfId="3" applyNumberFormat="1" applyFont="1" applyFill="1" applyBorder="1" applyAlignment="1" applyProtection="1">
      <alignment horizontal="center" vertical="center" wrapText="1"/>
    </xf>
    <xf numFmtId="0" fontId="26" fillId="0" borderId="50" xfId="3" applyFont="1" applyFill="1" applyBorder="1" applyAlignment="1" applyProtection="1">
      <alignment horizontal="justify" vertical="center" wrapText="1"/>
    </xf>
    <xf numFmtId="0" fontId="26" fillId="0" borderId="50" xfId="3" applyFont="1" applyFill="1" applyBorder="1" applyAlignment="1" applyProtection="1">
      <alignment horizontal="center" vertical="center"/>
    </xf>
    <xf numFmtId="0" fontId="26" fillId="0" borderId="57" xfId="3" applyFont="1" applyFill="1" applyBorder="1" applyAlignment="1" applyProtection="1">
      <alignment horizontal="center" vertical="center" wrapText="1"/>
    </xf>
    <xf numFmtId="0" fontId="38" fillId="0" borderId="57" xfId="3" applyFont="1" applyFill="1" applyBorder="1" applyAlignment="1" applyProtection="1">
      <alignment horizontal="justify" vertical="center" wrapText="1"/>
    </xf>
    <xf numFmtId="0" fontId="38" fillId="0" borderId="38" xfId="3" applyFont="1" applyFill="1" applyBorder="1" applyAlignment="1" applyProtection="1">
      <alignment horizontal="justify" vertical="center" wrapText="1"/>
    </xf>
    <xf numFmtId="0" fontId="39" fillId="0" borderId="57" xfId="3" applyFont="1" applyFill="1" applyBorder="1" applyAlignment="1" applyProtection="1">
      <alignment horizontal="justify" vertical="center" wrapText="1"/>
    </xf>
    <xf numFmtId="0" fontId="26" fillId="0" borderId="54" xfId="3" applyFont="1" applyFill="1" applyBorder="1" applyAlignment="1" applyProtection="1">
      <alignment horizontal="center" vertical="center" wrapText="1"/>
    </xf>
    <xf numFmtId="0" fontId="26" fillId="0" borderId="54" xfId="3" applyFont="1" applyFill="1" applyBorder="1" applyAlignment="1" applyProtection="1">
      <alignment horizontal="justify" vertical="center" wrapText="1"/>
    </xf>
    <xf numFmtId="0" fontId="6" fillId="0" borderId="38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4" fontId="33" fillId="4" borderId="54" xfId="0" applyNumberFormat="1" applyFont="1" applyFill="1" applyBorder="1" applyAlignment="1" applyProtection="1">
      <alignment horizontal="right" vertical="center" shrinkToFit="1"/>
    </xf>
    <xf numFmtId="4" fontId="30" fillId="0" borderId="10" xfId="0" applyNumberFormat="1" applyFont="1" applyBorder="1" applyAlignment="1" applyProtection="1">
      <alignment horizontal="right" vertical="center" shrinkToFit="1"/>
    </xf>
    <xf numFmtId="4" fontId="33" fillId="0" borderId="38" xfId="0" applyNumberFormat="1" applyFont="1" applyFill="1" applyBorder="1" applyAlignment="1" applyProtection="1">
      <alignment horizontal="right" vertical="center" shrinkToFit="1"/>
    </xf>
    <xf numFmtId="0" fontId="30" fillId="0" borderId="45" xfId="0" applyNumberFormat="1" applyFont="1" applyBorder="1" applyAlignment="1" applyProtection="1">
      <alignment horizontal="center" vertical="center" shrinkToFit="1"/>
    </xf>
    <xf numFmtId="0" fontId="30" fillId="0" borderId="58" xfId="0" applyFont="1" applyBorder="1" applyAlignment="1" applyProtection="1">
      <alignment horizontal="center" vertical="center" shrinkToFit="1"/>
    </xf>
    <xf numFmtId="0" fontId="6" fillId="0" borderId="50" xfId="1" applyFont="1" applyFill="1" applyBorder="1" applyAlignment="1" applyProtection="1">
      <alignment horizontal="center" vertical="center"/>
    </xf>
    <xf numFmtId="0" fontId="6" fillId="0" borderId="50" xfId="1" applyFont="1" applyFill="1" applyBorder="1" applyAlignment="1" applyProtection="1">
      <alignment horizontal="left" vertical="center"/>
    </xf>
    <xf numFmtId="0" fontId="6" fillId="0" borderId="50" xfId="1" applyFont="1" applyFill="1" applyBorder="1" applyAlignment="1" applyProtection="1">
      <alignment horizontal="center" vertical="center" wrapText="1"/>
    </xf>
    <xf numFmtId="0" fontId="39" fillId="0" borderId="38" xfId="3" applyFont="1" applyFill="1" applyBorder="1" applyAlignment="1" applyProtection="1">
      <alignment horizontal="center" vertical="center" wrapText="1"/>
    </xf>
    <xf numFmtId="0" fontId="40" fillId="0" borderId="38" xfId="0" applyFont="1" applyBorder="1" applyProtection="1"/>
    <xf numFmtId="0" fontId="38" fillId="0" borderId="38" xfId="3" applyFont="1" applyFill="1" applyBorder="1" applyAlignment="1" applyProtection="1">
      <alignment horizontal="center" vertical="center"/>
    </xf>
    <xf numFmtId="0" fontId="30" fillId="4" borderId="38" xfId="3" applyFont="1" applyFill="1" applyBorder="1" applyAlignment="1" applyProtection="1">
      <alignment horizontal="center" vertical="center"/>
    </xf>
    <xf numFmtId="4" fontId="30" fillId="4" borderId="38" xfId="0" applyNumberFormat="1" applyFont="1" applyFill="1" applyBorder="1" applyAlignment="1" applyProtection="1">
      <alignment horizontal="right" vertical="center" shrinkToFit="1"/>
    </xf>
    <xf numFmtId="0" fontId="6" fillId="4" borderId="38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left" vertical="center"/>
    </xf>
    <xf numFmtId="0" fontId="30" fillId="0" borderId="38" xfId="0" applyFont="1" applyBorder="1" applyAlignment="1" applyProtection="1">
      <alignment wrapText="1"/>
    </xf>
    <xf numFmtId="4" fontId="6" fillId="0" borderId="17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6" fillId="0" borderId="59" xfId="1" applyFont="1" applyFill="1" applyBorder="1" applyAlignment="1" applyProtection="1">
      <alignment horizontal="center" vertical="center"/>
    </xf>
    <xf numFmtId="4" fontId="6" fillId="3" borderId="44" xfId="0" applyNumberFormat="1" applyFont="1" applyFill="1" applyBorder="1" applyAlignment="1" applyProtection="1">
      <alignment horizontal="center" vertical="center" wrapText="1"/>
    </xf>
    <xf numFmtId="4" fontId="6" fillId="3" borderId="47" xfId="0" applyNumberFormat="1" applyFont="1" applyFill="1" applyBorder="1" applyAlignment="1" applyProtection="1">
      <alignment horizontal="center" vertical="center" wrapText="1"/>
    </xf>
    <xf numFmtId="4" fontId="6" fillId="5" borderId="51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8" xfId="0" applyNumberFormat="1" applyFont="1" applyFill="1" applyBorder="1" applyAlignment="1" applyProtection="1">
      <alignment horizontal="right" vertical="center" shrinkToFit="1"/>
    </xf>
    <xf numFmtId="4" fontId="6" fillId="0" borderId="46" xfId="0" applyNumberFormat="1" applyFont="1" applyFill="1" applyBorder="1" applyAlignment="1" applyProtection="1">
      <alignment horizontal="right" vertical="center" shrinkToFit="1"/>
    </xf>
    <xf numFmtId="4" fontId="43" fillId="4" borderId="51" xfId="0" applyNumberFormat="1" applyFont="1" applyFill="1" applyBorder="1" applyAlignment="1" applyProtection="1">
      <alignment horizontal="right" vertical="center" shrinkToFit="1"/>
    </xf>
    <xf numFmtId="4" fontId="43" fillId="4" borderId="38" xfId="0" applyNumberFormat="1" applyFont="1" applyFill="1" applyBorder="1" applyAlignment="1" applyProtection="1">
      <alignment horizontal="right" vertical="center" shrinkToFit="1"/>
    </xf>
    <xf numFmtId="4" fontId="43" fillId="4" borderId="46" xfId="0" applyNumberFormat="1" applyFont="1" applyFill="1" applyBorder="1" applyAlignment="1" applyProtection="1">
      <alignment horizontal="right" vertical="center" shrinkToFit="1"/>
    </xf>
    <xf numFmtId="4" fontId="43" fillId="0" borderId="38" xfId="0" applyNumberFormat="1" applyFont="1" applyFill="1" applyBorder="1" applyAlignment="1" applyProtection="1">
      <alignment horizontal="right" vertical="center" shrinkToFit="1"/>
    </xf>
    <xf numFmtId="4" fontId="43" fillId="0" borderId="46" xfId="0" applyNumberFormat="1" applyFont="1" applyFill="1" applyBorder="1" applyAlignment="1" applyProtection="1">
      <alignment horizontal="right" vertical="center" shrinkToFit="1"/>
    </xf>
    <xf numFmtId="4" fontId="7" fillId="0" borderId="46" xfId="0" applyNumberFormat="1" applyFont="1" applyBorder="1" applyProtection="1"/>
    <xf numFmtId="4" fontId="6" fillId="4" borderId="38" xfId="0" applyNumberFormat="1" applyFont="1" applyFill="1" applyBorder="1" applyAlignment="1" applyProtection="1">
      <alignment horizontal="right" vertical="center" shrinkToFit="1"/>
    </xf>
    <xf numFmtId="4" fontId="7" fillId="4" borderId="46" xfId="0" applyNumberFormat="1" applyFont="1" applyFill="1" applyBorder="1" applyProtection="1"/>
    <xf numFmtId="4" fontId="6" fillId="3" borderId="38" xfId="0" applyNumberFormat="1" applyFont="1" applyFill="1" applyBorder="1" applyAlignment="1" applyProtection="1">
      <alignment horizontal="right" vertical="center" shrinkToFit="1"/>
    </xf>
    <xf numFmtId="4" fontId="6" fillId="3" borderId="46" xfId="0" applyNumberFormat="1" applyFont="1" applyFill="1" applyBorder="1" applyAlignment="1" applyProtection="1">
      <alignment horizontal="right" vertical="center" shrinkToFit="1"/>
    </xf>
    <xf numFmtId="4" fontId="6" fillId="3" borderId="49" xfId="0" applyNumberFormat="1" applyFont="1" applyFill="1" applyBorder="1" applyAlignment="1" applyProtection="1">
      <alignment horizontal="right" vertical="center" shrinkToFit="1"/>
    </xf>
    <xf numFmtId="4" fontId="7" fillId="0" borderId="48" xfId="0" applyNumberFormat="1" applyFont="1" applyBorder="1" applyProtection="1"/>
    <xf numFmtId="4" fontId="7" fillId="0" borderId="35" xfId="0" applyNumberFormat="1" applyFont="1" applyBorder="1" applyProtection="1"/>
    <xf numFmtId="0" fontId="10" fillId="0" borderId="0" xfId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35" fillId="0" borderId="60" xfId="0" applyFont="1" applyBorder="1" applyAlignment="1" applyProtection="1">
      <alignment horizontal="center"/>
    </xf>
    <xf numFmtId="4" fontId="8" fillId="0" borderId="34" xfId="0" applyNumberFormat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4" fontId="6" fillId="5" borderId="46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61" xfId="1" applyFont="1" applyFill="1" applyBorder="1" applyAlignment="1" applyProtection="1">
      <alignment horizontal="center" vertical="center"/>
    </xf>
    <xf numFmtId="4" fontId="6" fillId="5" borderId="62" xfId="0" applyNumberFormat="1" applyFont="1" applyFill="1" applyBorder="1" applyAlignment="1" applyProtection="1">
      <alignment horizontal="right" vertical="center" shrinkToFit="1"/>
      <protection locked="0"/>
    </xf>
    <xf numFmtId="4" fontId="33" fillId="4" borderId="63" xfId="0" applyNumberFormat="1" applyFont="1" applyFill="1" applyBorder="1" applyAlignment="1" applyProtection="1">
      <alignment horizontal="right" vertical="center" shrinkToFit="1"/>
    </xf>
    <xf numFmtId="4" fontId="33" fillId="4" borderId="46" xfId="0" applyNumberFormat="1" applyFont="1" applyFill="1" applyBorder="1" applyAlignment="1" applyProtection="1">
      <alignment horizontal="right" vertical="center" shrinkToFit="1"/>
    </xf>
    <xf numFmtId="4" fontId="33" fillId="0" borderId="46" xfId="0" applyNumberFormat="1" applyFont="1" applyFill="1" applyBorder="1" applyAlignment="1" applyProtection="1">
      <alignment horizontal="right" vertical="center" shrinkToFit="1"/>
    </xf>
    <xf numFmtId="4" fontId="30" fillId="5" borderId="46" xfId="0" applyNumberFormat="1" applyFont="1" applyFill="1" applyBorder="1" applyAlignment="1" applyProtection="1">
      <alignment horizontal="right" vertical="center" shrinkToFit="1"/>
      <protection locked="0"/>
    </xf>
    <xf numFmtId="4" fontId="30" fillId="3" borderId="46" xfId="0" applyNumberFormat="1" applyFont="1" applyFill="1" applyBorder="1" applyAlignment="1" applyProtection="1">
      <alignment horizontal="right" vertical="center" shrinkToFit="1"/>
    </xf>
    <xf numFmtId="4" fontId="30" fillId="4" borderId="46" xfId="0" applyNumberFormat="1" applyFont="1" applyFill="1" applyBorder="1" applyAlignment="1" applyProtection="1">
      <alignment horizontal="right" vertical="center" shrinkToFit="1"/>
    </xf>
    <xf numFmtId="0" fontId="30" fillId="0" borderId="61" xfId="0" applyFont="1" applyBorder="1" applyAlignment="1" applyProtection="1">
      <alignment horizontal="center" vertical="center" shrinkToFit="1"/>
    </xf>
    <xf numFmtId="4" fontId="30" fillId="0" borderId="49" xfId="0" applyNumberFormat="1" applyFont="1" applyFill="1" applyBorder="1" applyAlignment="1" applyProtection="1">
      <alignment horizontal="right" vertical="center" shrinkToFit="1"/>
    </xf>
    <xf numFmtId="4" fontId="30" fillId="3" borderId="49" xfId="0" applyNumberFormat="1" applyFont="1" applyFill="1" applyBorder="1" applyAlignment="1" applyProtection="1">
      <alignment horizontal="right" vertical="center" shrinkToFit="1"/>
    </xf>
    <xf numFmtId="4" fontId="30" fillId="5" borderId="49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48" xfId="0" applyNumberFormat="1" applyFont="1" applyFill="1" applyBorder="1" applyAlignment="1" applyProtection="1">
      <alignment horizontal="right" vertical="center" shrinkToFit="1"/>
    </xf>
    <xf numFmtId="0" fontId="6" fillId="0" borderId="36" xfId="1" applyFont="1" applyFill="1" applyBorder="1" applyAlignment="1" applyProtection="1">
      <alignment horizontal="left" vertical="center"/>
    </xf>
    <xf numFmtId="0" fontId="6" fillId="0" borderId="64" xfId="1" applyFont="1" applyFill="1" applyBorder="1" applyAlignment="1" applyProtection="1">
      <alignment horizontal="center" vertical="center" wrapText="1"/>
    </xf>
    <xf numFmtId="0" fontId="6" fillId="0" borderId="51" xfId="1" applyFont="1" applyFill="1" applyBorder="1" applyAlignment="1" applyProtection="1">
      <alignment horizontal="left" vertical="center"/>
    </xf>
    <xf numFmtId="0" fontId="6" fillId="0" borderId="65" xfId="1" applyFont="1" applyFill="1" applyBorder="1" applyAlignment="1" applyProtection="1">
      <alignment horizontal="center" vertical="center" wrapText="1"/>
    </xf>
    <xf numFmtId="0" fontId="45" fillId="0" borderId="0" xfId="0" applyFont="1" applyProtection="1"/>
    <xf numFmtId="0" fontId="46" fillId="0" borderId="0" xfId="0" applyFont="1" applyProtection="1"/>
    <xf numFmtId="0" fontId="44" fillId="0" borderId="0" xfId="0" applyFont="1" applyProtection="1"/>
    <xf numFmtId="4" fontId="0" fillId="0" borderId="0" xfId="0" applyNumberFormat="1" applyProtection="1"/>
    <xf numFmtId="4" fontId="6" fillId="3" borderId="34" xfId="0" applyNumberFormat="1" applyFont="1" applyFill="1" applyBorder="1" applyAlignment="1" applyProtection="1">
      <alignment horizontal="right" vertical="center"/>
    </xf>
    <xf numFmtId="0" fontId="44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justify"/>
    </xf>
    <xf numFmtId="0" fontId="8" fillId="0" borderId="0" xfId="0" applyFont="1" applyAlignment="1" applyProtection="1">
      <alignment horizontal="center" vertical="center" wrapText="1"/>
    </xf>
    <xf numFmtId="4" fontId="8" fillId="3" borderId="60" xfId="0" applyNumberFormat="1" applyFont="1" applyFill="1" applyBorder="1" applyAlignment="1" applyProtection="1">
      <alignment horizontal="right" vertical="center"/>
    </xf>
    <xf numFmtId="0" fontId="17" fillId="0" borderId="0" xfId="0" applyFont="1" applyProtection="1"/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4" applyFont="1" applyProtection="1"/>
    <xf numFmtId="165" fontId="0" fillId="0" borderId="0" xfId="0" applyNumberFormat="1" applyProtection="1"/>
    <xf numFmtId="3" fontId="0" fillId="0" borderId="0" xfId="0" applyNumberFormat="1" applyProtection="1"/>
    <xf numFmtId="4" fontId="8" fillId="3" borderId="34" xfId="0" applyNumberFormat="1" applyFont="1" applyFill="1" applyBorder="1" applyAlignment="1" applyProtection="1">
      <alignment horizontal="right" vertical="center"/>
    </xf>
    <xf numFmtId="4" fontId="8" fillId="3" borderId="35" xfId="0" applyNumberFormat="1" applyFont="1" applyFill="1" applyBorder="1" applyAlignment="1" applyProtection="1">
      <alignment horizontal="right" vertical="center"/>
    </xf>
    <xf numFmtId="0" fontId="47" fillId="0" borderId="0" xfId="0" applyFont="1" applyProtection="1"/>
    <xf numFmtId="4" fontId="6" fillId="0" borderId="49" xfId="0" applyNumberFormat="1" applyFont="1" applyFill="1" applyBorder="1" applyAlignment="1" applyProtection="1">
      <alignment horizontal="right" vertical="center" shrinkToFit="1"/>
    </xf>
    <xf numFmtId="0" fontId="43" fillId="0" borderId="0" xfId="0" applyFont="1" applyProtection="1"/>
    <xf numFmtId="0" fontId="17" fillId="0" borderId="0" xfId="0" applyFont="1" applyProtection="1"/>
    <xf numFmtId="0" fontId="6" fillId="0" borderId="0" xfId="0" applyFont="1" applyAlignment="1" applyProtection="1">
      <alignment horizontal="justify"/>
    </xf>
    <xf numFmtId="0" fontId="20" fillId="0" borderId="0" xfId="0" applyFont="1" applyAlignment="1" applyProtection="1">
      <alignment horizontal="left"/>
    </xf>
    <xf numFmtId="0" fontId="24" fillId="0" borderId="0" xfId="0" applyFont="1" applyProtection="1"/>
    <xf numFmtId="0" fontId="4" fillId="0" borderId="0" xfId="0" applyFont="1" applyAlignment="1" applyProtection="1">
      <alignment horizontal="left"/>
    </xf>
    <xf numFmtId="0" fontId="17" fillId="0" borderId="0" xfId="0" applyFont="1" applyProtection="1"/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2" xfId="1" applyFont="1" applyFill="1" applyBorder="1" applyAlignment="1" applyProtection="1">
      <alignment horizontal="left" vertical="center"/>
    </xf>
    <xf numFmtId="0" fontId="10" fillId="0" borderId="13" xfId="1" applyFont="1" applyFill="1" applyBorder="1" applyAlignment="1" applyProtection="1">
      <alignment horizontal="left" vertical="center"/>
    </xf>
    <xf numFmtId="0" fontId="10" fillId="0" borderId="31" xfId="1" applyFont="1" applyFill="1" applyBorder="1" applyAlignment="1" applyProtection="1">
      <alignment horizontal="left" vertical="center"/>
    </xf>
    <xf numFmtId="0" fontId="26" fillId="0" borderId="39" xfId="0" applyFont="1" applyBorder="1" applyAlignment="1" applyProtection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41" xfId="0" applyFont="1" applyBorder="1" applyAlignment="1" applyProtection="1">
      <alignment horizontal="center" vertical="center" wrapText="1" shrinkToFit="1"/>
    </xf>
    <xf numFmtId="0" fontId="26" fillId="0" borderId="6" xfId="0" applyFont="1" applyBorder="1" applyAlignment="1" applyProtection="1">
      <alignment horizontal="center" vertical="center" wrapText="1" shrinkToFit="1"/>
    </xf>
    <xf numFmtId="0" fontId="26" fillId="0" borderId="39" xfId="0" applyFont="1" applyBorder="1" applyAlignment="1" applyProtection="1">
      <alignment horizontal="left" vertical="center"/>
    </xf>
    <xf numFmtId="0" fontId="26" fillId="0" borderId="7" xfId="0" applyFont="1" applyBorder="1" applyAlignment="1" applyProtection="1">
      <alignment horizontal="left" vertical="center"/>
    </xf>
    <xf numFmtId="0" fontId="26" fillId="0" borderId="39" xfId="1" applyFont="1" applyFill="1" applyBorder="1" applyAlignment="1" applyProtection="1">
      <alignment horizontal="center" vertical="center" wrapText="1" shrinkToFit="1"/>
    </xf>
    <xf numFmtId="0" fontId="26" fillId="0" borderId="7" xfId="1" applyFont="1" applyFill="1" applyBorder="1" applyAlignment="1" applyProtection="1">
      <alignment horizontal="center" vertical="center" wrapText="1" shrinkToFit="1"/>
    </xf>
    <xf numFmtId="0" fontId="0" fillId="0" borderId="0" xfId="0" applyAlignment="1">
      <alignment horizontal="left"/>
    </xf>
    <xf numFmtId="44" fontId="0" fillId="0" borderId="0" xfId="17" applyFont="1" applyFill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5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7" applyFont="1" applyFill="1" applyAlignment="1" applyProtection="1">
      <alignment horizontal="center" vertical="center"/>
    </xf>
    <xf numFmtId="0" fontId="51" fillId="4" borderId="12" xfId="0" applyFont="1" applyFill="1" applyBorder="1" applyAlignment="1">
      <alignment horizontal="center" vertical="center"/>
    </xf>
    <xf numFmtId="0" fontId="51" fillId="4" borderId="13" xfId="0" applyFont="1" applyFill="1" applyBorder="1" applyAlignment="1">
      <alignment horizontal="center" vertical="center"/>
    </xf>
    <xf numFmtId="0" fontId="51" fillId="4" borderId="25" xfId="0" applyFont="1" applyFill="1" applyBorder="1" applyAlignment="1">
      <alignment horizontal="center" vertical="center"/>
    </xf>
    <xf numFmtId="0" fontId="51" fillId="4" borderId="66" xfId="0" applyFont="1" applyFill="1" applyBorder="1" applyAlignment="1">
      <alignment horizontal="center" vertical="center" wrapText="1"/>
    </xf>
    <xf numFmtId="0" fontId="51" fillId="4" borderId="66" xfId="0" applyFont="1" applyFill="1" applyBorder="1" applyAlignment="1">
      <alignment horizontal="center" vertical="center"/>
    </xf>
    <xf numFmtId="0" fontId="51" fillId="4" borderId="67" xfId="0" applyFont="1" applyFill="1" applyBorder="1" applyAlignment="1">
      <alignment horizontal="center" vertical="center" wrapText="1"/>
    </xf>
    <xf numFmtId="0" fontId="51" fillId="4" borderId="68" xfId="0" applyFont="1" applyFill="1" applyBorder="1" applyAlignment="1">
      <alignment horizontal="center" vertical="center" wrapText="1"/>
    </xf>
    <xf numFmtId="44" fontId="51" fillId="4" borderId="67" xfId="17" applyFont="1" applyFill="1" applyBorder="1" applyAlignment="1" applyProtection="1">
      <alignment horizontal="center" vertical="center" wrapText="1"/>
    </xf>
    <xf numFmtId="0" fontId="51" fillId="4" borderId="3" xfId="0" applyFont="1" applyFill="1" applyBorder="1" applyAlignment="1">
      <alignment horizontal="center" vertical="center"/>
    </xf>
    <xf numFmtId="0" fontId="51" fillId="4" borderId="69" xfId="0" applyFont="1" applyFill="1" applyBorder="1" applyAlignment="1">
      <alignment horizontal="center" vertical="center"/>
    </xf>
    <xf numFmtId="0" fontId="51" fillId="4" borderId="70" xfId="0" applyFont="1" applyFill="1" applyBorder="1" applyAlignment="1">
      <alignment horizontal="center" vertical="center" wrapText="1"/>
    </xf>
    <xf numFmtId="0" fontId="51" fillId="4" borderId="71" xfId="0" applyFont="1" applyFill="1" applyBorder="1" applyAlignment="1">
      <alignment horizontal="center" vertical="center"/>
    </xf>
    <xf numFmtId="44" fontId="51" fillId="4" borderId="70" xfId="17" applyFont="1" applyFill="1" applyBorder="1" applyAlignment="1" applyProtection="1">
      <alignment horizontal="center" vertical="center" wrapText="1"/>
    </xf>
    <xf numFmtId="0" fontId="51" fillId="4" borderId="5" xfId="0" applyFont="1" applyFill="1" applyBorder="1" applyAlignment="1">
      <alignment horizontal="center" vertical="center"/>
    </xf>
    <xf numFmtId="0" fontId="51" fillId="4" borderId="72" xfId="0" applyFont="1" applyFill="1" applyBorder="1" applyAlignment="1">
      <alignment horizontal="center" vertical="center"/>
    </xf>
    <xf numFmtId="0" fontId="51" fillId="4" borderId="73" xfId="0" applyFont="1" applyFill="1" applyBorder="1" applyAlignment="1">
      <alignment horizontal="center" vertical="center" wrapText="1"/>
    </xf>
    <xf numFmtId="0" fontId="51" fillId="4" borderId="74" xfId="0" applyFont="1" applyFill="1" applyBorder="1" applyAlignment="1">
      <alignment horizontal="center" vertical="center"/>
    </xf>
    <xf numFmtId="44" fontId="51" fillId="4" borderId="73" xfId="17" applyFont="1" applyFill="1" applyBorder="1" applyAlignment="1" applyProtection="1">
      <alignment horizontal="center" vertical="center" wrapText="1"/>
    </xf>
    <xf numFmtId="0" fontId="51" fillId="4" borderId="24" xfId="0" applyFont="1" applyFill="1" applyBorder="1" applyAlignment="1">
      <alignment horizontal="center" vertical="center"/>
    </xf>
    <xf numFmtId="49" fontId="51" fillId="4" borderId="1" xfId="0" applyNumberFormat="1" applyFont="1" applyFill="1" applyBorder="1" applyAlignment="1">
      <alignment horizontal="center" vertical="center"/>
    </xf>
    <xf numFmtId="0" fontId="55" fillId="7" borderId="2" xfId="0" applyFont="1" applyFill="1" applyBorder="1" applyAlignment="1">
      <alignment horizontal="left" vertical="center" wrapText="1"/>
    </xf>
    <xf numFmtId="0" fontId="55" fillId="7" borderId="32" xfId="0" applyFont="1" applyFill="1" applyBorder="1" applyAlignment="1">
      <alignment horizontal="left" vertical="center" wrapText="1"/>
    </xf>
    <xf numFmtId="49" fontId="50" fillId="0" borderId="33" xfId="0" applyNumberFormat="1" applyFont="1" applyBorder="1" applyAlignment="1">
      <alignment horizontal="center" vertical="center"/>
    </xf>
    <xf numFmtId="0" fontId="56" fillId="8" borderId="34" xfId="0" applyFont="1" applyFill="1" applyBorder="1" applyAlignment="1">
      <alignment vertical="center" wrapText="1"/>
    </xf>
    <xf numFmtId="0" fontId="56" fillId="9" borderId="34" xfId="0" applyFont="1" applyFill="1" applyBorder="1" applyAlignment="1">
      <alignment horizontal="center" vertical="center"/>
    </xf>
    <xf numFmtId="0" fontId="57" fillId="10" borderId="75" xfId="0" applyFont="1" applyFill="1" applyBorder="1" applyAlignment="1">
      <alignment horizontal="center" vertical="center"/>
    </xf>
    <xf numFmtId="44" fontId="50" fillId="11" borderId="35" xfId="17" applyFont="1" applyFill="1" applyBorder="1" applyAlignment="1" applyProtection="1">
      <alignment vertical="center"/>
      <protection locked="0"/>
    </xf>
    <xf numFmtId="44" fontId="50" fillId="0" borderId="5" xfId="0" applyNumberFormat="1" applyFont="1" applyBorder="1" applyAlignment="1">
      <alignment horizontal="center" vertical="center"/>
    </xf>
    <xf numFmtId="0" fontId="56" fillId="4" borderId="60" xfId="0" applyFont="1" applyFill="1" applyBorder="1" applyAlignment="1">
      <alignment horizontal="center" vertical="center"/>
    </xf>
    <xf numFmtId="0" fontId="56" fillId="4" borderId="34" xfId="0" applyFont="1" applyFill="1" applyBorder="1" applyAlignment="1">
      <alignment horizontal="center" vertical="center"/>
    </xf>
    <xf numFmtId="0" fontId="56" fillId="4" borderId="35" xfId="0" applyFont="1" applyFill="1" applyBorder="1" applyAlignment="1">
      <alignment horizontal="center" vertical="center"/>
    </xf>
    <xf numFmtId="0" fontId="50" fillId="4" borderId="5" xfId="0" applyFont="1" applyFill="1" applyBorder="1"/>
    <xf numFmtId="49" fontId="50" fillId="0" borderId="22" xfId="0" applyNumberFormat="1" applyFont="1" applyBorder="1" applyAlignment="1">
      <alignment horizontal="center" vertical="center"/>
    </xf>
    <xf numFmtId="0" fontId="56" fillId="8" borderId="23" xfId="0" applyFont="1" applyFill="1" applyBorder="1" applyAlignment="1">
      <alignment vertical="center" wrapText="1"/>
    </xf>
    <xf numFmtId="44" fontId="50" fillId="0" borderId="24" xfId="0" applyNumberFormat="1" applyFont="1" applyBorder="1" applyAlignment="1">
      <alignment horizontal="center" vertical="center"/>
    </xf>
    <xf numFmtId="0" fontId="56" fillId="4" borderId="76" xfId="0" applyFont="1" applyFill="1" applyBorder="1" applyAlignment="1">
      <alignment horizontal="center" vertical="center"/>
    </xf>
    <xf numFmtId="0" fontId="56" fillId="4" borderId="23" xfId="0" applyFont="1" applyFill="1" applyBorder="1" applyAlignment="1">
      <alignment horizontal="center" vertical="center"/>
    </xf>
    <xf numFmtId="0" fontId="56" fillId="4" borderId="26" xfId="0" applyFont="1" applyFill="1" applyBorder="1" applyAlignment="1">
      <alignment horizontal="center" vertical="center"/>
    </xf>
    <xf numFmtId="0" fontId="50" fillId="4" borderId="24" xfId="0" applyFont="1" applyFill="1" applyBorder="1"/>
    <xf numFmtId="0" fontId="55" fillId="4" borderId="2" xfId="0" applyFont="1" applyFill="1" applyBorder="1" applyAlignment="1">
      <alignment horizontal="left" vertical="center" wrapText="1"/>
    </xf>
    <xf numFmtId="0" fontId="55" fillId="4" borderId="32" xfId="0" applyFont="1" applyFill="1" applyBorder="1" applyAlignment="1">
      <alignment horizontal="left" vertical="center" wrapText="1"/>
    </xf>
    <xf numFmtId="0" fontId="56" fillId="0" borderId="23" xfId="0" applyFont="1" applyBorder="1" applyAlignment="1">
      <alignment vertical="center" wrapText="1"/>
    </xf>
    <xf numFmtId="0" fontId="56" fillId="9" borderId="23" xfId="0" applyFont="1" applyFill="1" applyBorder="1" applyAlignment="1">
      <alignment horizontal="center" vertical="center"/>
    </xf>
    <xf numFmtId="0" fontId="50" fillId="4" borderId="23" xfId="0" applyFont="1" applyFill="1" applyBorder="1" applyAlignment="1">
      <alignment horizontal="center" vertical="center"/>
    </xf>
    <xf numFmtId="44" fontId="50" fillId="11" borderId="26" xfId="17" applyFont="1" applyFill="1" applyBorder="1" applyAlignment="1" applyProtection="1">
      <alignment vertical="center"/>
      <protection locked="0"/>
    </xf>
    <xf numFmtId="0" fontId="56" fillId="0" borderId="34" xfId="0" applyFont="1" applyBorder="1" applyAlignment="1">
      <alignment vertical="center" wrapText="1"/>
    </xf>
    <xf numFmtId="0" fontId="56" fillId="9" borderId="34" xfId="0" applyFont="1" applyFill="1" applyBorder="1" applyAlignment="1">
      <alignment horizontal="center" vertical="center"/>
    </xf>
    <xf numFmtId="0" fontId="56" fillId="9" borderId="35" xfId="0" applyFont="1" applyFill="1" applyBorder="1" applyAlignment="1">
      <alignment horizontal="center" vertical="center"/>
    </xf>
    <xf numFmtId="0" fontId="50" fillId="4" borderId="34" xfId="0" applyFont="1" applyFill="1" applyBorder="1" applyAlignment="1">
      <alignment horizontal="center" vertical="center"/>
    </xf>
    <xf numFmtId="0" fontId="58" fillId="0" borderId="77" xfId="0" applyFont="1" applyBorder="1" applyAlignment="1">
      <alignment horizontal="left" vertical="top" wrapText="1"/>
    </xf>
    <xf numFmtId="0" fontId="56" fillId="7" borderId="34" xfId="0" applyFont="1" applyFill="1" applyBorder="1" applyAlignment="1">
      <alignment horizontal="center" vertical="center"/>
    </xf>
    <xf numFmtId="0" fontId="51" fillId="4" borderId="1" xfId="0" applyFont="1" applyFill="1" applyBorder="1" applyAlignment="1">
      <alignment horizontal="center" vertical="center"/>
    </xf>
    <xf numFmtId="0" fontId="60" fillId="8" borderId="23" xfId="0" applyFont="1" applyFill="1" applyBorder="1" applyAlignment="1">
      <alignment vertical="center" wrapText="1"/>
    </xf>
    <xf numFmtId="0" fontId="56" fillId="7" borderId="23" xfId="0" applyFont="1" applyFill="1" applyBorder="1" applyAlignment="1">
      <alignment horizontal="center" vertical="center"/>
    </xf>
    <xf numFmtId="44" fontId="56" fillId="11" borderId="26" xfId="17" applyFont="1" applyFill="1" applyBorder="1" applyAlignment="1" applyProtection="1">
      <alignment horizontal="center" vertical="center"/>
      <protection locked="0"/>
    </xf>
    <xf numFmtId="0" fontId="50" fillId="4" borderId="5" xfId="0" applyFont="1" applyFill="1" applyBorder="1" applyAlignment="1">
      <alignment wrapText="1"/>
    </xf>
    <xf numFmtId="0" fontId="61" fillId="7" borderId="2" xfId="0" applyFont="1" applyFill="1" applyBorder="1" applyAlignment="1">
      <alignment horizontal="left" vertical="center" wrapText="1"/>
    </xf>
    <xf numFmtId="0" fontId="61" fillId="7" borderId="32" xfId="0" applyFont="1" applyFill="1" applyBorder="1" applyAlignment="1">
      <alignment horizontal="left" vertical="center" wrapText="1"/>
    </xf>
    <xf numFmtId="0" fontId="18" fillId="0" borderId="34" xfId="0" applyFont="1" applyBorder="1" applyAlignment="1">
      <alignment vertical="center" wrapText="1"/>
    </xf>
    <xf numFmtId="0" fontId="56" fillId="7" borderId="36" xfId="0" applyFont="1" applyFill="1" applyBorder="1" applyAlignment="1">
      <alignment horizontal="center" vertical="center"/>
    </xf>
    <xf numFmtId="0" fontId="56" fillId="7" borderId="64" xfId="0" applyFont="1" applyFill="1" applyBorder="1" applyAlignment="1">
      <alignment horizontal="center" vertical="center"/>
    </xf>
    <xf numFmtId="0" fontId="56" fillId="7" borderId="60" xfId="0" applyFont="1" applyFill="1" applyBorder="1" applyAlignment="1">
      <alignment horizontal="center" vertical="center"/>
    </xf>
    <xf numFmtId="0" fontId="62" fillId="0" borderId="77" xfId="0" applyFont="1" applyBorder="1" applyAlignment="1">
      <alignment vertical="top" wrapText="1"/>
    </xf>
    <xf numFmtId="44" fontId="56" fillId="11" borderId="35" xfId="17" applyFont="1" applyFill="1" applyBorder="1" applyAlignment="1" applyProtection="1">
      <alignment horizontal="center" vertical="center"/>
      <protection locked="0"/>
    </xf>
    <xf numFmtId="0" fontId="63" fillId="0" borderId="34" xfId="0" applyFont="1" applyBorder="1" applyAlignment="1">
      <alignment vertical="center" wrapText="1"/>
    </xf>
    <xf numFmtId="0" fontId="62" fillId="0" borderId="78" xfId="0" applyFont="1" applyBorder="1" applyAlignment="1">
      <alignment vertical="top" wrapText="1"/>
    </xf>
    <xf numFmtId="0" fontId="57" fillId="10" borderId="79" xfId="0" applyFont="1" applyFill="1" applyBorder="1" applyAlignment="1">
      <alignment horizontal="center" vertical="center"/>
    </xf>
    <xf numFmtId="0" fontId="18" fillId="0" borderId="23" xfId="0" applyFont="1" applyBorder="1" applyAlignment="1">
      <alignment vertical="center" wrapText="1"/>
    </xf>
    <xf numFmtId="0" fontId="57" fillId="10" borderId="80" xfId="0" applyFont="1" applyFill="1" applyBorder="1" applyAlignment="1">
      <alignment horizontal="center" vertical="center"/>
    </xf>
    <xf numFmtId="0" fontId="18" fillId="4" borderId="76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48" fillId="4" borderId="81" xfId="0" applyFont="1" applyFill="1" applyBorder="1" applyAlignment="1">
      <alignment horizontal="center" vertical="center"/>
    </xf>
    <xf numFmtId="0" fontId="48" fillId="4" borderId="82" xfId="0" applyFont="1" applyFill="1" applyBorder="1" applyAlignment="1">
      <alignment horizontal="center" vertical="center"/>
    </xf>
    <xf numFmtId="0" fontId="48" fillId="4" borderId="12" xfId="0" applyFont="1" applyFill="1" applyBorder="1" applyAlignment="1">
      <alignment horizontal="center" vertical="center"/>
    </xf>
    <xf numFmtId="0" fontId="48" fillId="4" borderId="13" xfId="0" applyFont="1" applyFill="1" applyBorder="1" applyAlignment="1">
      <alignment horizontal="center" vertical="center"/>
    </xf>
    <xf numFmtId="0" fontId="48" fillId="4" borderId="31" xfId="0" applyFont="1" applyFill="1" applyBorder="1" applyAlignment="1">
      <alignment horizontal="center" vertical="center"/>
    </xf>
    <xf numFmtId="44" fontId="0" fillId="0" borderId="11" xfId="0" applyNumberFormat="1" applyBorder="1" applyAlignment="1">
      <alignment vertical="center"/>
    </xf>
    <xf numFmtId="0" fontId="0" fillId="0" borderId="0" xfId="0" applyAlignment="1">
      <alignment horizontal="right"/>
    </xf>
    <xf numFmtId="44" fontId="48" fillId="0" borderId="0" xfId="17" applyFont="1" applyFill="1" applyBorder="1" applyAlignment="1" applyProtection="1">
      <alignment horizontal="right"/>
    </xf>
    <xf numFmtId="4" fontId="0" fillId="0" borderId="0" xfId="0" applyNumberFormat="1"/>
    <xf numFmtId="44" fontId="0" fillId="0" borderId="0" xfId="17" applyFont="1" applyFill="1" applyBorder="1" applyAlignment="1" applyProtection="1">
      <alignment horizontal="right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7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47" fillId="0" borderId="0" xfId="0" applyFont="1" applyAlignment="1">
      <alignment vertical="top"/>
    </xf>
    <xf numFmtId="0" fontId="0" fillId="0" borderId="0" xfId="0" applyAlignment="1">
      <alignment horizontal="right" vertical="top"/>
    </xf>
  </cellXfs>
  <cellStyles count="18">
    <cellStyle name="Čárka 2" xfId="11"/>
    <cellStyle name="Excel Built-in Normal" xfId="12"/>
    <cellStyle name="Font_Ariel_Normal_Bold_BG_Gray" xfId="1"/>
    <cellStyle name="Mena" xfId="17" builtinId="4"/>
    <cellStyle name="Normal_súhrnD" xfId="4"/>
    <cellStyle name="Normálna" xfId="0" builtinId="0"/>
    <cellStyle name="Normálna 2" xfId="14"/>
    <cellStyle name="normálne 15" xfId="3"/>
    <cellStyle name="normálne 2" xfId="10"/>
    <cellStyle name="normálne 2 2" xfId="15"/>
    <cellStyle name="normálne 3 2" xfId="13"/>
    <cellStyle name="normálne 3 2 2" xfId="16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111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351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264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235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5086350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58EB6EF4-2B08-4BB9-8A9A-067455D37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746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Normal="100" zoomScaleSheetLayoutView="100" workbookViewId="0">
      <selection activeCell="E35" sqref="E35"/>
    </sheetView>
  </sheetViews>
  <sheetFormatPr defaultColWidth="9.1796875" defaultRowHeight="14.5"/>
  <cols>
    <col min="1" max="1" width="10.54296875" style="13" customWidth="1"/>
    <col min="2" max="2" width="73.81640625" style="13" customWidth="1"/>
    <col min="3" max="3" width="27.54296875" style="13" customWidth="1"/>
    <col min="4" max="16384" width="9.1796875" style="13"/>
  </cols>
  <sheetData>
    <row r="1" spans="1:5" ht="15" customHeight="1">
      <c r="A1" s="11" t="s">
        <v>29</v>
      </c>
      <c r="B1" s="142" t="s">
        <v>808</v>
      </c>
      <c r="C1" s="265" t="s">
        <v>907</v>
      </c>
      <c r="D1" s="11"/>
      <c r="E1" s="11"/>
    </row>
    <row r="2" spans="1:5" ht="15" customHeight="1">
      <c r="A2" s="11"/>
      <c r="B2" s="146" t="s">
        <v>31</v>
      </c>
      <c r="C2" s="11"/>
      <c r="D2" s="11"/>
      <c r="E2" s="11"/>
    </row>
    <row r="3" spans="1:5" ht="15" customHeight="1">
      <c r="A3" s="11"/>
      <c r="B3" s="146"/>
      <c r="C3" s="11"/>
      <c r="D3" s="11"/>
      <c r="E3" s="11"/>
    </row>
    <row r="4" spans="1:5" ht="15" customHeight="1">
      <c r="A4" s="32" t="s">
        <v>0</v>
      </c>
      <c r="B4" s="3"/>
      <c r="C4" s="23"/>
      <c r="D4" s="11"/>
      <c r="E4" s="11"/>
    </row>
    <row r="5" spans="1:5" ht="15" customHeight="1" thickBot="1">
      <c r="A5" s="3"/>
      <c r="B5" s="3"/>
      <c r="C5" s="23"/>
      <c r="D5" s="11"/>
      <c r="E5" s="11"/>
    </row>
    <row r="6" spans="1:5" ht="30" customHeight="1" thickBot="1">
      <c r="A6" s="40" t="s">
        <v>1</v>
      </c>
      <c r="B6" s="41" t="s">
        <v>2</v>
      </c>
      <c r="C6" s="56" t="s">
        <v>62</v>
      </c>
      <c r="D6" s="11"/>
      <c r="E6" s="11"/>
    </row>
    <row r="7" spans="1:5" ht="15" customHeight="1">
      <c r="A7" s="37">
        <v>1</v>
      </c>
      <c r="B7" s="38" t="s">
        <v>3</v>
      </c>
      <c r="C7" s="39">
        <f>'ČASTI STAVBY CELKOM'!E9</f>
        <v>2863992</v>
      </c>
      <c r="D7" s="11"/>
      <c r="E7" s="11"/>
    </row>
    <row r="8" spans="1:5" ht="15" customHeight="1" thickBot="1">
      <c r="A8" s="15">
        <v>2</v>
      </c>
      <c r="B8" s="109" t="s">
        <v>4</v>
      </c>
      <c r="C8" s="16">
        <f>'VŠEOBECNÉ POLOŽKY CELKOM'!G39</f>
        <v>6720000</v>
      </c>
      <c r="D8" s="11"/>
      <c r="E8" s="11"/>
    </row>
    <row r="9" spans="1:5" ht="15" customHeight="1" thickBot="1">
      <c r="A9" s="2"/>
      <c r="B9" s="2"/>
      <c r="C9" s="17"/>
      <c r="D9" s="11"/>
      <c r="E9" s="11"/>
    </row>
    <row r="10" spans="1:5" ht="15" customHeight="1">
      <c r="A10" s="2"/>
      <c r="B10" s="18" t="s">
        <v>5</v>
      </c>
      <c r="C10" s="19">
        <f>SUM(C7:C8)</f>
        <v>9583992</v>
      </c>
      <c r="D10" s="11"/>
      <c r="E10" s="11"/>
    </row>
    <row r="11" spans="1:5" ht="15" customHeight="1">
      <c r="A11" s="2"/>
      <c r="B11" s="20" t="s">
        <v>6</v>
      </c>
      <c r="C11" s="14">
        <f>C10*0.2</f>
        <v>1916798.4</v>
      </c>
      <c r="D11" s="11"/>
      <c r="E11" s="11"/>
    </row>
    <row r="12" spans="1:5" ht="15" customHeight="1" thickBot="1">
      <c r="A12" s="2"/>
      <c r="B12" s="21" t="s">
        <v>7</v>
      </c>
      <c r="C12" s="22">
        <f>C10+C11</f>
        <v>11500790.4</v>
      </c>
      <c r="D12" s="11"/>
      <c r="E12" s="11"/>
    </row>
    <row r="13" spans="1:5">
      <c r="A13" s="11"/>
      <c r="B13" s="11"/>
      <c r="C13" s="11"/>
      <c r="D13" s="11"/>
      <c r="E13" s="11"/>
    </row>
    <row r="14" spans="1:5">
      <c r="A14" s="271"/>
      <c r="B14" s="271"/>
      <c r="C14" s="271"/>
      <c r="D14" s="11"/>
      <c r="E14" s="11"/>
    </row>
    <row r="15" spans="1:5">
      <c r="A15" s="272"/>
      <c r="B15" s="272"/>
      <c r="C15" s="272"/>
    </row>
    <row r="16" spans="1:5">
      <c r="A16" s="282" t="s">
        <v>810</v>
      </c>
      <c r="B16" s="282"/>
    </row>
    <row r="17" spans="1:4">
      <c r="A17" s="266"/>
      <c r="B17" s="272"/>
      <c r="C17" s="272"/>
      <c r="D17" s="272"/>
    </row>
    <row r="18" spans="1:4">
      <c r="B18" s="272"/>
      <c r="C18" s="272"/>
      <c r="D18" s="272"/>
    </row>
    <row r="19" spans="1:4">
      <c r="B19" s="272"/>
      <c r="C19" s="272"/>
      <c r="D19" s="272"/>
    </row>
    <row r="20" spans="1:4">
      <c r="C20" s="24" t="s">
        <v>813</v>
      </c>
    </row>
    <row r="21" spans="1:4" ht="25">
      <c r="A21" s="24"/>
      <c r="C21" s="267" t="s">
        <v>811</v>
      </c>
    </row>
  </sheetData>
  <sheetProtection algorithmName="SHA-512" hashValue="o5XsGiMpEzoMMeiuY+Xw9GQoYuMaql8R06nUHhqt6qHlsnwK5aY8hiOiiXLy8RnTRuuZ+E5dH4QUbNlaHKps7g==" saltValue="bQjQ2a+4R4VbJZ6Pb5AVSQ==" spinCount="100000" sheet="1" objects="1" scenarios="1"/>
  <mergeCells count="1">
    <mergeCell ref="A16:B16"/>
  </mergeCells>
  <pageMargins left="0.59055118110236215" right="0.59055118110236215" top="0.59055118110236215" bottom="0.59055118110236215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zoomScaleNormal="100" zoomScaleSheetLayoutView="100" workbookViewId="0">
      <selection activeCell="D17" sqref="D17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80.54296875" style="13" customWidth="1"/>
    <col min="4" max="4" width="10.54296875" style="13" customWidth="1"/>
    <col min="5" max="5" width="15.54296875" style="13" customWidth="1"/>
    <col min="6" max="6" width="9.1796875" style="13"/>
    <col min="7" max="16384" width="9.1796875" style="11"/>
  </cols>
  <sheetData>
    <row r="1" spans="1:12" ht="15" customHeight="1">
      <c r="A1" s="11" t="s">
        <v>33</v>
      </c>
      <c r="B1" s="142" t="s">
        <v>808</v>
      </c>
      <c r="C1" s="11"/>
      <c r="D1" s="262" t="s">
        <v>907</v>
      </c>
      <c r="E1" s="143" t="s">
        <v>116</v>
      </c>
    </row>
    <row r="2" spans="1:12" ht="15" customHeight="1">
      <c r="A2" s="11"/>
      <c r="B2" s="146" t="s">
        <v>31</v>
      </c>
      <c r="C2" s="11"/>
      <c r="D2" s="11"/>
      <c r="E2" s="145"/>
    </row>
    <row r="3" spans="1:12" ht="15" customHeight="1">
      <c r="A3" s="11"/>
      <c r="B3" s="273"/>
      <c r="C3" s="11"/>
      <c r="D3" s="42"/>
      <c r="E3" s="147"/>
    </row>
    <row r="4" spans="1:12" s="148" customFormat="1" ht="15" customHeight="1">
      <c r="A4" s="283" t="s">
        <v>3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69"/>
    </row>
    <row r="5" spans="1:12" s="148" customFormat="1" ht="15" customHeight="1" thickBot="1">
      <c r="A5" s="285"/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</row>
    <row r="6" spans="1:12" ht="30" customHeight="1" thickBot="1">
      <c r="A6" s="44" t="s">
        <v>1</v>
      </c>
      <c r="B6" s="45" t="s">
        <v>59</v>
      </c>
      <c r="C6" s="47" t="s">
        <v>56</v>
      </c>
      <c r="D6" s="45" t="s">
        <v>57</v>
      </c>
      <c r="E6" s="46" t="s">
        <v>58</v>
      </c>
      <c r="F6" s="11"/>
    </row>
    <row r="7" spans="1:12" ht="15" customHeight="1">
      <c r="A7" s="48">
        <v>1</v>
      </c>
      <c r="B7" s="49" t="s">
        <v>60</v>
      </c>
      <c r="C7" s="50" t="s">
        <v>129</v>
      </c>
      <c r="D7" s="49" t="s">
        <v>8</v>
      </c>
      <c r="E7" s="54">
        <f>'ČASŤ STAVBY A'!E233</f>
        <v>2522154.11</v>
      </c>
      <c r="F7" s="11"/>
    </row>
    <row r="8" spans="1:12" ht="15" customHeight="1" thickBot="1">
      <c r="A8" s="51">
        <v>2</v>
      </c>
      <c r="B8" s="52" t="s">
        <v>61</v>
      </c>
      <c r="C8" s="57" t="s">
        <v>130</v>
      </c>
      <c r="D8" s="52" t="s">
        <v>8</v>
      </c>
      <c r="E8" s="55">
        <f>'ČASŤ STAVBY B'!E112</f>
        <v>341837.89</v>
      </c>
      <c r="F8" s="11"/>
    </row>
    <row r="9" spans="1:12" ht="20.149999999999999" customHeight="1" thickBot="1">
      <c r="A9" s="287" t="s">
        <v>66</v>
      </c>
      <c r="B9" s="288"/>
      <c r="C9" s="288"/>
      <c r="D9" s="288"/>
      <c r="E9" s="59">
        <f>SUM(E7:E8)</f>
        <v>2863992</v>
      </c>
      <c r="F9" s="11"/>
    </row>
    <row r="10" spans="1:12">
      <c r="E10" s="274"/>
    </row>
    <row r="11" spans="1:12">
      <c r="E11" s="275"/>
    </row>
    <row r="13" spans="1:12">
      <c r="E13" s="274"/>
    </row>
    <row r="83" ht="14.25" customHeight="1"/>
  </sheetData>
  <sheetProtection algorithmName="SHA-512" hashValue="pMsUFess3HhZgf8hLg9Eu39d5Z8+EDOv5McNv/haJ/ue6U0rqp4bZrBHIDudNdHaALoQ9nOvmOJsiUkxeE3E+A==" saltValue="t3VBjMwRuEmYV0Mz8NacDA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8"/>
  <sheetViews>
    <sheetView view="pageBreakPreview" zoomScale="90" zoomScaleNormal="100" zoomScaleSheetLayoutView="90" workbookViewId="0">
      <selection activeCell="F19" sqref="F19"/>
    </sheetView>
  </sheetViews>
  <sheetFormatPr defaultRowHeight="13"/>
  <cols>
    <col min="1" max="1" width="8.26953125" style="163" customWidth="1"/>
    <col min="2" max="2" width="14.1796875" style="163" customWidth="1"/>
    <col min="3" max="3" width="80" style="148" customWidth="1"/>
    <col min="4" max="4" width="9.54296875" style="148" customWidth="1"/>
    <col min="5" max="5" width="18.1796875" style="148" customWidth="1"/>
    <col min="6" max="6" width="28.54296875" style="148" customWidth="1"/>
    <col min="7" max="7" width="6.54296875" style="148" customWidth="1"/>
    <col min="8" max="8" width="9" style="148" customWidth="1"/>
    <col min="9" max="9" width="11.1796875" style="148" customWidth="1"/>
    <col min="10" max="10" width="16.54296875" style="148" customWidth="1"/>
    <col min="11" max="11" width="46.453125" style="148" customWidth="1"/>
    <col min="12" max="12" width="2.81640625" style="148" customWidth="1"/>
    <col min="13" max="13" width="28.54296875" style="148" customWidth="1"/>
    <col min="14" max="14" width="9.1796875" style="148"/>
    <col min="15" max="15" width="15.54296875" style="148" customWidth="1"/>
    <col min="16" max="16" width="14.453125" style="148" customWidth="1"/>
    <col min="17" max="255" width="9.1796875" style="148"/>
    <col min="256" max="256" width="5.54296875" style="148" customWidth="1"/>
    <col min="257" max="258" width="10.1796875" style="148" customWidth="1"/>
    <col min="259" max="259" width="40.54296875" style="148" customWidth="1"/>
    <col min="260" max="260" width="8.54296875" style="148" customWidth="1"/>
    <col min="261" max="261" width="11.81640625" style="148" bestFit="1" customWidth="1"/>
    <col min="262" max="263" width="11.81640625" style="148" customWidth="1"/>
    <col min="264" max="264" width="9.81640625" style="148" customWidth="1"/>
    <col min="265" max="267" width="13.81640625" style="148" customWidth="1"/>
    <col min="268" max="269" width="28.54296875" style="148" customWidth="1"/>
    <col min="270" max="270" width="9.1796875" style="148"/>
    <col min="271" max="271" width="15.54296875" style="148" customWidth="1"/>
    <col min="272" max="272" width="14.453125" style="148" customWidth="1"/>
    <col min="273" max="511" width="9.1796875" style="148"/>
    <col min="512" max="512" width="5.54296875" style="148" customWidth="1"/>
    <col min="513" max="514" width="10.1796875" style="148" customWidth="1"/>
    <col min="515" max="515" width="40.54296875" style="148" customWidth="1"/>
    <col min="516" max="516" width="8.54296875" style="148" customWidth="1"/>
    <col min="517" max="517" width="11.81640625" style="148" bestFit="1" customWidth="1"/>
    <col min="518" max="519" width="11.81640625" style="148" customWidth="1"/>
    <col min="520" max="520" width="9.81640625" style="148" customWidth="1"/>
    <col min="521" max="523" width="13.81640625" style="148" customWidth="1"/>
    <col min="524" max="525" width="28.54296875" style="148" customWidth="1"/>
    <col min="526" max="526" width="9.1796875" style="148"/>
    <col min="527" max="527" width="15.54296875" style="148" customWidth="1"/>
    <col min="528" max="528" width="14.453125" style="148" customWidth="1"/>
    <col min="529" max="767" width="9.1796875" style="148"/>
    <col min="768" max="768" width="5.54296875" style="148" customWidth="1"/>
    <col min="769" max="770" width="10.1796875" style="148" customWidth="1"/>
    <col min="771" max="771" width="40.54296875" style="148" customWidth="1"/>
    <col min="772" max="772" width="8.54296875" style="148" customWidth="1"/>
    <col min="773" max="773" width="11.81640625" style="148" bestFit="1" customWidth="1"/>
    <col min="774" max="775" width="11.81640625" style="148" customWidth="1"/>
    <col min="776" max="776" width="9.81640625" style="148" customWidth="1"/>
    <col min="777" max="779" width="13.81640625" style="148" customWidth="1"/>
    <col min="780" max="781" width="28.54296875" style="148" customWidth="1"/>
    <col min="782" max="782" width="9.1796875" style="148"/>
    <col min="783" max="783" width="15.54296875" style="148" customWidth="1"/>
    <col min="784" max="784" width="14.453125" style="148" customWidth="1"/>
    <col min="785" max="1023" width="9.1796875" style="148"/>
    <col min="1024" max="1024" width="5.54296875" style="148" customWidth="1"/>
    <col min="1025" max="1026" width="10.1796875" style="148" customWidth="1"/>
    <col min="1027" max="1027" width="40.54296875" style="148" customWidth="1"/>
    <col min="1028" max="1028" width="8.54296875" style="148" customWidth="1"/>
    <col min="1029" max="1029" width="11.81640625" style="148" bestFit="1" customWidth="1"/>
    <col min="1030" max="1031" width="11.81640625" style="148" customWidth="1"/>
    <col min="1032" max="1032" width="9.81640625" style="148" customWidth="1"/>
    <col min="1033" max="1035" width="13.81640625" style="148" customWidth="1"/>
    <col min="1036" max="1037" width="28.54296875" style="148" customWidth="1"/>
    <col min="1038" max="1038" width="9.1796875" style="148"/>
    <col min="1039" max="1039" width="15.54296875" style="148" customWidth="1"/>
    <col min="1040" max="1040" width="14.453125" style="148" customWidth="1"/>
    <col min="1041" max="1279" width="9.1796875" style="148"/>
    <col min="1280" max="1280" width="5.54296875" style="148" customWidth="1"/>
    <col min="1281" max="1282" width="10.1796875" style="148" customWidth="1"/>
    <col min="1283" max="1283" width="40.54296875" style="148" customWidth="1"/>
    <col min="1284" max="1284" width="8.54296875" style="148" customWidth="1"/>
    <col min="1285" max="1285" width="11.81640625" style="148" bestFit="1" customWidth="1"/>
    <col min="1286" max="1287" width="11.81640625" style="148" customWidth="1"/>
    <col min="1288" max="1288" width="9.81640625" style="148" customWidth="1"/>
    <col min="1289" max="1291" width="13.81640625" style="148" customWidth="1"/>
    <col min="1292" max="1293" width="28.54296875" style="148" customWidth="1"/>
    <col min="1294" max="1294" width="9.1796875" style="148"/>
    <col min="1295" max="1295" width="15.54296875" style="148" customWidth="1"/>
    <col min="1296" max="1296" width="14.453125" style="148" customWidth="1"/>
    <col min="1297" max="1535" width="9.1796875" style="148"/>
    <col min="1536" max="1536" width="5.54296875" style="148" customWidth="1"/>
    <col min="1537" max="1538" width="10.1796875" style="148" customWidth="1"/>
    <col min="1539" max="1539" width="40.54296875" style="148" customWidth="1"/>
    <col min="1540" max="1540" width="8.54296875" style="148" customWidth="1"/>
    <col min="1541" max="1541" width="11.81640625" style="148" bestFit="1" customWidth="1"/>
    <col min="1542" max="1543" width="11.81640625" style="148" customWidth="1"/>
    <col min="1544" max="1544" width="9.81640625" style="148" customWidth="1"/>
    <col min="1545" max="1547" width="13.81640625" style="148" customWidth="1"/>
    <col min="1548" max="1549" width="28.54296875" style="148" customWidth="1"/>
    <col min="1550" max="1550" width="9.1796875" style="148"/>
    <col min="1551" max="1551" width="15.54296875" style="148" customWidth="1"/>
    <col min="1552" max="1552" width="14.453125" style="148" customWidth="1"/>
    <col min="1553" max="1791" width="9.1796875" style="148"/>
    <col min="1792" max="1792" width="5.54296875" style="148" customWidth="1"/>
    <col min="1793" max="1794" width="10.1796875" style="148" customWidth="1"/>
    <col min="1795" max="1795" width="40.54296875" style="148" customWidth="1"/>
    <col min="1796" max="1796" width="8.54296875" style="148" customWidth="1"/>
    <col min="1797" max="1797" width="11.81640625" style="148" bestFit="1" customWidth="1"/>
    <col min="1798" max="1799" width="11.81640625" style="148" customWidth="1"/>
    <col min="1800" max="1800" width="9.81640625" style="148" customWidth="1"/>
    <col min="1801" max="1803" width="13.81640625" style="148" customWidth="1"/>
    <col min="1804" max="1805" width="28.54296875" style="148" customWidth="1"/>
    <col min="1806" max="1806" width="9.1796875" style="148"/>
    <col min="1807" max="1807" width="15.54296875" style="148" customWidth="1"/>
    <col min="1808" max="1808" width="14.453125" style="148" customWidth="1"/>
    <col min="1809" max="2047" width="9.1796875" style="148"/>
    <col min="2048" max="2048" width="5.54296875" style="148" customWidth="1"/>
    <col min="2049" max="2050" width="10.1796875" style="148" customWidth="1"/>
    <col min="2051" max="2051" width="40.54296875" style="148" customWidth="1"/>
    <col min="2052" max="2052" width="8.54296875" style="148" customWidth="1"/>
    <col min="2053" max="2053" width="11.81640625" style="148" bestFit="1" customWidth="1"/>
    <col min="2054" max="2055" width="11.81640625" style="148" customWidth="1"/>
    <col min="2056" max="2056" width="9.81640625" style="148" customWidth="1"/>
    <col min="2057" max="2059" width="13.81640625" style="148" customWidth="1"/>
    <col min="2060" max="2061" width="28.54296875" style="148" customWidth="1"/>
    <col min="2062" max="2062" width="9.1796875" style="148"/>
    <col min="2063" max="2063" width="15.54296875" style="148" customWidth="1"/>
    <col min="2064" max="2064" width="14.453125" style="148" customWidth="1"/>
    <col min="2065" max="2303" width="9.1796875" style="148"/>
    <col min="2304" max="2304" width="5.54296875" style="148" customWidth="1"/>
    <col min="2305" max="2306" width="10.1796875" style="148" customWidth="1"/>
    <col min="2307" max="2307" width="40.54296875" style="148" customWidth="1"/>
    <col min="2308" max="2308" width="8.54296875" style="148" customWidth="1"/>
    <col min="2309" max="2309" width="11.81640625" style="148" bestFit="1" customWidth="1"/>
    <col min="2310" max="2311" width="11.81640625" style="148" customWidth="1"/>
    <col min="2312" max="2312" width="9.81640625" style="148" customWidth="1"/>
    <col min="2313" max="2315" width="13.81640625" style="148" customWidth="1"/>
    <col min="2316" max="2317" width="28.54296875" style="148" customWidth="1"/>
    <col min="2318" max="2318" width="9.1796875" style="148"/>
    <col min="2319" max="2319" width="15.54296875" style="148" customWidth="1"/>
    <col min="2320" max="2320" width="14.453125" style="148" customWidth="1"/>
    <col min="2321" max="2559" width="9.1796875" style="148"/>
    <col min="2560" max="2560" width="5.54296875" style="148" customWidth="1"/>
    <col min="2561" max="2562" width="10.1796875" style="148" customWidth="1"/>
    <col min="2563" max="2563" width="40.54296875" style="148" customWidth="1"/>
    <col min="2564" max="2564" width="8.54296875" style="148" customWidth="1"/>
    <col min="2565" max="2565" width="11.81640625" style="148" bestFit="1" customWidth="1"/>
    <col min="2566" max="2567" width="11.81640625" style="148" customWidth="1"/>
    <col min="2568" max="2568" width="9.81640625" style="148" customWidth="1"/>
    <col min="2569" max="2571" width="13.81640625" style="148" customWidth="1"/>
    <col min="2572" max="2573" width="28.54296875" style="148" customWidth="1"/>
    <col min="2574" max="2574" width="9.1796875" style="148"/>
    <col min="2575" max="2575" width="15.54296875" style="148" customWidth="1"/>
    <col min="2576" max="2576" width="14.453125" style="148" customWidth="1"/>
    <col min="2577" max="2815" width="9.1796875" style="148"/>
    <col min="2816" max="2816" width="5.54296875" style="148" customWidth="1"/>
    <col min="2817" max="2818" width="10.1796875" style="148" customWidth="1"/>
    <col min="2819" max="2819" width="40.54296875" style="148" customWidth="1"/>
    <col min="2820" max="2820" width="8.54296875" style="148" customWidth="1"/>
    <col min="2821" max="2821" width="11.81640625" style="148" bestFit="1" customWidth="1"/>
    <col min="2822" max="2823" width="11.81640625" style="148" customWidth="1"/>
    <col min="2824" max="2824" width="9.81640625" style="148" customWidth="1"/>
    <col min="2825" max="2827" width="13.81640625" style="148" customWidth="1"/>
    <col min="2828" max="2829" width="28.54296875" style="148" customWidth="1"/>
    <col min="2830" max="2830" width="9.1796875" style="148"/>
    <col min="2831" max="2831" width="15.54296875" style="148" customWidth="1"/>
    <col min="2832" max="2832" width="14.453125" style="148" customWidth="1"/>
    <col min="2833" max="3071" width="9.1796875" style="148"/>
    <col min="3072" max="3072" width="5.54296875" style="148" customWidth="1"/>
    <col min="3073" max="3074" width="10.1796875" style="148" customWidth="1"/>
    <col min="3075" max="3075" width="40.54296875" style="148" customWidth="1"/>
    <col min="3076" max="3076" width="8.54296875" style="148" customWidth="1"/>
    <col min="3077" max="3077" width="11.81640625" style="148" bestFit="1" customWidth="1"/>
    <col min="3078" max="3079" width="11.81640625" style="148" customWidth="1"/>
    <col min="3080" max="3080" width="9.81640625" style="148" customWidth="1"/>
    <col min="3081" max="3083" width="13.81640625" style="148" customWidth="1"/>
    <col min="3084" max="3085" width="28.54296875" style="148" customWidth="1"/>
    <col min="3086" max="3086" width="9.1796875" style="148"/>
    <col min="3087" max="3087" width="15.54296875" style="148" customWidth="1"/>
    <col min="3088" max="3088" width="14.453125" style="148" customWidth="1"/>
    <col min="3089" max="3327" width="9.1796875" style="148"/>
    <col min="3328" max="3328" width="5.54296875" style="148" customWidth="1"/>
    <col min="3329" max="3330" width="10.1796875" style="148" customWidth="1"/>
    <col min="3331" max="3331" width="40.54296875" style="148" customWidth="1"/>
    <col min="3332" max="3332" width="8.54296875" style="148" customWidth="1"/>
    <col min="3333" max="3333" width="11.81640625" style="148" bestFit="1" customWidth="1"/>
    <col min="3334" max="3335" width="11.81640625" style="148" customWidth="1"/>
    <col min="3336" max="3336" width="9.81640625" style="148" customWidth="1"/>
    <col min="3337" max="3339" width="13.81640625" style="148" customWidth="1"/>
    <col min="3340" max="3341" width="28.54296875" style="148" customWidth="1"/>
    <col min="3342" max="3342" width="9.1796875" style="148"/>
    <col min="3343" max="3343" width="15.54296875" style="148" customWidth="1"/>
    <col min="3344" max="3344" width="14.453125" style="148" customWidth="1"/>
    <col min="3345" max="3583" width="9.1796875" style="148"/>
    <col min="3584" max="3584" width="5.54296875" style="148" customWidth="1"/>
    <col min="3585" max="3586" width="10.1796875" style="148" customWidth="1"/>
    <col min="3587" max="3587" width="40.54296875" style="148" customWidth="1"/>
    <col min="3588" max="3588" width="8.54296875" style="148" customWidth="1"/>
    <col min="3589" max="3589" width="11.81640625" style="148" bestFit="1" customWidth="1"/>
    <col min="3590" max="3591" width="11.81640625" style="148" customWidth="1"/>
    <col min="3592" max="3592" width="9.81640625" style="148" customWidth="1"/>
    <col min="3593" max="3595" width="13.81640625" style="148" customWidth="1"/>
    <col min="3596" max="3597" width="28.54296875" style="148" customWidth="1"/>
    <col min="3598" max="3598" width="9.1796875" style="148"/>
    <col min="3599" max="3599" width="15.54296875" style="148" customWidth="1"/>
    <col min="3600" max="3600" width="14.453125" style="148" customWidth="1"/>
    <col min="3601" max="3839" width="9.1796875" style="148"/>
    <col min="3840" max="3840" width="5.54296875" style="148" customWidth="1"/>
    <col min="3841" max="3842" width="10.1796875" style="148" customWidth="1"/>
    <col min="3843" max="3843" width="40.54296875" style="148" customWidth="1"/>
    <col min="3844" max="3844" width="8.54296875" style="148" customWidth="1"/>
    <col min="3845" max="3845" width="11.81640625" style="148" bestFit="1" customWidth="1"/>
    <col min="3846" max="3847" width="11.81640625" style="148" customWidth="1"/>
    <col min="3848" max="3848" width="9.81640625" style="148" customWidth="1"/>
    <col min="3849" max="3851" width="13.81640625" style="148" customWidth="1"/>
    <col min="3852" max="3853" width="28.54296875" style="148" customWidth="1"/>
    <col min="3854" max="3854" width="9.1796875" style="148"/>
    <col min="3855" max="3855" width="15.54296875" style="148" customWidth="1"/>
    <col min="3856" max="3856" width="14.453125" style="148" customWidth="1"/>
    <col min="3857" max="4095" width="9.1796875" style="148"/>
    <col min="4096" max="4096" width="5.54296875" style="148" customWidth="1"/>
    <col min="4097" max="4098" width="10.1796875" style="148" customWidth="1"/>
    <col min="4099" max="4099" width="40.54296875" style="148" customWidth="1"/>
    <col min="4100" max="4100" width="8.54296875" style="148" customWidth="1"/>
    <col min="4101" max="4101" width="11.81640625" style="148" bestFit="1" customWidth="1"/>
    <col min="4102" max="4103" width="11.81640625" style="148" customWidth="1"/>
    <col min="4104" max="4104" width="9.81640625" style="148" customWidth="1"/>
    <col min="4105" max="4107" width="13.81640625" style="148" customWidth="1"/>
    <col min="4108" max="4109" width="28.54296875" style="148" customWidth="1"/>
    <col min="4110" max="4110" width="9.1796875" style="148"/>
    <col min="4111" max="4111" width="15.54296875" style="148" customWidth="1"/>
    <col min="4112" max="4112" width="14.453125" style="148" customWidth="1"/>
    <col min="4113" max="4351" width="9.1796875" style="148"/>
    <col min="4352" max="4352" width="5.54296875" style="148" customWidth="1"/>
    <col min="4353" max="4354" width="10.1796875" style="148" customWidth="1"/>
    <col min="4355" max="4355" width="40.54296875" style="148" customWidth="1"/>
    <col min="4356" max="4356" width="8.54296875" style="148" customWidth="1"/>
    <col min="4357" max="4357" width="11.81640625" style="148" bestFit="1" customWidth="1"/>
    <col min="4358" max="4359" width="11.81640625" style="148" customWidth="1"/>
    <col min="4360" max="4360" width="9.81640625" style="148" customWidth="1"/>
    <col min="4361" max="4363" width="13.81640625" style="148" customWidth="1"/>
    <col min="4364" max="4365" width="28.54296875" style="148" customWidth="1"/>
    <col min="4366" max="4366" width="9.1796875" style="148"/>
    <col min="4367" max="4367" width="15.54296875" style="148" customWidth="1"/>
    <col min="4368" max="4368" width="14.453125" style="148" customWidth="1"/>
    <col min="4369" max="4607" width="9.1796875" style="148"/>
    <col min="4608" max="4608" width="5.54296875" style="148" customWidth="1"/>
    <col min="4609" max="4610" width="10.1796875" style="148" customWidth="1"/>
    <col min="4611" max="4611" width="40.54296875" style="148" customWidth="1"/>
    <col min="4612" max="4612" width="8.54296875" style="148" customWidth="1"/>
    <col min="4613" max="4613" width="11.81640625" style="148" bestFit="1" customWidth="1"/>
    <col min="4614" max="4615" width="11.81640625" style="148" customWidth="1"/>
    <col min="4616" max="4616" width="9.81640625" style="148" customWidth="1"/>
    <col min="4617" max="4619" width="13.81640625" style="148" customWidth="1"/>
    <col min="4620" max="4621" width="28.54296875" style="148" customWidth="1"/>
    <col min="4622" max="4622" width="9.1796875" style="148"/>
    <col min="4623" max="4623" width="15.54296875" style="148" customWidth="1"/>
    <col min="4624" max="4624" width="14.453125" style="148" customWidth="1"/>
    <col min="4625" max="4863" width="9.1796875" style="148"/>
    <col min="4864" max="4864" width="5.54296875" style="148" customWidth="1"/>
    <col min="4865" max="4866" width="10.1796875" style="148" customWidth="1"/>
    <col min="4867" max="4867" width="40.54296875" style="148" customWidth="1"/>
    <col min="4868" max="4868" width="8.54296875" style="148" customWidth="1"/>
    <col min="4869" max="4869" width="11.81640625" style="148" bestFit="1" customWidth="1"/>
    <col min="4870" max="4871" width="11.81640625" style="148" customWidth="1"/>
    <col min="4872" max="4872" width="9.81640625" style="148" customWidth="1"/>
    <col min="4873" max="4875" width="13.81640625" style="148" customWidth="1"/>
    <col min="4876" max="4877" width="28.54296875" style="148" customWidth="1"/>
    <col min="4878" max="4878" width="9.1796875" style="148"/>
    <col min="4879" max="4879" width="15.54296875" style="148" customWidth="1"/>
    <col min="4880" max="4880" width="14.453125" style="148" customWidth="1"/>
    <col min="4881" max="5119" width="9.1796875" style="148"/>
    <col min="5120" max="5120" width="5.54296875" style="148" customWidth="1"/>
    <col min="5121" max="5122" width="10.1796875" style="148" customWidth="1"/>
    <col min="5123" max="5123" width="40.54296875" style="148" customWidth="1"/>
    <col min="5124" max="5124" width="8.54296875" style="148" customWidth="1"/>
    <col min="5125" max="5125" width="11.81640625" style="148" bestFit="1" customWidth="1"/>
    <col min="5126" max="5127" width="11.81640625" style="148" customWidth="1"/>
    <col min="5128" max="5128" width="9.81640625" style="148" customWidth="1"/>
    <col min="5129" max="5131" width="13.81640625" style="148" customWidth="1"/>
    <col min="5132" max="5133" width="28.54296875" style="148" customWidth="1"/>
    <col min="5134" max="5134" width="9.1796875" style="148"/>
    <col min="5135" max="5135" width="15.54296875" style="148" customWidth="1"/>
    <col min="5136" max="5136" width="14.453125" style="148" customWidth="1"/>
    <col min="5137" max="5375" width="9.1796875" style="148"/>
    <col min="5376" max="5376" width="5.54296875" style="148" customWidth="1"/>
    <col min="5377" max="5378" width="10.1796875" style="148" customWidth="1"/>
    <col min="5379" max="5379" width="40.54296875" style="148" customWidth="1"/>
    <col min="5380" max="5380" width="8.54296875" style="148" customWidth="1"/>
    <col min="5381" max="5381" width="11.81640625" style="148" bestFit="1" customWidth="1"/>
    <col min="5382" max="5383" width="11.81640625" style="148" customWidth="1"/>
    <col min="5384" max="5384" width="9.81640625" style="148" customWidth="1"/>
    <col min="5385" max="5387" width="13.81640625" style="148" customWidth="1"/>
    <col min="5388" max="5389" width="28.54296875" style="148" customWidth="1"/>
    <col min="5390" max="5390" width="9.1796875" style="148"/>
    <col min="5391" max="5391" width="15.54296875" style="148" customWidth="1"/>
    <col min="5392" max="5392" width="14.453125" style="148" customWidth="1"/>
    <col min="5393" max="5631" width="9.1796875" style="148"/>
    <col min="5632" max="5632" width="5.54296875" style="148" customWidth="1"/>
    <col min="5633" max="5634" width="10.1796875" style="148" customWidth="1"/>
    <col min="5635" max="5635" width="40.54296875" style="148" customWidth="1"/>
    <col min="5636" max="5636" width="8.54296875" style="148" customWidth="1"/>
    <col min="5637" max="5637" width="11.81640625" style="148" bestFit="1" customWidth="1"/>
    <col min="5638" max="5639" width="11.81640625" style="148" customWidth="1"/>
    <col min="5640" max="5640" width="9.81640625" style="148" customWidth="1"/>
    <col min="5641" max="5643" width="13.81640625" style="148" customWidth="1"/>
    <col min="5644" max="5645" width="28.54296875" style="148" customWidth="1"/>
    <col min="5646" max="5646" width="9.1796875" style="148"/>
    <col min="5647" max="5647" width="15.54296875" style="148" customWidth="1"/>
    <col min="5648" max="5648" width="14.453125" style="148" customWidth="1"/>
    <col min="5649" max="5887" width="9.1796875" style="148"/>
    <col min="5888" max="5888" width="5.54296875" style="148" customWidth="1"/>
    <col min="5889" max="5890" width="10.1796875" style="148" customWidth="1"/>
    <col min="5891" max="5891" width="40.54296875" style="148" customWidth="1"/>
    <col min="5892" max="5892" width="8.54296875" style="148" customWidth="1"/>
    <col min="5893" max="5893" width="11.81640625" style="148" bestFit="1" customWidth="1"/>
    <col min="5894" max="5895" width="11.81640625" style="148" customWidth="1"/>
    <col min="5896" max="5896" width="9.81640625" style="148" customWidth="1"/>
    <col min="5897" max="5899" width="13.81640625" style="148" customWidth="1"/>
    <col min="5900" max="5901" width="28.54296875" style="148" customWidth="1"/>
    <col min="5902" max="5902" width="9.1796875" style="148"/>
    <col min="5903" max="5903" width="15.54296875" style="148" customWidth="1"/>
    <col min="5904" max="5904" width="14.453125" style="148" customWidth="1"/>
    <col min="5905" max="6143" width="9.1796875" style="148"/>
    <col min="6144" max="6144" width="5.54296875" style="148" customWidth="1"/>
    <col min="6145" max="6146" width="10.1796875" style="148" customWidth="1"/>
    <col min="6147" max="6147" width="40.54296875" style="148" customWidth="1"/>
    <col min="6148" max="6148" width="8.54296875" style="148" customWidth="1"/>
    <col min="6149" max="6149" width="11.81640625" style="148" bestFit="1" customWidth="1"/>
    <col min="6150" max="6151" width="11.81640625" style="148" customWidth="1"/>
    <col min="6152" max="6152" width="9.81640625" style="148" customWidth="1"/>
    <col min="6153" max="6155" width="13.81640625" style="148" customWidth="1"/>
    <col min="6156" max="6157" width="28.54296875" style="148" customWidth="1"/>
    <col min="6158" max="6158" width="9.1796875" style="148"/>
    <col min="6159" max="6159" width="15.54296875" style="148" customWidth="1"/>
    <col min="6160" max="6160" width="14.453125" style="148" customWidth="1"/>
    <col min="6161" max="6399" width="9.1796875" style="148"/>
    <col min="6400" max="6400" width="5.54296875" style="148" customWidth="1"/>
    <col min="6401" max="6402" width="10.1796875" style="148" customWidth="1"/>
    <col min="6403" max="6403" width="40.54296875" style="148" customWidth="1"/>
    <col min="6404" max="6404" width="8.54296875" style="148" customWidth="1"/>
    <col min="6405" max="6405" width="11.81640625" style="148" bestFit="1" customWidth="1"/>
    <col min="6406" max="6407" width="11.81640625" style="148" customWidth="1"/>
    <col min="6408" max="6408" width="9.81640625" style="148" customWidth="1"/>
    <col min="6409" max="6411" width="13.81640625" style="148" customWidth="1"/>
    <col min="6412" max="6413" width="28.54296875" style="148" customWidth="1"/>
    <col min="6414" max="6414" width="9.1796875" style="148"/>
    <col min="6415" max="6415" width="15.54296875" style="148" customWidth="1"/>
    <col min="6416" max="6416" width="14.453125" style="148" customWidth="1"/>
    <col min="6417" max="6655" width="9.1796875" style="148"/>
    <col min="6656" max="6656" width="5.54296875" style="148" customWidth="1"/>
    <col min="6657" max="6658" width="10.1796875" style="148" customWidth="1"/>
    <col min="6659" max="6659" width="40.54296875" style="148" customWidth="1"/>
    <col min="6660" max="6660" width="8.54296875" style="148" customWidth="1"/>
    <col min="6661" max="6661" width="11.81640625" style="148" bestFit="1" customWidth="1"/>
    <col min="6662" max="6663" width="11.81640625" style="148" customWidth="1"/>
    <col min="6664" max="6664" width="9.81640625" style="148" customWidth="1"/>
    <col min="6665" max="6667" width="13.81640625" style="148" customWidth="1"/>
    <col min="6668" max="6669" width="28.54296875" style="148" customWidth="1"/>
    <col min="6670" max="6670" width="9.1796875" style="148"/>
    <col min="6671" max="6671" width="15.54296875" style="148" customWidth="1"/>
    <col min="6672" max="6672" width="14.453125" style="148" customWidth="1"/>
    <col min="6673" max="6911" width="9.1796875" style="148"/>
    <col min="6912" max="6912" width="5.54296875" style="148" customWidth="1"/>
    <col min="6913" max="6914" width="10.1796875" style="148" customWidth="1"/>
    <col min="6915" max="6915" width="40.54296875" style="148" customWidth="1"/>
    <col min="6916" max="6916" width="8.54296875" style="148" customWidth="1"/>
    <col min="6917" max="6917" width="11.81640625" style="148" bestFit="1" customWidth="1"/>
    <col min="6918" max="6919" width="11.81640625" style="148" customWidth="1"/>
    <col min="6920" max="6920" width="9.81640625" style="148" customWidth="1"/>
    <col min="6921" max="6923" width="13.81640625" style="148" customWidth="1"/>
    <col min="6924" max="6925" width="28.54296875" style="148" customWidth="1"/>
    <col min="6926" max="6926" width="9.1796875" style="148"/>
    <col min="6927" max="6927" width="15.54296875" style="148" customWidth="1"/>
    <col min="6928" max="6928" width="14.453125" style="148" customWidth="1"/>
    <col min="6929" max="7167" width="9.1796875" style="148"/>
    <col min="7168" max="7168" width="5.54296875" style="148" customWidth="1"/>
    <col min="7169" max="7170" width="10.1796875" style="148" customWidth="1"/>
    <col min="7171" max="7171" width="40.54296875" style="148" customWidth="1"/>
    <col min="7172" max="7172" width="8.54296875" style="148" customWidth="1"/>
    <col min="7173" max="7173" width="11.81640625" style="148" bestFit="1" customWidth="1"/>
    <col min="7174" max="7175" width="11.81640625" style="148" customWidth="1"/>
    <col min="7176" max="7176" width="9.81640625" style="148" customWidth="1"/>
    <col min="7177" max="7179" width="13.81640625" style="148" customWidth="1"/>
    <col min="7180" max="7181" width="28.54296875" style="148" customWidth="1"/>
    <col min="7182" max="7182" width="9.1796875" style="148"/>
    <col min="7183" max="7183" width="15.54296875" style="148" customWidth="1"/>
    <col min="7184" max="7184" width="14.453125" style="148" customWidth="1"/>
    <col min="7185" max="7423" width="9.1796875" style="148"/>
    <col min="7424" max="7424" width="5.54296875" style="148" customWidth="1"/>
    <col min="7425" max="7426" width="10.1796875" style="148" customWidth="1"/>
    <col min="7427" max="7427" width="40.54296875" style="148" customWidth="1"/>
    <col min="7428" max="7428" width="8.54296875" style="148" customWidth="1"/>
    <col min="7429" max="7429" width="11.81640625" style="148" bestFit="1" customWidth="1"/>
    <col min="7430" max="7431" width="11.81640625" style="148" customWidth="1"/>
    <col min="7432" max="7432" width="9.81640625" style="148" customWidth="1"/>
    <col min="7433" max="7435" width="13.81640625" style="148" customWidth="1"/>
    <col min="7436" max="7437" width="28.54296875" style="148" customWidth="1"/>
    <col min="7438" max="7438" width="9.1796875" style="148"/>
    <col min="7439" max="7439" width="15.54296875" style="148" customWidth="1"/>
    <col min="7440" max="7440" width="14.453125" style="148" customWidth="1"/>
    <col min="7441" max="7679" width="9.1796875" style="148"/>
    <col min="7680" max="7680" width="5.54296875" style="148" customWidth="1"/>
    <col min="7681" max="7682" width="10.1796875" style="148" customWidth="1"/>
    <col min="7683" max="7683" width="40.54296875" style="148" customWidth="1"/>
    <col min="7684" max="7684" width="8.54296875" style="148" customWidth="1"/>
    <col min="7685" max="7685" width="11.81640625" style="148" bestFit="1" customWidth="1"/>
    <col min="7686" max="7687" width="11.81640625" style="148" customWidth="1"/>
    <col min="7688" max="7688" width="9.81640625" style="148" customWidth="1"/>
    <col min="7689" max="7691" width="13.81640625" style="148" customWidth="1"/>
    <col min="7692" max="7693" width="28.54296875" style="148" customWidth="1"/>
    <col min="7694" max="7694" width="9.1796875" style="148"/>
    <col min="7695" max="7695" width="15.54296875" style="148" customWidth="1"/>
    <col min="7696" max="7696" width="14.453125" style="148" customWidth="1"/>
    <col min="7697" max="7935" width="9.1796875" style="148"/>
    <col min="7936" max="7936" width="5.54296875" style="148" customWidth="1"/>
    <col min="7937" max="7938" width="10.1796875" style="148" customWidth="1"/>
    <col min="7939" max="7939" width="40.54296875" style="148" customWidth="1"/>
    <col min="7940" max="7940" width="8.54296875" style="148" customWidth="1"/>
    <col min="7941" max="7941" width="11.81640625" style="148" bestFit="1" customWidth="1"/>
    <col min="7942" max="7943" width="11.81640625" style="148" customWidth="1"/>
    <col min="7944" max="7944" width="9.81640625" style="148" customWidth="1"/>
    <col min="7945" max="7947" width="13.81640625" style="148" customWidth="1"/>
    <col min="7948" max="7949" width="28.54296875" style="148" customWidth="1"/>
    <col min="7950" max="7950" width="9.1796875" style="148"/>
    <col min="7951" max="7951" width="15.54296875" style="148" customWidth="1"/>
    <col min="7952" max="7952" width="14.453125" style="148" customWidth="1"/>
    <col min="7953" max="8191" width="9.1796875" style="148"/>
    <col min="8192" max="8192" width="5.54296875" style="148" customWidth="1"/>
    <col min="8193" max="8194" width="10.1796875" style="148" customWidth="1"/>
    <col min="8195" max="8195" width="40.54296875" style="148" customWidth="1"/>
    <col min="8196" max="8196" width="8.54296875" style="148" customWidth="1"/>
    <col min="8197" max="8197" width="11.81640625" style="148" bestFit="1" customWidth="1"/>
    <col min="8198" max="8199" width="11.81640625" style="148" customWidth="1"/>
    <col min="8200" max="8200" width="9.81640625" style="148" customWidth="1"/>
    <col min="8201" max="8203" width="13.81640625" style="148" customWidth="1"/>
    <col min="8204" max="8205" width="28.54296875" style="148" customWidth="1"/>
    <col min="8206" max="8206" width="9.1796875" style="148"/>
    <col min="8207" max="8207" width="15.54296875" style="148" customWidth="1"/>
    <col min="8208" max="8208" width="14.453125" style="148" customWidth="1"/>
    <col min="8209" max="8447" width="9.1796875" style="148"/>
    <col min="8448" max="8448" width="5.54296875" style="148" customWidth="1"/>
    <col min="8449" max="8450" width="10.1796875" style="148" customWidth="1"/>
    <col min="8451" max="8451" width="40.54296875" style="148" customWidth="1"/>
    <col min="8452" max="8452" width="8.54296875" style="148" customWidth="1"/>
    <col min="8453" max="8453" width="11.81640625" style="148" bestFit="1" customWidth="1"/>
    <col min="8454" max="8455" width="11.81640625" style="148" customWidth="1"/>
    <col min="8456" max="8456" width="9.81640625" style="148" customWidth="1"/>
    <col min="8457" max="8459" width="13.81640625" style="148" customWidth="1"/>
    <col min="8460" max="8461" width="28.54296875" style="148" customWidth="1"/>
    <col min="8462" max="8462" width="9.1796875" style="148"/>
    <col min="8463" max="8463" width="15.54296875" style="148" customWidth="1"/>
    <col min="8464" max="8464" width="14.453125" style="148" customWidth="1"/>
    <col min="8465" max="8703" width="9.1796875" style="148"/>
    <col min="8704" max="8704" width="5.54296875" style="148" customWidth="1"/>
    <col min="8705" max="8706" width="10.1796875" style="148" customWidth="1"/>
    <col min="8707" max="8707" width="40.54296875" style="148" customWidth="1"/>
    <col min="8708" max="8708" width="8.54296875" style="148" customWidth="1"/>
    <col min="8709" max="8709" width="11.81640625" style="148" bestFit="1" customWidth="1"/>
    <col min="8710" max="8711" width="11.81640625" style="148" customWidth="1"/>
    <col min="8712" max="8712" width="9.81640625" style="148" customWidth="1"/>
    <col min="8713" max="8715" width="13.81640625" style="148" customWidth="1"/>
    <col min="8716" max="8717" width="28.54296875" style="148" customWidth="1"/>
    <col min="8718" max="8718" width="9.1796875" style="148"/>
    <col min="8719" max="8719" width="15.54296875" style="148" customWidth="1"/>
    <col min="8720" max="8720" width="14.453125" style="148" customWidth="1"/>
    <col min="8721" max="8959" width="9.1796875" style="148"/>
    <col min="8960" max="8960" width="5.54296875" style="148" customWidth="1"/>
    <col min="8961" max="8962" width="10.1796875" style="148" customWidth="1"/>
    <col min="8963" max="8963" width="40.54296875" style="148" customWidth="1"/>
    <col min="8964" max="8964" width="8.54296875" style="148" customWidth="1"/>
    <col min="8965" max="8965" width="11.81640625" style="148" bestFit="1" customWidth="1"/>
    <col min="8966" max="8967" width="11.81640625" style="148" customWidth="1"/>
    <col min="8968" max="8968" width="9.81640625" style="148" customWidth="1"/>
    <col min="8969" max="8971" width="13.81640625" style="148" customWidth="1"/>
    <col min="8972" max="8973" width="28.54296875" style="148" customWidth="1"/>
    <col min="8974" max="8974" width="9.1796875" style="148"/>
    <col min="8975" max="8975" width="15.54296875" style="148" customWidth="1"/>
    <col min="8976" max="8976" width="14.453125" style="148" customWidth="1"/>
    <col min="8977" max="9215" width="9.1796875" style="148"/>
    <col min="9216" max="9216" width="5.54296875" style="148" customWidth="1"/>
    <col min="9217" max="9218" width="10.1796875" style="148" customWidth="1"/>
    <col min="9219" max="9219" width="40.54296875" style="148" customWidth="1"/>
    <col min="9220" max="9220" width="8.54296875" style="148" customWidth="1"/>
    <col min="9221" max="9221" width="11.81640625" style="148" bestFit="1" customWidth="1"/>
    <col min="9222" max="9223" width="11.81640625" style="148" customWidth="1"/>
    <col min="9224" max="9224" width="9.81640625" style="148" customWidth="1"/>
    <col min="9225" max="9227" width="13.81640625" style="148" customWidth="1"/>
    <col min="9228" max="9229" width="28.54296875" style="148" customWidth="1"/>
    <col min="9230" max="9230" width="9.1796875" style="148"/>
    <col min="9231" max="9231" width="15.54296875" style="148" customWidth="1"/>
    <col min="9232" max="9232" width="14.453125" style="148" customWidth="1"/>
    <col min="9233" max="9471" width="9.1796875" style="148"/>
    <col min="9472" max="9472" width="5.54296875" style="148" customWidth="1"/>
    <col min="9473" max="9474" width="10.1796875" style="148" customWidth="1"/>
    <col min="9475" max="9475" width="40.54296875" style="148" customWidth="1"/>
    <col min="9476" max="9476" width="8.54296875" style="148" customWidth="1"/>
    <col min="9477" max="9477" width="11.81640625" style="148" bestFit="1" customWidth="1"/>
    <col min="9478" max="9479" width="11.81640625" style="148" customWidth="1"/>
    <col min="9480" max="9480" width="9.81640625" style="148" customWidth="1"/>
    <col min="9481" max="9483" width="13.81640625" style="148" customWidth="1"/>
    <col min="9484" max="9485" width="28.54296875" style="148" customWidth="1"/>
    <col min="9486" max="9486" width="9.1796875" style="148"/>
    <col min="9487" max="9487" width="15.54296875" style="148" customWidth="1"/>
    <col min="9488" max="9488" width="14.453125" style="148" customWidth="1"/>
    <col min="9489" max="9727" width="9.1796875" style="148"/>
    <col min="9728" max="9728" width="5.54296875" style="148" customWidth="1"/>
    <col min="9729" max="9730" width="10.1796875" style="148" customWidth="1"/>
    <col min="9731" max="9731" width="40.54296875" style="148" customWidth="1"/>
    <col min="9732" max="9732" width="8.54296875" style="148" customWidth="1"/>
    <col min="9733" max="9733" width="11.81640625" style="148" bestFit="1" customWidth="1"/>
    <col min="9734" max="9735" width="11.81640625" style="148" customWidth="1"/>
    <col min="9736" max="9736" width="9.81640625" style="148" customWidth="1"/>
    <col min="9737" max="9739" width="13.81640625" style="148" customWidth="1"/>
    <col min="9740" max="9741" width="28.54296875" style="148" customWidth="1"/>
    <col min="9742" max="9742" width="9.1796875" style="148"/>
    <col min="9743" max="9743" width="15.54296875" style="148" customWidth="1"/>
    <col min="9744" max="9744" width="14.453125" style="148" customWidth="1"/>
    <col min="9745" max="9983" width="9.1796875" style="148"/>
    <col min="9984" max="9984" width="5.54296875" style="148" customWidth="1"/>
    <col min="9985" max="9986" width="10.1796875" style="148" customWidth="1"/>
    <col min="9987" max="9987" width="40.54296875" style="148" customWidth="1"/>
    <col min="9988" max="9988" width="8.54296875" style="148" customWidth="1"/>
    <col min="9989" max="9989" width="11.81640625" style="148" bestFit="1" customWidth="1"/>
    <col min="9990" max="9991" width="11.81640625" style="148" customWidth="1"/>
    <col min="9992" max="9992" width="9.81640625" style="148" customWidth="1"/>
    <col min="9993" max="9995" width="13.81640625" style="148" customWidth="1"/>
    <col min="9996" max="9997" width="28.54296875" style="148" customWidth="1"/>
    <col min="9998" max="9998" width="9.1796875" style="148"/>
    <col min="9999" max="9999" width="15.54296875" style="148" customWidth="1"/>
    <col min="10000" max="10000" width="14.453125" style="148" customWidth="1"/>
    <col min="10001" max="10239" width="9.1796875" style="148"/>
    <col min="10240" max="10240" width="5.54296875" style="148" customWidth="1"/>
    <col min="10241" max="10242" width="10.1796875" style="148" customWidth="1"/>
    <col min="10243" max="10243" width="40.54296875" style="148" customWidth="1"/>
    <col min="10244" max="10244" width="8.54296875" style="148" customWidth="1"/>
    <col min="10245" max="10245" width="11.81640625" style="148" bestFit="1" customWidth="1"/>
    <col min="10246" max="10247" width="11.81640625" style="148" customWidth="1"/>
    <col min="10248" max="10248" width="9.81640625" style="148" customWidth="1"/>
    <col min="10249" max="10251" width="13.81640625" style="148" customWidth="1"/>
    <col min="10252" max="10253" width="28.54296875" style="148" customWidth="1"/>
    <col min="10254" max="10254" width="9.1796875" style="148"/>
    <col min="10255" max="10255" width="15.54296875" style="148" customWidth="1"/>
    <col min="10256" max="10256" width="14.453125" style="148" customWidth="1"/>
    <col min="10257" max="10495" width="9.1796875" style="148"/>
    <col min="10496" max="10496" width="5.54296875" style="148" customWidth="1"/>
    <col min="10497" max="10498" width="10.1796875" style="148" customWidth="1"/>
    <col min="10499" max="10499" width="40.54296875" style="148" customWidth="1"/>
    <col min="10500" max="10500" width="8.54296875" style="148" customWidth="1"/>
    <col min="10501" max="10501" width="11.81640625" style="148" bestFit="1" customWidth="1"/>
    <col min="10502" max="10503" width="11.81640625" style="148" customWidth="1"/>
    <col min="10504" max="10504" width="9.81640625" style="148" customWidth="1"/>
    <col min="10505" max="10507" width="13.81640625" style="148" customWidth="1"/>
    <col min="10508" max="10509" width="28.54296875" style="148" customWidth="1"/>
    <col min="10510" max="10510" width="9.1796875" style="148"/>
    <col min="10511" max="10511" width="15.54296875" style="148" customWidth="1"/>
    <col min="10512" max="10512" width="14.453125" style="148" customWidth="1"/>
    <col min="10513" max="10751" width="9.1796875" style="148"/>
    <col min="10752" max="10752" width="5.54296875" style="148" customWidth="1"/>
    <col min="10753" max="10754" width="10.1796875" style="148" customWidth="1"/>
    <col min="10755" max="10755" width="40.54296875" style="148" customWidth="1"/>
    <col min="10756" max="10756" width="8.54296875" style="148" customWidth="1"/>
    <col min="10757" max="10757" width="11.81640625" style="148" bestFit="1" customWidth="1"/>
    <col min="10758" max="10759" width="11.81640625" style="148" customWidth="1"/>
    <col min="10760" max="10760" width="9.81640625" style="148" customWidth="1"/>
    <col min="10761" max="10763" width="13.81640625" style="148" customWidth="1"/>
    <col min="10764" max="10765" width="28.54296875" style="148" customWidth="1"/>
    <col min="10766" max="10766" width="9.1796875" style="148"/>
    <col min="10767" max="10767" width="15.54296875" style="148" customWidth="1"/>
    <col min="10768" max="10768" width="14.453125" style="148" customWidth="1"/>
    <col min="10769" max="11007" width="9.1796875" style="148"/>
    <col min="11008" max="11008" width="5.54296875" style="148" customWidth="1"/>
    <col min="11009" max="11010" width="10.1796875" style="148" customWidth="1"/>
    <col min="11011" max="11011" width="40.54296875" style="148" customWidth="1"/>
    <col min="11012" max="11012" width="8.54296875" style="148" customWidth="1"/>
    <col min="11013" max="11013" width="11.81640625" style="148" bestFit="1" customWidth="1"/>
    <col min="11014" max="11015" width="11.81640625" style="148" customWidth="1"/>
    <col min="11016" max="11016" width="9.81640625" style="148" customWidth="1"/>
    <col min="11017" max="11019" width="13.81640625" style="148" customWidth="1"/>
    <col min="11020" max="11021" width="28.54296875" style="148" customWidth="1"/>
    <col min="11022" max="11022" width="9.1796875" style="148"/>
    <col min="11023" max="11023" width="15.54296875" style="148" customWidth="1"/>
    <col min="11024" max="11024" width="14.453125" style="148" customWidth="1"/>
    <col min="11025" max="11263" width="9.1796875" style="148"/>
    <col min="11264" max="11264" width="5.54296875" style="148" customWidth="1"/>
    <col min="11265" max="11266" width="10.1796875" style="148" customWidth="1"/>
    <col min="11267" max="11267" width="40.54296875" style="148" customWidth="1"/>
    <col min="11268" max="11268" width="8.54296875" style="148" customWidth="1"/>
    <col min="11269" max="11269" width="11.81640625" style="148" bestFit="1" customWidth="1"/>
    <col min="11270" max="11271" width="11.81640625" style="148" customWidth="1"/>
    <col min="11272" max="11272" width="9.81640625" style="148" customWidth="1"/>
    <col min="11273" max="11275" width="13.81640625" style="148" customWidth="1"/>
    <col min="11276" max="11277" width="28.54296875" style="148" customWidth="1"/>
    <col min="11278" max="11278" width="9.1796875" style="148"/>
    <col min="11279" max="11279" width="15.54296875" style="148" customWidth="1"/>
    <col min="11280" max="11280" width="14.453125" style="148" customWidth="1"/>
    <col min="11281" max="11519" width="9.1796875" style="148"/>
    <col min="11520" max="11520" width="5.54296875" style="148" customWidth="1"/>
    <col min="11521" max="11522" width="10.1796875" style="148" customWidth="1"/>
    <col min="11523" max="11523" width="40.54296875" style="148" customWidth="1"/>
    <col min="11524" max="11524" width="8.54296875" style="148" customWidth="1"/>
    <col min="11525" max="11525" width="11.81640625" style="148" bestFit="1" customWidth="1"/>
    <col min="11526" max="11527" width="11.81640625" style="148" customWidth="1"/>
    <col min="11528" max="11528" width="9.81640625" style="148" customWidth="1"/>
    <col min="11529" max="11531" width="13.81640625" style="148" customWidth="1"/>
    <col min="11532" max="11533" width="28.54296875" style="148" customWidth="1"/>
    <col min="11534" max="11534" width="9.1796875" style="148"/>
    <col min="11535" max="11535" width="15.54296875" style="148" customWidth="1"/>
    <col min="11536" max="11536" width="14.453125" style="148" customWidth="1"/>
    <col min="11537" max="11775" width="9.1796875" style="148"/>
    <col min="11776" max="11776" width="5.54296875" style="148" customWidth="1"/>
    <col min="11777" max="11778" width="10.1796875" style="148" customWidth="1"/>
    <col min="11779" max="11779" width="40.54296875" style="148" customWidth="1"/>
    <col min="11780" max="11780" width="8.54296875" style="148" customWidth="1"/>
    <col min="11781" max="11781" width="11.81640625" style="148" bestFit="1" customWidth="1"/>
    <col min="11782" max="11783" width="11.81640625" style="148" customWidth="1"/>
    <col min="11784" max="11784" width="9.81640625" style="148" customWidth="1"/>
    <col min="11785" max="11787" width="13.81640625" style="148" customWidth="1"/>
    <col min="11788" max="11789" width="28.54296875" style="148" customWidth="1"/>
    <col min="11790" max="11790" width="9.1796875" style="148"/>
    <col min="11791" max="11791" width="15.54296875" style="148" customWidth="1"/>
    <col min="11792" max="11792" width="14.453125" style="148" customWidth="1"/>
    <col min="11793" max="12031" width="9.1796875" style="148"/>
    <col min="12032" max="12032" width="5.54296875" style="148" customWidth="1"/>
    <col min="12033" max="12034" width="10.1796875" style="148" customWidth="1"/>
    <col min="12035" max="12035" width="40.54296875" style="148" customWidth="1"/>
    <col min="12036" max="12036" width="8.54296875" style="148" customWidth="1"/>
    <col min="12037" max="12037" width="11.81640625" style="148" bestFit="1" customWidth="1"/>
    <col min="12038" max="12039" width="11.81640625" style="148" customWidth="1"/>
    <col min="12040" max="12040" width="9.81640625" style="148" customWidth="1"/>
    <col min="12041" max="12043" width="13.81640625" style="148" customWidth="1"/>
    <col min="12044" max="12045" width="28.54296875" style="148" customWidth="1"/>
    <col min="12046" max="12046" width="9.1796875" style="148"/>
    <col min="12047" max="12047" width="15.54296875" style="148" customWidth="1"/>
    <col min="12048" max="12048" width="14.453125" style="148" customWidth="1"/>
    <col min="12049" max="12287" width="9.1796875" style="148"/>
    <col min="12288" max="12288" width="5.54296875" style="148" customWidth="1"/>
    <col min="12289" max="12290" width="10.1796875" style="148" customWidth="1"/>
    <col min="12291" max="12291" width="40.54296875" style="148" customWidth="1"/>
    <col min="12292" max="12292" width="8.54296875" style="148" customWidth="1"/>
    <col min="12293" max="12293" width="11.81640625" style="148" bestFit="1" customWidth="1"/>
    <col min="12294" max="12295" width="11.81640625" style="148" customWidth="1"/>
    <col min="12296" max="12296" width="9.81640625" style="148" customWidth="1"/>
    <col min="12297" max="12299" width="13.81640625" style="148" customWidth="1"/>
    <col min="12300" max="12301" width="28.54296875" style="148" customWidth="1"/>
    <col min="12302" max="12302" width="9.1796875" style="148"/>
    <col min="12303" max="12303" width="15.54296875" style="148" customWidth="1"/>
    <col min="12304" max="12304" width="14.453125" style="148" customWidth="1"/>
    <col min="12305" max="12543" width="9.1796875" style="148"/>
    <col min="12544" max="12544" width="5.54296875" style="148" customWidth="1"/>
    <col min="12545" max="12546" width="10.1796875" style="148" customWidth="1"/>
    <col min="12547" max="12547" width="40.54296875" style="148" customWidth="1"/>
    <col min="12548" max="12548" width="8.54296875" style="148" customWidth="1"/>
    <col min="12549" max="12549" width="11.81640625" style="148" bestFit="1" customWidth="1"/>
    <col min="12550" max="12551" width="11.81640625" style="148" customWidth="1"/>
    <col min="12552" max="12552" width="9.81640625" style="148" customWidth="1"/>
    <col min="12553" max="12555" width="13.81640625" style="148" customWidth="1"/>
    <col min="12556" max="12557" width="28.54296875" style="148" customWidth="1"/>
    <col min="12558" max="12558" width="9.1796875" style="148"/>
    <col min="12559" max="12559" width="15.54296875" style="148" customWidth="1"/>
    <col min="12560" max="12560" width="14.453125" style="148" customWidth="1"/>
    <col min="12561" max="12799" width="9.1796875" style="148"/>
    <col min="12800" max="12800" width="5.54296875" style="148" customWidth="1"/>
    <col min="12801" max="12802" width="10.1796875" style="148" customWidth="1"/>
    <col min="12803" max="12803" width="40.54296875" style="148" customWidth="1"/>
    <col min="12804" max="12804" width="8.54296875" style="148" customWidth="1"/>
    <col min="12805" max="12805" width="11.81640625" style="148" bestFit="1" customWidth="1"/>
    <col min="12806" max="12807" width="11.81640625" style="148" customWidth="1"/>
    <col min="12808" max="12808" width="9.81640625" style="148" customWidth="1"/>
    <col min="12809" max="12811" width="13.81640625" style="148" customWidth="1"/>
    <col min="12812" max="12813" width="28.54296875" style="148" customWidth="1"/>
    <col min="12814" max="12814" width="9.1796875" style="148"/>
    <col min="12815" max="12815" width="15.54296875" style="148" customWidth="1"/>
    <col min="12816" max="12816" width="14.453125" style="148" customWidth="1"/>
    <col min="12817" max="13055" width="9.1796875" style="148"/>
    <col min="13056" max="13056" width="5.54296875" style="148" customWidth="1"/>
    <col min="13057" max="13058" width="10.1796875" style="148" customWidth="1"/>
    <col min="13059" max="13059" width="40.54296875" style="148" customWidth="1"/>
    <col min="13060" max="13060" width="8.54296875" style="148" customWidth="1"/>
    <col min="13061" max="13061" width="11.81640625" style="148" bestFit="1" customWidth="1"/>
    <col min="13062" max="13063" width="11.81640625" style="148" customWidth="1"/>
    <col min="13064" max="13064" width="9.81640625" style="148" customWidth="1"/>
    <col min="13065" max="13067" width="13.81640625" style="148" customWidth="1"/>
    <col min="13068" max="13069" width="28.54296875" style="148" customWidth="1"/>
    <col min="13070" max="13070" width="9.1796875" style="148"/>
    <col min="13071" max="13071" width="15.54296875" style="148" customWidth="1"/>
    <col min="13072" max="13072" width="14.453125" style="148" customWidth="1"/>
    <col min="13073" max="13311" width="9.1796875" style="148"/>
    <col min="13312" max="13312" width="5.54296875" style="148" customWidth="1"/>
    <col min="13313" max="13314" width="10.1796875" style="148" customWidth="1"/>
    <col min="13315" max="13315" width="40.54296875" style="148" customWidth="1"/>
    <col min="13316" max="13316" width="8.54296875" style="148" customWidth="1"/>
    <col min="13317" max="13317" width="11.81640625" style="148" bestFit="1" customWidth="1"/>
    <col min="13318" max="13319" width="11.81640625" style="148" customWidth="1"/>
    <col min="13320" max="13320" width="9.81640625" style="148" customWidth="1"/>
    <col min="13321" max="13323" width="13.81640625" style="148" customWidth="1"/>
    <col min="13324" max="13325" width="28.54296875" style="148" customWidth="1"/>
    <col min="13326" max="13326" width="9.1796875" style="148"/>
    <col min="13327" max="13327" width="15.54296875" style="148" customWidth="1"/>
    <col min="13328" max="13328" width="14.453125" style="148" customWidth="1"/>
    <col min="13329" max="13567" width="9.1796875" style="148"/>
    <col min="13568" max="13568" width="5.54296875" style="148" customWidth="1"/>
    <col min="13569" max="13570" width="10.1796875" style="148" customWidth="1"/>
    <col min="13571" max="13571" width="40.54296875" style="148" customWidth="1"/>
    <col min="13572" max="13572" width="8.54296875" style="148" customWidth="1"/>
    <col min="13573" max="13573" width="11.81640625" style="148" bestFit="1" customWidth="1"/>
    <col min="13574" max="13575" width="11.81640625" style="148" customWidth="1"/>
    <col min="13576" max="13576" width="9.81640625" style="148" customWidth="1"/>
    <col min="13577" max="13579" width="13.81640625" style="148" customWidth="1"/>
    <col min="13580" max="13581" width="28.54296875" style="148" customWidth="1"/>
    <col min="13582" max="13582" width="9.1796875" style="148"/>
    <col min="13583" max="13583" width="15.54296875" style="148" customWidth="1"/>
    <col min="13584" max="13584" width="14.453125" style="148" customWidth="1"/>
    <col min="13585" max="13823" width="9.1796875" style="148"/>
    <col min="13824" max="13824" width="5.54296875" style="148" customWidth="1"/>
    <col min="13825" max="13826" width="10.1796875" style="148" customWidth="1"/>
    <col min="13827" max="13827" width="40.54296875" style="148" customWidth="1"/>
    <col min="13828" max="13828" width="8.54296875" style="148" customWidth="1"/>
    <col min="13829" max="13829" width="11.81640625" style="148" bestFit="1" customWidth="1"/>
    <col min="13830" max="13831" width="11.81640625" style="148" customWidth="1"/>
    <col min="13832" max="13832" width="9.81640625" style="148" customWidth="1"/>
    <col min="13833" max="13835" width="13.81640625" style="148" customWidth="1"/>
    <col min="13836" max="13837" width="28.54296875" style="148" customWidth="1"/>
    <col min="13838" max="13838" width="9.1796875" style="148"/>
    <col min="13839" max="13839" width="15.54296875" style="148" customWidth="1"/>
    <col min="13840" max="13840" width="14.453125" style="148" customWidth="1"/>
    <col min="13841" max="14079" width="9.1796875" style="148"/>
    <col min="14080" max="14080" width="5.54296875" style="148" customWidth="1"/>
    <col min="14081" max="14082" width="10.1796875" style="148" customWidth="1"/>
    <col min="14083" max="14083" width="40.54296875" style="148" customWidth="1"/>
    <col min="14084" max="14084" width="8.54296875" style="148" customWidth="1"/>
    <col min="14085" max="14085" width="11.81640625" style="148" bestFit="1" customWidth="1"/>
    <col min="14086" max="14087" width="11.81640625" style="148" customWidth="1"/>
    <col min="14088" max="14088" width="9.81640625" style="148" customWidth="1"/>
    <col min="14089" max="14091" width="13.81640625" style="148" customWidth="1"/>
    <col min="14092" max="14093" width="28.54296875" style="148" customWidth="1"/>
    <col min="14094" max="14094" width="9.1796875" style="148"/>
    <col min="14095" max="14095" width="15.54296875" style="148" customWidth="1"/>
    <col min="14096" max="14096" width="14.453125" style="148" customWidth="1"/>
    <col min="14097" max="14335" width="9.1796875" style="148"/>
    <col min="14336" max="14336" width="5.54296875" style="148" customWidth="1"/>
    <col min="14337" max="14338" width="10.1796875" style="148" customWidth="1"/>
    <col min="14339" max="14339" width="40.54296875" style="148" customWidth="1"/>
    <col min="14340" max="14340" width="8.54296875" style="148" customWidth="1"/>
    <col min="14341" max="14341" width="11.81640625" style="148" bestFit="1" customWidth="1"/>
    <col min="14342" max="14343" width="11.81640625" style="148" customWidth="1"/>
    <col min="14344" max="14344" width="9.81640625" style="148" customWidth="1"/>
    <col min="14345" max="14347" width="13.81640625" style="148" customWidth="1"/>
    <col min="14348" max="14349" width="28.54296875" style="148" customWidth="1"/>
    <col min="14350" max="14350" width="9.1796875" style="148"/>
    <col min="14351" max="14351" width="15.54296875" style="148" customWidth="1"/>
    <col min="14352" max="14352" width="14.453125" style="148" customWidth="1"/>
    <col min="14353" max="14591" width="9.1796875" style="148"/>
    <col min="14592" max="14592" width="5.54296875" style="148" customWidth="1"/>
    <col min="14593" max="14594" width="10.1796875" style="148" customWidth="1"/>
    <col min="14595" max="14595" width="40.54296875" style="148" customWidth="1"/>
    <col min="14596" max="14596" width="8.54296875" style="148" customWidth="1"/>
    <col min="14597" max="14597" width="11.81640625" style="148" bestFit="1" customWidth="1"/>
    <col min="14598" max="14599" width="11.81640625" style="148" customWidth="1"/>
    <col min="14600" max="14600" width="9.81640625" style="148" customWidth="1"/>
    <col min="14601" max="14603" width="13.81640625" style="148" customWidth="1"/>
    <col min="14604" max="14605" width="28.54296875" style="148" customWidth="1"/>
    <col min="14606" max="14606" width="9.1796875" style="148"/>
    <col min="14607" max="14607" width="15.54296875" style="148" customWidth="1"/>
    <col min="14608" max="14608" width="14.453125" style="148" customWidth="1"/>
    <col min="14609" max="14847" width="9.1796875" style="148"/>
    <col min="14848" max="14848" width="5.54296875" style="148" customWidth="1"/>
    <col min="14849" max="14850" width="10.1796875" style="148" customWidth="1"/>
    <col min="14851" max="14851" width="40.54296875" style="148" customWidth="1"/>
    <col min="14852" max="14852" width="8.54296875" style="148" customWidth="1"/>
    <col min="14853" max="14853" width="11.81640625" style="148" bestFit="1" customWidth="1"/>
    <col min="14854" max="14855" width="11.81640625" style="148" customWidth="1"/>
    <col min="14856" max="14856" width="9.81640625" style="148" customWidth="1"/>
    <col min="14857" max="14859" width="13.81640625" style="148" customWidth="1"/>
    <col min="14860" max="14861" width="28.54296875" style="148" customWidth="1"/>
    <col min="14862" max="14862" width="9.1796875" style="148"/>
    <col min="14863" max="14863" width="15.54296875" style="148" customWidth="1"/>
    <col min="14864" max="14864" width="14.453125" style="148" customWidth="1"/>
    <col min="14865" max="15103" width="9.1796875" style="148"/>
    <col min="15104" max="15104" width="5.54296875" style="148" customWidth="1"/>
    <col min="15105" max="15106" width="10.1796875" style="148" customWidth="1"/>
    <col min="15107" max="15107" width="40.54296875" style="148" customWidth="1"/>
    <col min="15108" max="15108" width="8.54296875" style="148" customWidth="1"/>
    <col min="15109" max="15109" width="11.81640625" style="148" bestFit="1" customWidth="1"/>
    <col min="15110" max="15111" width="11.81640625" style="148" customWidth="1"/>
    <col min="15112" max="15112" width="9.81640625" style="148" customWidth="1"/>
    <col min="15113" max="15115" width="13.81640625" style="148" customWidth="1"/>
    <col min="15116" max="15117" width="28.54296875" style="148" customWidth="1"/>
    <col min="15118" max="15118" width="9.1796875" style="148"/>
    <col min="15119" max="15119" width="15.54296875" style="148" customWidth="1"/>
    <col min="15120" max="15120" width="14.453125" style="148" customWidth="1"/>
    <col min="15121" max="15359" width="9.1796875" style="148"/>
    <col min="15360" max="15360" width="5.54296875" style="148" customWidth="1"/>
    <col min="15361" max="15362" width="10.1796875" style="148" customWidth="1"/>
    <col min="15363" max="15363" width="40.54296875" style="148" customWidth="1"/>
    <col min="15364" max="15364" width="8.54296875" style="148" customWidth="1"/>
    <col min="15365" max="15365" width="11.81640625" style="148" bestFit="1" customWidth="1"/>
    <col min="15366" max="15367" width="11.81640625" style="148" customWidth="1"/>
    <col min="15368" max="15368" width="9.81640625" style="148" customWidth="1"/>
    <col min="15369" max="15371" width="13.81640625" style="148" customWidth="1"/>
    <col min="15372" max="15373" width="28.54296875" style="148" customWidth="1"/>
    <col min="15374" max="15374" width="9.1796875" style="148"/>
    <col min="15375" max="15375" width="15.54296875" style="148" customWidth="1"/>
    <col min="15376" max="15376" width="14.453125" style="148" customWidth="1"/>
    <col min="15377" max="15615" width="9.1796875" style="148"/>
    <col min="15616" max="15616" width="5.54296875" style="148" customWidth="1"/>
    <col min="15617" max="15618" width="10.1796875" style="148" customWidth="1"/>
    <col min="15619" max="15619" width="40.54296875" style="148" customWidth="1"/>
    <col min="15620" max="15620" width="8.54296875" style="148" customWidth="1"/>
    <col min="15621" max="15621" width="11.81640625" style="148" bestFit="1" customWidth="1"/>
    <col min="15622" max="15623" width="11.81640625" style="148" customWidth="1"/>
    <col min="15624" max="15624" width="9.81640625" style="148" customWidth="1"/>
    <col min="15625" max="15627" width="13.81640625" style="148" customWidth="1"/>
    <col min="15628" max="15629" width="28.54296875" style="148" customWidth="1"/>
    <col min="15630" max="15630" width="9.1796875" style="148"/>
    <col min="15631" max="15631" width="15.54296875" style="148" customWidth="1"/>
    <col min="15632" max="15632" width="14.453125" style="148" customWidth="1"/>
    <col min="15633" max="15871" width="9.1796875" style="148"/>
    <col min="15872" max="15872" width="5.54296875" style="148" customWidth="1"/>
    <col min="15873" max="15874" width="10.1796875" style="148" customWidth="1"/>
    <col min="15875" max="15875" width="40.54296875" style="148" customWidth="1"/>
    <col min="15876" max="15876" width="8.54296875" style="148" customWidth="1"/>
    <col min="15877" max="15877" width="11.81640625" style="148" bestFit="1" customWidth="1"/>
    <col min="15878" max="15879" width="11.81640625" style="148" customWidth="1"/>
    <col min="15880" max="15880" width="9.81640625" style="148" customWidth="1"/>
    <col min="15881" max="15883" width="13.81640625" style="148" customWidth="1"/>
    <col min="15884" max="15885" width="28.54296875" style="148" customWidth="1"/>
    <col min="15886" max="15886" width="9.1796875" style="148"/>
    <col min="15887" max="15887" width="15.54296875" style="148" customWidth="1"/>
    <col min="15888" max="15888" width="14.453125" style="148" customWidth="1"/>
    <col min="15889" max="16127" width="9.1796875" style="148"/>
    <col min="16128" max="16128" width="5.54296875" style="148" customWidth="1"/>
    <col min="16129" max="16130" width="10.1796875" style="148" customWidth="1"/>
    <col min="16131" max="16131" width="40.54296875" style="148" customWidth="1"/>
    <col min="16132" max="16132" width="8.54296875" style="148" customWidth="1"/>
    <col min="16133" max="16133" width="11.81640625" style="148" bestFit="1" customWidth="1"/>
    <col min="16134" max="16135" width="11.81640625" style="148" customWidth="1"/>
    <col min="16136" max="16136" width="9.81640625" style="148" customWidth="1"/>
    <col min="16137" max="16139" width="13.81640625" style="148" customWidth="1"/>
    <col min="16140" max="16141" width="28.54296875" style="148" customWidth="1"/>
    <col min="16142" max="16142" width="9.1796875" style="148"/>
    <col min="16143" max="16143" width="15.54296875" style="148" customWidth="1"/>
    <col min="16144" max="16144" width="14.453125" style="148" customWidth="1"/>
    <col min="16145" max="16384" width="9.1796875" style="148"/>
  </cols>
  <sheetData>
    <row r="1" spans="1:12" s="11" customFormat="1" ht="15" customHeight="1">
      <c r="A1" s="162" t="s">
        <v>33</v>
      </c>
      <c r="B1" s="144" t="s">
        <v>808</v>
      </c>
      <c r="C1" s="144"/>
      <c r="D1" s="262" t="s">
        <v>907</v>
      </c>
      <c r="E1" s="143" t="s">
        <v>117</v>
      </c>
      <c r="F1" s="13"/>
    </row>
    <row r="2" spans="1:12" s="11" customFormat="1" ht="15" customHeight="1">
      <c r="A2" s="162" t="s">
        <v>51</v>
      </c>
      <c r="B2" s="144" t="s">
        <v>808</v>
      </c>
      <c r="C2" s="144"/>
      <c r="E2" s="145"/>
      <c r="F2" s="13"/>
    </row>
    <row r="3" spans="1:12" s="11" customFormat="1" ht="15" customHeight="1">
      <c r="A3" s="162"/>
      <c r="B3" s="164" t="s">
        <v>31</v>
      </c>
      <c r="E3" s="145"/>
      <c r="F3" s="13"/>
    </row>
    <row r="4" spans="1:12" s="11" customFormat="1" ht="15" customHeight="1">
      <c r="A4" s="162"/>
      <c r="B4" s="165"/>
      <c r="D4" s="42"/>
      <c r="E4" s="147"/>
      <c r="F4" s="13"/>
    </row>
    <row r="5" spans="1:12" ht="15" customHeight="1">
      <c r="A5" s="283" t="s">
        <v>92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1"/>
    </row>
    <row r="6" spans="1:12" ht="15" customHeight="1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</row>
    <row r="7" spans="1:12" s="11" customFormat="1" ht="40" customHeight="1">
      <c r="A7" s="168" t="s">
        <v>1</v>
      </c>
      <c r="B7" s="168" t="s">
        <v>55</v>
      </c>
      <c r="C7" s="169" t="s">
        <v>56</v>
      </c>
      <c r="D7" s="168" t="s">
        <v>57</v>
      </c>
      <c r="E7" s="170" t="s">
        <v>58</v>
      </c>
    </row>
    <row r="8" spans="1:12" s="11" customFormat="1" ht="15" customHeight="1">
      <c r="A8" s="52">
        <v>1</v>
      </c>
      <c r="B8" s="159" t="s">
        <v>131</v>
      </c>
      <c r="C8" s="53" t="s">
        <v>36</v>
      </c>
      <c r="D8" s="52" t="s">
        <v>8</v>
      </c>
      <c r="E8" s="171"/>
    </row>
    <row r="9" spans="1:12" s="11" customFormat="1" ht="15" customHeight="1">
      <c r="A9" s="52">
        <f>A8+1</f>
        <v>2</v>
      </c>
      <c r="B9" s="159" t="s">
        <v>132</v>
      </c>
      <c r="C9" s="53" t="s">
        <v>133</v>
      </c>
      <c r="D9" s="52" t="s">
        <v>8</v>
      </c>
      <c r="E9" s="171"/>
    </row>
    <row r="10" spans="1:12" s="11" customFormat="1" ht="15" customHeight="1">
      <c r="A10" s="52">
        <f t="shared" ref="A10:A53" si="0">A9+1</f>
        <v>3</v>
      </c>
      <c r="B10" s="159" t="s">
        <v>134</v>
      </c>
      <c r="C10" s="53" t="s">
        <v>37</v>
      </c>
      <c r="D10" s="52" t="s">
        <v>8</v>
      </c>
      <c r="E10" s="171"/>
    </row>
    <row r="11" spans="1:12" s="11" customFormat="1" ht="15" customHeight="1">
      <c r="A11" s="52">
        <f t="shared" si="0"/>
        <v>4</v>
      </c>
      <c r="B11" s="159" t="s">
        <v>135</v>
      </c>
      <c r="C11" s="53" t="s">
        <v>138</v>
      </c>
      <c r="D11" s="52" t="s">
        <v>8</v>
      </c>
      <c r="E11" s="171"/>
    </row>
    <row r="12" spans="1:12" s="11" customFormat="1" ht="15" customHeight="1">
      <c r="A12" s="52">
        <f t="shared" si="0"/>
        <v>5</v>
      </c>
      <c r="B12" s="159" t="s">
        <v>136</v>
      </c>
      <c r="C12" s="53" t="s">
        <v>139</v>
      </c>
      <c r="D12" s="52" t="s">
        <v>8</v>
      </c>
      <c r="E12" s="171"/>
    </row>
    <row r="13" spans="1:12" s="11" customFormat="1" ht="15" customHeight="1">
      <c r="A13" s="52">
        <f t="shared" si="0"/>
        <v>6</v>
      </c>
      <c r="B13" s="159" t="s">
        <v>137</v>
      </c>
      <c r="C13" s="53" t="s">
        <v>140</v>
      </c>
      <c r="D13" s="52" t="s">
        <v>8</v>
      </c>
      <c r="E13" s="171"/>
    </row>
    <row r="14" spans="1:12" s="11" customFormat="1" ht="15" customHeight="1">
      <c r="A14" s="52">
        <f t="shared" si="0"/>
        <v>7</v>
      </c>
      <c r="B14" s="159" t="s">
        <v>38</v>
      </c>
      <c r="C14" s="53" t="s">
        <v>154</v>
      </c>
      <c r="D14" s="52" t="s">
        <v>8</v>
      </c>
      <c r="E14" s="171"/>
    </row>
    <row r="15" spans="1:12" s="11" customFormat="1" ht="15" customHeight="1">
      <c r="A15" s="52">
        <f t="shared" si="0"/>
        <v>8</v>
      </c>
      <c r="B15" s="159" t="s">
        <v>141</v>
      </c>
      <c r="C15" s="53" t="s">
        <v>155</v>
      </c>
      <c r="D15" s="52" t="s">
        <v>8</v>
      </c>
      <c r="E15" s="171"/>
    </row>
    <row r="16" spans="1:12" s="11" customFormat="1" ht="15" customHeight="1">
      <c r="A16" s="52">
        <f t="shared" si="0"/>
        <v>9</v>
      </c>
      <c r="B16" s="159" t="s">
        <v>46</v>
      </c>
      <c r="C16" s="53" t="s">
        <v>156</v>
      </c>
      <c r="D16" s="52" t="s">
        <v>8</v>
      </c>
      <c r="E16" s="171"/>
    </row>
    <row r="17" spans="1:5" s="11" customFormat="1" ht="15" customHeight="1">
      <c r="A17" s="52">
        <f t="shared" si="0"/>
        <v>10</v>
      </c>
      <c r="B17" s="159" t="s">
        <v>39</v>
      </c>
      <c r="C17" s="53" t="s">
        <v>157</v>
      </c>
      <c r="D17" s="52" t="s">
        <v>8</v>
      </c>
      <c r="E17" s="171"/>
    </row>
    <row r="18" spans="1:5" s="11" customFormat="1" ht="15" customHeight="1">
      <c r="A18" s="52">
        <f t="shared" si="0"/>
        <v>11</v>
      </c>
      <c r="B18" s="159" t="s">
        <v>142</v>
      </c>
      <c r="C18" s="53" t="s">
        <v>158</v>
      </c>
      <c r="D18" s="52" t="s">
        <v>8</v>
      </c>
      <c r="E18" s="171"/>
    </row>
    <row r="19" spans="1:5" s="11" customFormat="1" ht="15" customHeight="1">
      <c r="A19" s="52">
        <f t="shared" si="0"/>
        <v>12</v>
      </c>
      <c r="B19" s="159" t="s">
        <v>143</v>
      </c>
      <c r="C19" s="53" t="s">
        <v>159</v>
      </c>
      <c r="D19" s="52" t="s">
        <v>8</v>
      </c>
      <c r="E19" s="171"/>
    </row>
    <row r="20" spans="1:5" s="11" customFormat="1" ht="15" customHeight="1">
      <c r="A20" s="52">
        <f t="shared" si="0"/>
        <v>13</v>
      </c>
      <c r="B20" s="159" t="s">
        <v>144</v>
      </c>
      <c r="C20" s="53" t="s">
        <v>160</v>
      </c>
      <c r="D20" s="52" t="s">
        <v>8</v>
      </c>
      <c r="E20" s="171"/>
    </row>
    <row r="21" spans="1:5" s="11" customFormat="1" ht="15" customHeight="1">
      <c r="A21" s="52">
        <f t="shared" si="0"/>
        <v>14</v>
      </c>
      <c r="B21" s="159" t="s">
        <v>145</v>
      </c>
      <c r="C21" s="53" t="s">
        <v>161</v>
      </c>
      <c r="D21" s="52" t="s">
        <v>8</v>
      </c>
      <c r="E21" s="171"/>
    </row>
    <row r="22" spans="1:5" s="11" customFormat="1" ht="15" customHeight="1">
      <c r="A22" s="52">
        <f t="shared" si="0"/>
        <v>15</v>
      </c>
      <c r="B22" s="159" t="s">
        <v>146</v>
      </c>
      <c r="C22" s="53" t="s">
        <v>162</v>
      </c>
      <c r="D22" s="52" t="s">
        <v>8</v>
      </c>
      <c r="E22" s="171"/>
    </row>
    <row r="23" spans="1:5" s="11" customFormat="1" ht="15" customHeight="1">
      <c r="A23" s="52">
        <f t="shared" si="0"/>
        <v>16</v>
      </c>
      <c r="B23" s="159" t="s">
        <v>147</v>
      </c>
      <c r="C23" s="53" t="s">
        <v>163</v>
      </c>
      <c r="D23" s="52" t="s">
        <v>8</v>
      </c>
      <c r="E23" s="171"/>
    </row>
    <row r="24" spans="1:5" s="11" customFormat="1" ht="15" customHeight="1">
      <c r="A24" s="52">
        <f t="shared" si="0"/>
        <v>17</v>
      </c>
      <c r="B24" s="159" t="s">
        <v>148</v>
      </c>
      <c r="C24" s="53" t="s">
        <v>164</v>
      </c>
      <c r="D24" s="52" t="s">
        <v>8</v>
      </c>
      <c r="E24" s="171"/>
    </row>
    <row r="25" spans="1:5" s="11" customFormat="1" ht="15" customHeight="1">
      <c r="A25" s="52">
        <f t="shared" si="0"/>
        <v>18</v>
      </c>
      <c r="B25" s="159" t="s">
        <v>149</v>
      </c>
      <c r="C25" s="53" t="s">
        <v>165</v>
      </c>
      <c r="D25" s="52" t="s">
        <v>8</v>
      </c>
      <c r="E25" s="171"/>
    </row>
    <row r="26" spans="1:5" s="11" customFormat="1" ht="15" customHeight="1">
      <c r="A26" s="52">
        <f t="shared" si="0"/>
        <v>19</v>
      </c>
      <c r="B26" s="159" t="s">
        <v>150</v>
      </c>
      <c r="C26" s="53" t="s">
        <v>166</v>
      </c>
      <c r="D26" s="52" t="s">
        <v>8</v>
      </c>
      <c r="E26" s="171"/>
    </row>
    <row r="27" spans="1:5" s="11" customFormat="1" ht="15" customHeight="1">
      <c r="A27" s="52">
        <f t="shared" si="0"/>
        <v>20</v>
      </c>
      <c r="B27" s="159" t="s">
        <v>151</v>
      </c>
      <c r="C27" s="53" t="s">
        <v>167</v>
      </c>
      <c r="D27" s="52" t="s">
        <v>8</v>
      </c>
      <c r="E27" s="171"/>
    </row>
    <row r="28" spans="1:5" s="11" customFormat="1" ht="15" customHeight="1">
      <c r="A28" s="52">
        <f t="shared" si="0"/>
        <v>21</v>
      </c>
      <c r="B28" s="159" t="s">
        <v>152</v>
      </c>
      <c r="C28" s="53" t="s">
        <v>168</v>
      </c>
      <c r="D28" s="52" t="s">
        <v>8</v>
      </c>
      <c r="E28" s="171"/>
    </row>
    <row r="29" spans="1:5" s="11" customFormat="1" ht="15" customHeight="1">
      <c r="A29" s="159">
        <f t="shared" si="0"/>
        <v>22</v>
      </c>
      <c r="B29" s="159" t="s">
        <v>153</v>
      </c>
      <c r="C29" s="53" t="s">
        <v>169</v>
      </c>
      <c r="D29" s="52" t="s">
        <v>8</v>
      </c>
      <c r="E29" s="171"/>
    </row>
    <row r="30" spans="1:5" s="11" customFormat="1" ht="15" customHeight="1">
      <c r="A30" s="159">
        <f>A29+1</f>
        <v>23</v>
      </c>
      <c r="B30" s="159" t="s">
        <v>40</v>
      </c>
      <c r="C30" s="53" t="s">
        <v>172</v>
      </c>
      <c r="D30" s="52" t="s">
        <v>8</v>
      </c>
      <c r="E30" s="171"/>
    </row>
    <row r="31" spans="1:5" s="11" customFormat="1" ht="15" customHeight="1">
      <c r="A31" s="159">
        <f t="shared" si="0"/>
        <v>24</v>
      </c>
      <c r="B31" s="159" t="s">
        <v>173</v>
      </c>
      <c r="C31" s="53" t="s">
        <v>174</v>
      </c>
      <c r="D31" s="52" t="s">
        <v>8</v>
      </c>
      <c r="E31" s="171"/>
    </row>
    <row r="32" spans="1:5" s="11" customFormat="1" ht="15" customHeight="1">
      <c r="A32" s="159">
        <f t="shared" si="0"/>
        <v>25</v>
      </c>
      <c r="B32" s="159" t="s">
        <v>42</v>
      </c>
      <c r="C32" s="53" t="s">
        <v>175</v>
      </c>
      <c r="D32" s="52" t="s">
        <v>8</v>
      </c>
      <c r="E32" s="171"/>
    </row>
    <row r="33" spans="1:5" s="11" customFormat="1" ht="15" customHeight="1">
      <c r="A33" s="159">
        <f t="shared" si="0"/>
        <v>26</v>
      </c>
      <c r="B33" s="159" t="s">
        <v>176</v>
      </c>
      <c r="C33" s="53" t="s">
        <v>177</v>
      </c>
      <c r="D33" s="52" t="s">
        <v>8</v>
      </c>
      <c r="E33" s="171"/>
    </row>
    <row r="34" spans="1:5" s="11" customFormat="1" ht="15" customHeight="1">
      <c r="A34" s="159">
        <f t="shared" si="0"/>
        <v>27</v>
      </c>
      <c r="B34" s="159" t="s">
        <v>178</v>
      </c>
      <c r="C34" s="53" t="s">
        <v>179</v>
      </c>
      <c r="D34" s="52" t="s">
        <v>8</v>
      </c>
      <c r="E34" s="171"/>
    </row>
    <row r="35" spans="1:5" s="11" customFormat="1" ht="15" customHeight="1">
      <c r="A35" s="159">
        <f t="shared" si="0"/>
        <v>28</v>
      </c>
      <c r="B35" s="159" t="s">
        <v>180</v>
      </c>
      <c r="C35" s="53" t="s">
        <v>181</v>
      </c>
      <c r="D35" s="52" t="s">
        <v>8</v>
      </c>
      <c r="E35" s="171"/>
    </row>
    <row r="36" spans="1:5" s="11" customFormat="1" ht="15" customHeight="1">
      <c r="A36" s="159">
        <f t="shared" si="0"/>
        <v>29</v>
      </c>
      <c r="B36" s="159" t="s">
        <v>182</v>
      </c>
      <c r="C36" s="53" t="s">
        <v>183</v>
      </c>
      <c r="D36" s="52" t="s">
        <v>8</v>
      </c>
      <c r="E36" s="171"/>
    </row>
    <row r="37" spans="1:5" s="11" customFormat="1" ht="15" customHeight="1">
      <c r="A37" s="159">
        <f t="shared" si="0"/>
        <v>30</v>
      </c>
      <c r="B37" s="159" t="s">
        <v>184</v>
      </c>
      <c r="C37" s="53" t="s">
        <v>185</v>
      </c>
      <c r="D37" s="52" t="s">
        <v>8</v>
      </c>
      <c r="E37" s="171"/>
    </row>
    <row r="38" spans="1:5" s="11" customFormat="1" ht="15" customHeight="1">
      <c r="A38" s="159">
        <f t="shared" si="0"/>
        <v>31</v>
      </c>
      <c r="B38" s="159" t="s">
        <v>186</v>
      </c>
      <c r="C38" s="53" t="s">
        <v>187</v>
      </c>
      <c r="D38" s="52" t="s">
        <v>8</v>
      </c>
      <c r="E38" s="171"/>
    </row>
    <row r="39" spans="1:5" s="11" customFormat="1" ht="15" customHeight="1">
      <c r="A39" s="159">
        <f t="shared" si="0"/>
        <v>32</v>
      </c>
      <c r="B39" s="159" t="s">
        <v>188</v>
      </c>
      <c r="C39" s="53" t="s">
        <v>189</v>
      </c>
      <c r="D39" s="52" t="s">
        <v>8</v>
      </c>
      <c r="E39" s="171"/>
    </row>
    <row r="40" spans="1:5" s="11" customFormat="1" ht="15" customHeight="1">
      <c r="A40" s="159">
        <f t="shared" si="0"/>
        <v>33</v>
      </c>
      <c r="B40" s="159" t="s">
        <v>190</v>
      </c>
      <c r="C40" s="53" t="s">
        <v>191</v>
      </c>
      <c r="D40" s="52" t="s">
        <v>8</v>
      </c>
      <c r="E40" s="171"/>
    </row>
    <row r="41" spans="1:5" s="11" customFormat="1" ht="15" customHeight="1">
      <c r="A41" s="159">
        <f t="shared" si="0"/>
        <v>34</v>
      </c>
      <c r="B41" s="159" t="s">
        <v>192</v>
      </c>
      <c r="C41" s="53" t="s">
        <v>193</v>
      </c>
      <c r="D41" s="52" t="s">
        <v>8</v>
      </c>
      <c r="E41" s="171"/>
    </row>
    <row r="42" spans="1:5" s="11" customFormat="1" ht="15" customHeight="1">
      <c r="A42" s="159">
        <f t="shared" si="0"/>
        <v>35</v>
      </c>
      <c r="B42" s="159" t="s">
        <v>194</v>
      </c>
      <c r="C42" s="53" t="s">
        <v>195</v>
      </c>
      <c r="D42" s="52" t="s">
        <v>8</v>
      </c>
      <c r="E42" s="171"/>
    </row>
    <row r="43" spans="1:5" s="11" customFormat="1" ht="15" customHeight="1">
      <c r="A43" s="159">
        <f t="shared" si="0"/>
        <v>36</v>
      </c>
      <c r="B43" s="159" t="s">
        <v>785</v>
      </c>
      <c r="C43" s="53" t="s">
        <v>788</v>
      </c>
      <c r="D43" s="52" t="s">
        <v>8</v>
      </c>
      <c r="E43" s="171"/>
    </row>
    <row r="44" spans="1:5" s="11" customFormat="1" ht="15" customHeight="1">
      <c r="A44" s="159">
        <f t="shared" si="0"/>
        <v>37</v>
      </c>
      <c r="B44" s="159" t="s">
        <v>786</v>
      </c>
      <c r="C44" s="53" t="s">
        <v>791</v>
      </c>
      <c r="D44" s="52" t="s">
        <v>8</v>
      </c>
      <c r="E44" s="171"/>
    </row>
    <row r="45" spans="1:5" s="11" customFormat="1" ht="15" customHeight="1">
      <c r="A45" s="159">
        <f t="shared" si="0"/>
        <v>38</v>
      </c>
      <c r="B45" s="159" t="s">
        <v>787</v>
      </c>
      <c r="C45" s="53" t="s">
        <v>790</v>
      </c>
      <c r="D45" s="52" t="s">
        <v>8</v>
      </c>
      <c r="E45" s="171"/>
    </row>
    <row r="46" spans="1:5" s="11" customFormat="1" ht="15" customHeight="1">
      <c r="A46" s="159">
        <f t="shared" si="0"/>
        <v>39</v>
      </c>
      <c r="B46" s="159" t="s">
        <v>196</v>
      </c>
      <c r="C46" s="53" t="s">
        <v>197</v>
      </c>
      <c r="D46" s="52" t="s">
        <v>8</v>
      </c>
      <c r="E46" s="171"/>
    </row>
    <row r="47" spans="1:5" s="11" customFormat="1" ht="15" customHeight="1">
      <c r="A47" s="159">
        <f t="shared" si="0"/>
        <v>40</v>
      </c>
      <c r="B47" s="159" t="s">
        <v>198</v>
      </c>
      <c r="C47" s="53" t="s">
        <v>199</v>
      </c>
      <c r="D47" s="52" t="s">
        <v>8</v>
      </c>
      <c r="E47" s="171"/>
    </row>
    <row r="48" spans="1:5" s="11" customFormat="1" ht="15" customHeight="1">
      <c r="A48" s="159">
        <f t="shared" si="0"/>
        <v>41</v>
      </c>
      <c r="B48" s="159" t="s">
        <v>200</v>
      </c>
      <c r="C48" s="53" t="s">
        <v>201</v>
      </c>
      <c r="D48" s="52" t="s">
        <v>8</v>
      </c>
      <c r="E48" s="171"/>
    </row>
    <row r="49" spans="1:5" s="11" customFormat="1" ht="15" customHeight="1">
      <c r="A49" s="159">
        <f t="shared" si="0"/>
        <v>42</v>
      </c>
      <c r="B49" s="159" t="s">
        <v>202</v>
      </c>
      <c r="C49" s="53" t="s">
        <v>203</v>
      </c>
      <c r="D49" s="52" t="s">
        <v>8</v>
      </c>
      <c r="E49" s="171"/>
    </row>
    <row r="50" spans="1:5" s="11" customFormat="1" ht="15" customHeight="1">
      <c r="A50" s="159">
        <f t="shared" si="0"/>
        <v>43</v>
      </c>
      <c r="B50" s="159" t="s">
        <v>170</v>
      </c>
      <c r="C50" s="53" t="s">
        <v>171</v>
      </c>
      <c r="D50" s="52" t="s">
        <v>8</v>
      </c>
      <c r="E50" s="171"/>
    </row>
    <row r="51" spans="1:5" s="11" customFormat="1" ht="15" customHeight="1">
      <c r="A51" s="159">
        <f t="shared" si="0"/>
        <v>44</v>
      </c>
      <c r="B51" s="159" t="s">
        <v>204</v>
      </c>
      <c r="C51" s="53" t="s">
        <v>205</v>
      </c>
      <c r="D51" s="52" t="s">
        <v>8</v>
      </c>
      <c r="E51" s="171"/>
    </row>
    <row r="52" spans="1:5" s="11" customFormat="1" ht="15" customHeight="1">
      <c r="A52" s="159">
        <f t="shared" si="0"/>
        <v>45</v>
      </c>
      <c r="B52" s="159" t="s">
        <v>206</v>
      </c>
      <c r="C52" s="53" t="s">
        <v>795</v>
      </c>
      <c r="D52" s="52" t="s">
        <v>8</v>
      </c>
      <c r="E52" s="171"/>
    </row>
    <row r="53" spans="1:5" s="11" customFormat="1" ht="15" customHeight="1">
      <c r="A53" s="159">
        <f t="shared" si="0"/>
        <v>46</v>
      </c>
      <c r="B53" s="159" t="s">
        <v>207</v>
      </c>
      <c r="C53" s="53" t="s">
        <v>208</v>
      </c>
      <c r="D53" s="52" t="s">
        <v>8</v>
      </c>
      <c r="E53" s="171"/>
    </row>
    <row r="54" spans="1:5" s="11" customFormat="1" ht="15" customHeight="1">
      <c r="A54" s="159">
        <v>45</v>
      </c>
      <c r="B54" s="159" t="s">
        <v>209</v>
      </c>
      <c r="C54" s="53" t="s">
        <v>210</v>
      </c>
      <c r="D54" s="52" t="s">
        <v>8</v>
      </c>
      <c r="E54" s="171"/>
    </row>
    <row r="55" spans="1:5" s="11" customFormat="1" ht="15" customHeight="1">
      <c r="A55" s="159">
        <v>46</v>
      </c>
      <c r="B55" s="159" t="s">
        <v>211</v>
      </c>
      <c r="C55" s="53" t="s">
        <v>212</v>
      </c>
      <c r="D55" s="52" t="s">
        <v>8</v>
      </c>
      <c r="E55" s="171"/>
    </row>
    <row r="56" spans="1:5" s="11" customFormat="1" ht="15" customHeight="1">
      <c r="A56" s="159">
        <v>47</v>
      </c>
      <c r="B56" s="159" t="s">
        <v>213</v>
      </c>
      <c r="C56" s="53" t="s">
        <v>214</v>
      </c>
      <c r="D56" s="52" t="s">
        <v>8</v>
      </c>
      <c r="E56" s="171"/>
    </row>
    <row r="57" spans="1:5" s="11" customFormat="1" ht="15" customHeight="1">
      <c r="A57" s="159">
        <v>48</v>
      </c>
      <c r="B57" s="159" t="s">
        <v>215</v>
      </c>
      <c r="C57" s="53" t="s">
        <v>216</v>
      </c>
      <c r="D57" s="52" t="s">
        <v>8</v>
      </c>
      <c r="E57" s="171"/>
    </row>
    <row r="58" spans="1:5" s="11" customFormat="1" ht="15" customHeight="1">
      <c r="A58" s="159">
        <v>49</v>
      </c>
      <c r="B58" s="159" t="s">
        <v>217</v>
      </c>
      <c r="C58" s="53" t="s">
        <v>218</v>
      </c>
      <c r="D58" s="52" t="s">
        <v>8</v>
      </c>
      <c r="E58" s="171"/>
    </row>
    <row r="59" spans="1:5" s="11" customFormat="1" ht="15" customHeight="1">
      <c r="A59" s="159">
        <v>50</v>
      </c>
      <c r="B59" s="159" t="s">
        <v>219</v>
      </c>
      <c r="C59" s="53" t="s">
        <v>220</v>
      </c>
      <c r="D59" s="52" t="s">
        <v>8</v>
      </c>
      <c r="E59" s="171"/>
    </row>
    <row r="60" spans="1:5" s="11" customFormat="1" ht="15" customHeight="1">
      <c r="A60" s="159">
        <v>51</v>
      </c>
      <c r="B60" s="159" t="s">
        <v>221</v>
      </c>
      <c r="C60" s="53" t="s">
        <v>222</v>
      </c>
      <c r="D60" s="52" t="s">
        <v>8</v>
      </c>
      <c r="E60" s="171"/>
    </row>
    <row r="61" spans="1:5" s="11" customFormat="1" ht="15" customHeight="1">
      <c r="A61" s="159">
        <v>52</v>
      </c>
      <c r="B61" s="159" t="s">
        <v>223</v>
      </c>
      <c r="C61" s="53" t="s">
        <v>224</v>
      </c>
      <c r="D61" s="52" t="s">
        <v>8</v>
      </c>
      <c r="E61" s="171"/>
    </row>
    <row r="62" spans="1:5" s="11" customFormat="1" ht="15" customHeight="1">
      <c r="A62" s="159">
        <v>53</v>
      </c>
      <c r="B62" s="159" t="s">
        <v>225</v>
      </c>
      <c r="C62" s="53" t="s">
        <v>226</v>
      </c>
      <c r="D62" s="52" t="s">
        <v>8</v>
      </c>
      <c r="E62" s="171"/>
    </row>
    <row r="63" spans="1:5" s="11" customFormat="1" ht="15" customHeight="1">
      <c r="A63" s="159">
        <v>54</v>
      </c>
      <c r="B63" s="159" t="s">
        <v>227</v>
      </c>
      <c r="C63" s="53" t="s">
        <v>228</v>
      </c>
      <c r="D63" s="52" t="s">
        <v>8</v>
      </c>
      <c r="E63" s="171"/>
    </row>
    <row r="64" spans="1:5" s="11" customFormat="1" ht="15" customHeight="1">
      <c r="A64" s="159">
        <v>55</v>
      </c>
      <c r="B64" s="159" t="s">
        <v>229</v>
      </c>
      <c r="C64" s="53" t="s">
        <v>230</v>
      </c>
      <c r="D64" s="52" t="s">
        <v>8</v>
      </c>
      <c r="E64" s="171"/>
    </row>
    <row r="65" spans="1:5" s="11" customFormat="1" ht="15" customHeight="1">
      <c r="A65" s="159">
        <v>56</v>
      </c>
      <c r="B65" s="159" t="s">
        <v>231</v>
      </c>
      <c r="C65" s="53" t="s">
        <v>232</v>
      </c>
      <c r="D65" s="52" t="s">
        <v>8</v>
      </c>
      <c r="E65" s="171"/>
    </row>
    <row r="66" spans="1:5" s="11" customFormat="1" ht="15" customHeight="1">
      <c r="A66" s="159">
        <v>57</v>
      </c>
      <c r="B66" s="159" t="s">
        <v>233</v>
      </c>
      <c r="C66" s="53" t="s">
        <v>234</v>
      </c>
      <c r="D66" s="52" t="s">
        <v>8</v>
      </c>
      <c r="E66" s="171"/>
    </row>
    <row r="67" spans="1:5" s="11" customFormat="1" ht="15" customHeight="1">
      <c r="A67" s="159">
        <v>58</v>
      </c>
      <c r="B67" s="159" t="s">
        <v>235</v>
      </c>
      <c r="C67" s="53" t="s">
        <v>236</v>
      </c>
      <c r="D67" s="52" t="s">
        <v>8</v>
      </c>
      <c r="E67" s="171"/>
    </row>
    <row r="68" spans="1:5" s="11" customFormat="1" ht="15" customHeight="1">
      <c r="A68" s="159">
        <v>59</v>
      </c>
      <c r="B68" s="159" t="s">
        <v>237</v>
      </c>
      <c r="C68" s="53" t="s">
        <v>238</v>
      </c>
      <c r="D68" s="52" t="s">
        <v>8</v>
      </c>
      <c r="E68" s="171"/>
    </row>
    <row r="69" spans="1:5" s="11" customFormat="1" ht="15" customHeight="1">
      <c r="A69" s="159">
        <v>60</v>
      </c>
      <c r="B69" s="159" t="s">
        <v>239</v>
      </c>
      <c r="C69" s="53" t="s">
        <v>240</v>
      </c>
      <c r="D69" s="52" t="s">
        <v>8</v>
      </c>
      <c r="E69" s="171"/>
    </row>
    <row r="70" spans="1:5" s="11" customFormat="1" ht="15" customHeight="1">
      <c r="A70" s="159">
        <v>61</v>
      </c>
      <c r="B70" s="159" t="s">
        <v>241</v>
      </c>
      <c r="C70" s="53" t="s">
        <v>242</v>
      </c>
      <c r="D70" s="52" t="s">
        <v>8</v>
      </c>
      <c r="E70" s="171"/>
    </row>
    <row r="71" spans="1:5" s="11" customFormat="1" ht="15" customHeight="1">
      <c r="A71" s="159">
        <v>62</v>
      </c>
      <c r="B71" s="159" t="s">
        <v>243</v>
      </c>
      <c r="C71" s="53" t="s">
        <v>244</v>
      </c>
      <c r="D71" s="52" t="s">
        <v>8</v>
      </c>
      <c r="E71" s="171"/>
    </row>
    <row r="72" spans="1:5" s="11" customFormat="1" ht="15" customHeight="1">
      <c r="A72" s="159">
        <v>63</v>
      </c>
      <c r="B72" s="159" t="s">
        <v>245</v>
      </c>
      <c r="C72" s="53" t="s">
        <v>246</v>
      </c>
      <c r="D72" s="52" t="s">
        <v>8</v>
      </c>
      <c r="E72" s="171"/>
    </row>
    <row r="73" spans="1:5" s="11" customFormat="1" ht="15" customHeight="1">
      <c r="A73" s="159">
        <v>64</v>
      </c>
      <c r="B73" s="159" t="s">
        <v>247</v>
      </c>
      <c r="C73" s="53" t="s">
        <v>248</v>
      </c>
      <c r="D73" s="52" t="s">
        <v>8</v>
      </c>
      <c r="E73" s="171"/>
    </row>
    <row r="74" spans="1:5" s="11" customFormat="1" ht="15" customHeight="1">
      <c r="A74" s="159">
        <v>65</v>
      </c>
      <c r="B74" s="159" t="s">
        <v>249</v>
      </c>
      <c r="C74" s="53" t="s">
        <v>250</v>
      </c>
      <c r="D74" s="52" t="s">
        <v>8</v>
      </c>
      <c r="E74" s="171"/>
    </row>
    <row r="75" spans="1:5" s="11" customFormat="1" ht="15" customHeight="1">
      <c r="A75" s="159">
        <v>66</v>
      </c>
      <c r="B75" s="159" t="s">
        <v>251</v>
      </c>
      <c r="C75" s="53" t="s">
        <v>252</v>
      </c>
      <c r="D75" s="52" t="s">
        <v>8</v>
      </c>
      <c r="E75" s="171"/>
    </row>
    <row r="76" spans="1:5" s="11" customFormat="1" ht="15" customHeight="1">
      <c r="A76" s="159">
        <v>67</v>
      </c>
      <c r="B76" s="159" t="s">
        <v>253</v>
      </c>
      <c r="C76" s="53" t="s">
        <v>254</v>
      </c>
      <c r="D76" s="52" t="s">
        <v>8</v>
      </c>
      <c r="E76" s="171"/>
    </row>
    <row r="77" spans="1:5" s="11" customFormat="1" ht="15" customHeight="1">
      <c r="A77" s="159">
        <v>68</v>
      </c>
      <c r="B77" s="159" t="s">
        <v>255</v>
      </c>
      <c r="C77" s="53" t="s">
        <v>256</v>
      </c>
      <c r="D77" s="52" t="s">
        <v>8</v>
      </c>
      <c r="E77" s="171"/>
    </row>
    <row r="78" spans="1:5" s="11" customFormat="1" ht="15" customHeight="1">
      <c r="A78" s="159">
        <v>69</v>
      </c>
      <c r="B78" s="159" t="s">
        <v>257</v>
      </c>
      <c r="C78" s="53" t="s">
        <v>258</v>
      </c>
      <c r="D78" s="52" t="s">
        <v>8</v>
      </c>
      <c r="E78" s="171"/>
    </row>
    <row r="79" spans="1:5" s="11" customFormat="1" ht="15" customHeight="1">
      <c r="A79" s="159">
        <v>70</v>
      </c>
      <c r="B79" s="159" t="s">
        <v>259</v>
      </c>
      <c r="C79" s="53" t="s">
        <v>260</v>
      </c>
      <c r="D79" s="52" t="s">
        <v>8</v>
      </c>
      <c r="E79" s="171"/>
    </row>
    <row r="80" spans="1:5" s="11" customFormat="1" ht="15" customHeight="1">
      <c r="A80" s="159">
        <v>71</v>
      </c>
      <c r="B80" s="159" t="s">
        <v>261</v>
      </c>
      <c r="C80" s="53" t="s">
        <v>262</v>
      </c>
      <c r="D80" s="52" t="s">
        <v>8</v>
      </c>
      <c r="E80" s="171"/>
    </row>
    <row r="81" spans="1:5" s="11" customFormat="1" ht="15" customHeight="1">
      <c r="A81" s="159">
        <v>72</v>
      </c>
      <c r="B81" s="159" t="s">
        <v>263</v>
      </c>
      <c r="C81" s="53" t="s">
        <v>264</v>
      </c>
      <c r="D81" s="52" t="s">
        <v>8</v>
      </c>
      <c r="E81" s="171"/>
    </row>
    <row r="82" spans="1:5" s="11" customFormat="1" ht="15" customHeight="1">
      <c r="A82" s="159">
        <v>73</v>
      </c>
      <c r="B82" s="159" t="s">
        <v>265</v>
      </c>
      <c r="C82" s="53" t="s">
        <v>266</v>
      </c>
      <c r="D82" s="52" t="s">
        <v>8</v>
      </c>
      <c r="E82" s="171"/>
    </row>
    <row r="83" spans="1:5" s="11" customFormat="1" ht="15" customHeight="1">
      <c r="A83" s="159">
        <v>74</v>
      </c>
      <c r="B83" s="159" t="s">
        <v>267</v>
      </c>
      <c r="C83" s="53" t="s">
        <v>268</v>
      </c>
      <c r="D83" s="52" t="s">
        <v>8</v>
      </c>
      <c r="E83" s="171"/>
    </row>
    <row r="84" spans="1:5" s="11" customFormat="1" ht="15" customHeight="1">
      <c r="A84" s="159">
        <v>75</v>
      </c>
      <c r="B84" s="159" t="s">
        <v>269</v>
      </c>
      <c r="C84" s="53" t="s">
        <v>270</v>
      </c>
      <c r="D84" s="52" t="s">
        <v>8</v>
      </c>
      <c r="E84" s="171"/>
    </row>
    <row r="85" spans="1:5" s="11" customFormat="1" ht="15" customHeight="1">
      <c r="A85" s="159">
        <v>76</v>
      </c>
      <c r="B85" s="159" t="s">
        <v>271</v>
      </c>
      <c r="C85" s="53" t="s">
        <v>272</v>
      </c>
      <c r="D85" s="52" t="s">
        <v>8</v>
      </c>
      <c r="E85" s="171"/>
    </row>
    <row r="86" spans="1:5" s="11" customFormat="1" ht="15" customHeight="1">
      <c r="A86" s="159">
        <v>77</v>
      </c>
      <c r="B86" s="159" t="s">
        <v>273</v>
      </c>
      <c r="C86" s="53" t="s">
        <v>274</v>
      </c>
      <c r="D86" s="52" t="s">
        <v>8</v>
      </c>
      <c r="E86" s="171"/>
    </row>
    <row r="87" spans="1:5" s="11" customFormat="1" ht="15" customHeight="1">
      <c r="A87" s="159">
        <v>78</v>
      </c>
      <c r="B87" s="159" t="s">
        <v>275</v>
      </c>
      <c r="C87" s="53" t="s">
        <v>276</v>
      </c>
      <c r="D87" s="52" t="s">
        <v>8</v>
      </c>
      <c r="E87" s="171"/>
    </row>
    <row r="88" spans="1:5" s="11" customFormat="1" ht="15" customHeight="1">
      <c r="A88" s="159">
        <v>79</v>
      </c>
      <c r="B88" s="159" t="s">
        <v>277</v>
      </c>
      <c r="C88" s="53" t="s">
        <v>278</v>
      </c>
      <c r="D88" s="52" t="s">
        <v>8</v>
      </c>
      <c r="E88" s="171"/>
    </row>
    <row r="89" spans="1:5" s="11" customFormat="1" ht="15" customHeight="1">
      <c r="A89" s="159">
        <v>80</v>
      </c>
      <c r="B89" s="159" t="s">
        <v>279</v>
      </c>
      <c r="C89" s="53" t="s">
        <v>280</v>
      </c>
      <c r="D89" s="52" t="s">
        <v>8</v>
      </c>
      <c r="E89" s="171"/>
    </row>
    <row r="90" spans="1:5" s="11" customFormat="1" ht="15" customHeight="1">
      <c r="A90" s="159">
        <v>81</v>
      </c>
      <c r="B90" s="159" t="s">
        <v>281</v>
      </c>
      <c r="C90" s="53" t="s">
        <v>282</v>
      </c>
      <c r="D90" s="52" t="s">
        <v>8</v>
      </c>
      <c r="E90" s="171"/>
    </row>
    <row r="91" spans="1:5" s="11" customFormat="1" ht="15" customHeight="1">
      <c r="A91" s="159">
        <v>82</v>
      </c>
      <c r="B91" s="159" t="s">
        <v>283</v>
      </c>
      <c r="C91" s="53" t="s">
        <v>284</v>
      </c>
      <c r="D91" s="52" t="s">
        <v>8</v>
      </c>
      <c r="E91" s="171"/>
    </row>
    <row r="92" spans="1:5" s="11" customFormat="1" ht="15" customHeight="1">
      <c r="A92" s="159">
        <v>83</v>
      </c>
      <c r="B92" s="159" t="s">
        <v>285</v>
      </c>
      <c r="C92" s="53" t="s">
        <v>286</v>
      </c>
      <c r="D92" s="52" t="s">
        <v>8</v>
      </c>
      <c r="E92" s="171"/>
    </row>
    <row r="93" spans="1:5" s="11" customFormat="1" ht="15" customHeight="1">
      <c r="A93" s="159">
        <v>84</v>
      </c>
      <c r="B93" s="159" t="s">
        <v>287</v>
      </c>
      <c r="C93" s="53" t="s">
        <v>288</v>
      </c>
      <c r="D93" s="52" t="s">
        <v>8</v>
      </c>
      <c r="E93" s="171"/>
    </row>
    <row r="94" spans="1:5" s="11" customFormat="1" ht="15" customHeight="1">
      <c r="A94" s="159">
        <v>85</v>
      </c>
      <c r="B94" s="159" t="s">
        <v>289</v>
      </c>
      <c r="C94" s="53" t="s">
        <v>290</v>
      </c>
      <c r="D94" s="52" t="s">
        <v>8</v>
      </c>
      <c r="E94" s="171"/>
    </row>
    <row r="95" spans="1:5" s="11" customFormat="1" ht="15" customHeight="1">
      <c r="A95" s="159">
        <v>86</v>
      </c>
      <c r="B95" s="159" t="s">
        <v>291</v>
      </c>
      <c r="C95" s="53" t="s">
        <v>292</v>
      </c>
      <c r="D95" s="52" t="s">
        <v>8</v>
      </c>
      <c r="E95" s="171"/>
    </row>
    <row r="96" spans="1:5" s="11" customFormat="1" ht="15" customHeight="1">
      <c r="A96" s="159">
        <v>87</v>
      </c>
      <c r="B96" s="159" t="s">
        <v>293</v>
      </c>
      <c r="C96" s="53" t="s">
        <v>294</v>
      </c>
      <c r="D96" s="52" t="s">
        <v>8</v>
      </c>
      <c r="E96" s="171"/>
    </row>
    <row r="97" spans="1:5" s="11" customFormat="1" ht="15" customHeight="1">
      <c r="A97" s="159">
        <v>88</v>
      </c>
      <c r="B97" s="159" t="s">
        <v>295</v>
      </c>
      <c r="C97" s="53" t="s">
        <v>296</v>
      </c>
      <c r="D97" s="52" t="s">
        <v>8</v>
      </c>
      <c r="E97" s="171"/>
    </row>
    <row r="98" spans="1:5" s="11" customFormat="1" ht="15" customHeight="1">
      <c r="A98" s="159">
        <v>89</v>
      </c>
      <c r="B98" s="159" t="s">
        <v>297</v>
      </c>
      <c r="C98" s="53" t="s">
        <v>298</v>
      </c>
      <c r="D98" s="52" t="s">
        <v>8</v>
      </c>
      <c r="E98" s="171"/>
    </row>
    <row r="99" spans="1:5" s="11" customFormat="1" ht="15" customHeight="1">
      <c r="A99" s="159">
        <v>90</v>
      </c>
      <c r="B99" s="159" t="s">
        <v>299</v>
      </c>
      <c r="C99" s="53" t="s">
        <v>300</v>
      </c>
      <c r="D99" s="52" t="s">
        <v>8</v>
      </c>
      <c r="E99" s="171"/>
    </row>
    <row r="100" spans="1:5" s="11" customFormat="1" ht="15" customHeight="1">
      <c r="A100" s="159">
        <v>91</v>
      </c>
      <c r="B100" s="159" t="s">
        <v>301</v>
      </c>
      <c r="C100" s="53" t="s">
        <v>302</v>
      </c>
      <c r="D100" s="52" t="s">
        <v>8</v>
      </c>
      <c r="E100" s="171"/>
    </row>
    <row r="101" spans="1:5" s="11" customFormat="1" ht="15" customHeight="1">
      <c r="A101" s="159">
        <v>92</v>
      </c>
      <c r="B101" s="159" t="s">
        <v>303</v>
      </c>
      <c r="C101" s="53" t="s">
        <v>304</v>
      </c>
      <c r="D101" s="52" t="s">
        <v>8</v>
      </c>
      <c r="E101" s="171"/>
    </row>
    <row r="102" spans="1:5" s="11" customFormat="1" ht="15" customHeight="1">
      <c r="A102" s="159">
        <v>93</v>
      </c>
      <c r="B102" s="159" t="s">
        <v>305</v>
      </c>
      <c r="C102" s="53" t="s">
        <v>306</v>
      </c>
      <c r="D102" s="52" t="s">
        <v>8</v>
      </c>
      <c r="E102" s="171"/>
    </row>
    <row r="103" spans="1:5" s="11" customFormat="1" ht="15" customHeight="1">
      <c r="A103" s="159">
        <v>94</v>
      </c>
      <c r="B103" s="159" t="s">
        <v>307</v>
      </c>
      <c r="C103" s="53" t="s">
        <v>308</v>
      </c>
      <c r="D103" s="52" t="s">
        <v>8</v>
      </c>
      <c r="E103" s="171"/>
    </row>
    <row r="104" spans="1:5" s="11" customFormat="1" ht="15" customHeight="1">
      <c r="A104" s="159">
        <v>95</v>
      </c>
      <c r="B104" s="159" t="s">
        <v>309</v>
      </c>
      <c r="C104" s="53" t="s">
        <v>310</v>
      </c>
      <c r="D104" s="52" t="s">
        <v>8</v>
      </c>
      <c r="E104" s="171"/>
    </row>
    <row r="105" spans="1:5" s="11" customFormat="1" ht="15" customHeight="1">
      <c r="A105" s="159">
        <v>96</v>
      </c>
      <c r="B105" s="159" t="s">
        <v>311</v>
      </c>
      <c r="C105" s="53" t="s">
        <v>312</v>
      </c>
      <c r="D105" s="52" t="s">
        <v>8</v>
      </c>
      <c r="E105" s="171"/>
    </row>
    <row r="106" spans="1:5" s="11" customFormat="1" ht="15" customHeight="1">
      <c r="A106" s="159">
        <v>97</v>
      </c>
      <c r="B106" s="159" t="s">
        <v>313</v>
      </c>
      <c r="C106" s="53" t="s">
        <v>314</v>
      </c>
      <c r="D106" s="52" t="s">
        <v>8</v>
      </c>
      <c r="E106" s="171"/>
    </row>
    <row r="107" spans="1:5" s="11" customFormat="1" ht="15" customHeight="1">
      <c r="A107" s="159">
        <v>98</v>
      </c>
      <c r="B107" s="159" t="s">
        <v>315</v>
      </c>
      <c r="C107" s="53" t="s">
        <v>316</v>
      </c>
      <c r="D107" s="52" t="s">
        <v>8</v>
      </c>
      <c r="E107" s="171"/>
    </row>
    <row r="108" spans="1:5" s="11" customFormat="1" ht="15" customHeight="1">
      <c r="A108" s="159">
        <v>99</v>
      </c>
      <c r="B108" s="159" t="s">
        <v>317</v>
      </c>
      <c r="C108" s="53" t="s">
        <v>318</v>
      </c>
      <c r="D108" s="52" t="s">
        <v>8</v>
      </c>
      <c r="E108" s="171"/>
    </row>
    <row r="109" spans="1:5" s="11" customFormat="1" ht="15" customHeight="1">
      <c r="A109" s="159">
        <v>100</v>
      </c>
      <c r="B109" s="159" t="s">
        <v>319</v>
      </c>
      <c r="C109" s="53" t="s">
        <v>320</v>
      </c>
      <c r="D109" s="52" t="s">
        <v>8</v>
      </c>
      <c r="E109" s="171"/>
    </row>
    <row r="110" spans="1:5" s="11" customFormat="1" ht="15" customHeight="1">
      <c r="A110" s="159">
        <v>101</v>
      </c>
      <c r="B110" s="159" t="s">
        <v>321</v>
      </c>
      <c r="C110" s="53" t="s">
        <v>322</v>
      </c>
      <c r="D110" s="52" t="s">
        <v>8</v>
      </c>
      <c r="E110" s="171"/>
    </row>
    <row r="111" spans="1:5" s="11" customFormat="1" ht="15" customHeight="1">
      <c r="A111" s="159">
        <v>102</v>
      </c>
      <c r="B111" s="159" t="s">
        <v>323</v>
      </c>
      <c r="C111" s="53" t="s">
        <v>324</v>
      </c>
      <c r="D111" s="52" t="s">
        <v>8</v>
      </c>
      <c r="E111" s="171"/>
    </row>
    <row r="112" spans="1:5" s="11" customFormat="1" ht="15" customHeight="1">
      <c r="A112" s="159">
        <v>103</v>
      </c>
      <c r="B112" s="159" t="s">
        <v>325</v>
      </c>
      <c r="C112" s="53" t="s">
        <v>326</v>
      </c>
      <c r="D112" s="52" t="s">
        <v>8</v>
      </c>
      <c r="E112" s="171"/>
    </row>
    <row r="113" spans="1:5" s="11" customFormat="1" ht="15" customHeight="1">
      <c r="A113" s="159">
        <v>104</v>
      </c>
      <c r="B113" s="159" t="s">
        <v>327</v>
      </c>
      <c r="C113" s="53" t="s">
        <v>328</v>
      </c>
      <c r="D113" s="52" t="s">
        <v>8</v>
      </c>
      <c r="E113" s="171"/>
    </row>
    <row r="114" spans="1:5" s="11" customFormat="1" ht="15" customHeight="1">
      <c r="A114" s="159">
        <v>105</v>
      </c>
      <c r="B114" s="159" t="s">
        <v>329</v>
      </c>
      <c r="C114" s="53" t="s">
        <v>330</v>
      </c>
      <c r="D114" s="52" t="s">
        <v>8</v>
      </c>
      <c r="E114" s="171"/>
    </row>
    <row r="115" spans="1:5" s="11" customFormat="1" ht="15" customHeight="1">
      <c r="A115" s="159">
        <v>106</v>
      </c>
      <c r="B115" s="159" t="s">
        <v>331</v>
      </c>
      <c r="C115" s="53" t="s">
        <v>332</v>
      </c>
      <c r="D115" s="52" t="s">
        <v>8</v>
      </c>
      <c r="E115" s="171"/>
    </row>
    <row r="116" spans="1:5" s="11" customFormat="1" ht="15" customHeight="1">
      <c r="A116" s="159">
        <v>107</v>
      </c>
      <c r="B116" s="159" t="s">
        <v>333</v>
      </c>
      <c r="C116" s="53" t="s">
        <v>334</v>
      </c>
      <c r="D116" s="52" t="s">
        <v>8</v>
      </c>
      <c r="E116" s="171"/>
    </row>
    <row r="117" spans="1:5" s="11" customFormat="1" ht="15" customHeight="1">
      <c r="A117" s="159">
        <v>108</v>
      </c>
      <c r="B117" s="159" t="s">
        <v>335</v>
      </c>
      <c r="C117" s="53" t="s">
        <v>336</v>
      </c>
      <c r="D117" s="52" t="s">
        <v>8</v>
      </c>
      <c r="E117" s="171"/>
    </row>
    <row r="118" spans="1:5" s="11" customFormat="1" ht="15" customHeight="1">
      <c r="A118" s="159">
        <v>109</v>
      </c>
      <c r="B118" s="159" t="s">
        <v>337</v>
      </c>
      <c r="C118" s="53" t="s">
        <v>338</v>
      </c>
      <c r="D118" s="52" t="s">
        <v>8</v>
      </c>
      <c r="E118" s="171"/>
    </row>
    <row r="119" spans="1:5" s="11" customFormat="1" ht="15" customHeight="1">
      <c r="A119" s="159">
        <v>110</v>
      </c>
      <c r="B119" s="159" t="s">
        <v>339</v>
      </c>
      <c r="C119" s="53" t="s">
        <v>340</v>
      </c>
      <c r="D119" s="52" t="s">
        <v>8</v>
      </c>
      <c r="E119" s="171"/>
    </row>
    <row r="120" spans="1:5" s="11" customFormat="1" ht="15" customHeight="1">
      <c r="A120" s="159">
        <v>111</v>
      </c>
      <c r="B120" s="159" t="s">
        <v>341</v>
      </c>
      <c r="C120" s="53" t="s">
        <v>342</v>
      </c>
      <c r="D120" s="52" t="s">
        <v>8</v>
      </c>
      <c r="E120" s="171"/>
    </row>
    <row r="121" spans="1:5" s="11" customFormat="1" ht="15" customHeight="1">
      <c r="A121" s="159">
        <v>112</v>
      </c>
      <c r="B121" s="159" t="s">
        <v>343</v>
      </c>
      <c r="C121" s="53" t="s">
        <v>344</v>
      </c>
      <c r="D121" s="52" t="s">
        <v>8</v>
      </c>
      <c r="E121" s="171"/>
    </row>
    <row r="122" spans="1:5" s="11" customFormat="1" ht="15" customHeight="1">
      <c r="A122" s="159">
        <v>113</v>
      </c>
      <c r="B122" s="159" t="s">
        <v>345</v>
      </c>
      <c r="C122" s="53" t="s">
        <v>346</v>
      </c>
      <c r="D122" s="52" t="s">
        <v>8</v>
      </c>
      <c r="E122" s="171"/>
    </row>
    <row r="123" spans="1:5" s="11" customFormat="1" ht="15" customHeight="1">
      <c r="A123" s="159">
        <v>114</v>
      </c>
      <c r="B123" s="159" t="s">
        <v>347</v>
      </c>
      <c r="C123" s="53" t="s">
        <v>348</v>
      </c>
      <c r="D123" s="52" t="s">
        <v>8</v>
      </c>
      <c r="E123" s="171"/>
    </row>
    <row r="124" spans="1:5" s="11" customFormat="1" ht="15" customHeight="1">
      <c r="A124" s="159">
        <v>115</v>
      </c>
      <c r="B124" s="159" t="s">
        <v>349</v>
      </c>
      <c r="C124" s="53" t="s">
        <v>350</v>
      </c>
      <c r="D124" s="52" t="s">
        <v>8</v>
      </c>
      <c r="E124" s="171"/>
    </row>
    <row r="125" spans="1:5" s="11" customFormat="1" ht="15" customHeight="1">
      <c r="A125" s="159">
        <v>116</v>
      </c>
      <c r="B125" s="159" t="s">
        <v>351</v>
      </c>
      <c r="C125" s="53" t="s">
        <v>352</v>
      </c>
      <c r="D125" s="52" t="s">
        <v>8</v>
      </c>
      <c r="E125" s="171"/>
    </row>
    <row r="126" spans="1:5" s="11" customFormat="1" ht="15" customHeight="1">
      <c r="A126" s="159">
        <v>117</v>
      </c>
      <c r="B126" s="159" t="s">
        <v>353</v>
      </c>
      <c r="C126" s="53" t="s">
        <v>354</v>
      </c>
      <c r="D126" s="52" t="s">
        <v>8</v>
      </c>
      <c r="E126" s="171"/>
    </row>
    <row r="127" spans="1:5" s="11" customFormat="1" ht="15" customHeight="1">
      <c r="A127" s="159">
        <v>118</v>
      </c>
      <c r="B127" s="159" t="s">
        <v>355</v>
      </c>
      <c r="C127" s="256" t="s">
        <v>356</v>
      </c>
      <c r="D127" s="257"/>
      <c r="E127" s="268"/>
    </row>
    <row r="128" spans="1:5" s="11" customFormat="1" ht="15" customHeight="1">
      <c r="A128" s="159">
        <v>119</v>
      </c>
      <c r="B128" s="159" t="s">
        <v>357</v>
      </c>
      <c r="C128" s="53" t="s">
        <v>358</v>
      </c>
      <c r="D128" s="52" t="s">
        <v>8</v>
      </c>
      <c r="E128" s="171"/>
    </row>
    <row r="129" spans="1:5" s="11" customFormat="1" ht="15" customHeight="1">
      <c r="A129" s="159">
        <v>120</v>
      </c>
      <c r="B129" s="159" t="s">
        <v>359</v>
      </c>
      <c r="C129" s="53" t="s">
        <v>360</v>
      </c>
      <c r="D129" s="52" t="s">
        <v>8</v>
      </c>
      <c r="E129" s="171"/>
    </row>
    <row r="130" spans="1:5" s="11" customFormat="1" ht="15" customHeight="1">
      <c r="A130" s="159">
        <v>121</v>
      </c>
      <c r="B130" s="159" t="s">
        <v>361</v>
      </c>
      <c r="C130" s="256" t="s">
        <v>362</v>
      </c>
      <c r="D130" s="257"/>
      <c r="E130" s="268"/>
    </row>
    <row r="131" spans="1:5" s="11" customFormat="1" ht="15" customHeight="1">
      <c r="A131" s="159">
        <v>122</v>
      </c>
      <c r="B131" s="159" t="s">
        <v>363</v>
      </c>
      <c r="C131" s="53" t="s">
        <v>358</v>
      </c>
      <c r="D131" s="52" t="s">
        <v>8</v>
      </c>
      <c r="E131" s="171"/>
    </row>
    <row r="132" spans="1:5" s="11" customFormat="1" ht="15" customHeight="1">
      <c r="A132" s="159">
        <v>123</v>
      </c>
      <c r="B132" s="159" t="s">
        <v>364</v>
      </c>
      <c r="C132" s="53" t="s">
        <v>365</v>
      </c>
      <c r="D132" s="52" t="s">
        <v>8</v>
      </c>
      <c r="E132" s="171"/>
    </row>
    <row r="133" spans="1:5" s="11" customFormat="1" ht="15" customHeight="1">
      <c r="A133" s="159">
        <v>124</v>
      </c>
      <c r="B133" s="159" t="s">
        <v>366</v>
      </c>
      <c r="C133" s="53" t="s">
        <v>367</v>
      </c>
      <c r="D133" s="52" t="s">
        <v>8</v>
      </c>
      <c r="E133" s="171"/>
    </row>
    <row r="134" spans="1:5" s="11" customFormat="1" ht="15" customHeight="1">
      <c r="A134" s="159">
        <v>125</v>
      </c>
      <c r="B134" s="159" t="s">
        <v>368</v>
      </c>
      <c r="C134" s="53" t="s">
        <v>369</v>
      </c>
      <c r="D134" s="52" t="s">
        <v>8</v>
      </c>
      <c r="E134" s="171"/>
    </row>
    <row r="135" spans="1:5" s="11" customFormat="1" ht="15" customHeight="1">
      <c r="A135" s="159">
        <v>126</v>
      </c>
      <c r="B135" s="159" t="s">
        <v>370</v>
      </c>
      <c r="C135" s="53" t="s">
        <v>371</v>
      </c>
      <c r="D135" s="52" t="s">
        <v>8</v>
      </c>
      <c r="E135" s="171"/>
    </row>
    <row r="136" spans="1:5" s="11" customFormat="1" ht="15" customHeight="1">
      <c r="A136" s="159">
        <v>127</v>
      </c>
      <c r="B136" s="159" t="s">
        <v>372</v>
      </c>
      <c r="C136" s="53" t="s">
        <v>373</v>
      </c>
      <c r="D136" s="52" t="s">
        <v>8</v>
      </c>
      <c r="E136" s="171"/>
    </row>
    <row r="137" spans="1:5" s="11" customFormat="1" ht="15" customHeight="1">
      <c r="A137" s="159">
        <v>128</v>
      </c>
      <c r="B137" s="159" t="s">
        <v>374</v>
      </c>
      <c r="C137" s="53" t="s">
        <v>375</v>
      </c>
      <c r="D137" s="52" t="s">
        <v>8</v>
      </c>
      <c r="E137" s="171"/>
    </row>
    <row r="138" spans="1:5" s="11" customFormat="1" ht="15" customHeight="1">
      <c r="A138" s="159">
        <v>129</v>
      </c>
      <c r="B138" s="159" t="s">
        <v>376</v>
      </c>
      <c r="C138" s="53" t="s">
        <v>377</v>
      </c>
      <c r="D138" s="52" t="s">
        <v>8</v>
      </c>
      <c r="E138" s="171"/>
    </row>
    <row r="139" spans="1:5" s="11" customFormat="1" ht="15" customHeight="1">
      <c r="A139" s="159">
        <v>130</v>
      </c>
      <c r="B139" s="159" t="s">
        <v>378</v>
      </c>
      <c r="C139" s="53" t="s">
        <v>379</v>
      </c>
      <c r="D139" s="52" t="s">
        <v>8</v>
      </c>
      <c r="E139" s="171"/>
    </row>
    <row r="140" spans="1:5" s="11" customFormat="1" ht="15" customHeight="1">
      <c r="A140" s="159">
        <v>131</v>
      </c>
      <c r="B140" s="159" t="s">
        <v>380</v>
      </c>
      <c r="C140" s="53" t="s">
        <v>381</v>
      </c>
      <c r="D140" s="52" t="s">
        <v>8</v>
      </c>
      <c r="E140" s="171"/>
    </row>
    <row r="141" spans="1:5" s="11" customFormat="1" ht="15" customHeight="1">
      <c r="A141" s="159">
        <v>132</v>
      </c>
      <c r="B141" s="159" t="s">
        <v>382</v>
      </c>
      <c r="C141" s="53" t="s">
        <v>383</v>
      </c>
      <c r="D141" s="52" t="s">
        <v>8</v>
      </c>
      <c r="E141" s="171"/>
    </row>
    <row r="142" spans="1:5" s="11" customFormat="1" ht="15" customHeight="1">
      <c r="A142" s="159">
        <v>133</v>
      </c>
      <c r="B142" s="159" t="s">
        <v>384</v>
      </c>
      <c r="C142" s="53" t="s">
        <v>385</v>
      </c>
      <c r="D142" s="52" t="s">
        <v>8</v>
      </c>
      <c r="E142" s="171"/>
    </row>
    <row r="143" spans="1:5" s="11" customFormat="1" ht="15" customHeight="1">
      <c r="A143" s="159">
        <v>134</v>
      </c>
      <c r="B143" s="159" t="s">
        <v>386</v>
      </c>
      <c r="C143" s="53" t="s">
        <v>387</v>
      </c>
      <c r="D143" s="52" t="s">
        <v>8</v>
      </c>
      <c r="E143" s="171"/>
    </row>
    <row r="144" spans="1:5" s="11" customFormat="1" ht="15" customHeight="1">
      <c r="A144" s="159">
        <v>135</v>
      </c>
      <c r="B144" s="159" t="s">
        <v>388</v>
      </c>
      <c r="C144" s="53" t="s">
        <v>389</v>
      </c>
      <c r="D144" s="52" t="s">
        <v>8</v>
      </c>
      <c r="E144" s="171"/>
    </row>
    <row r="145" spans="1:5" s="11" customFormat="1" ht="15" customHeight="1">
      <c r="A145" s="159">
        <v>136</v>
      </c>
      <c r="B145" s="159" t="s">
        <v>390</v>
      </c>
      <c r="C145" s="53" t="s">
        <v>391</v>
      </c>
      <c r="D145" s="52" t="s">
        <v>8</v>
      </c>
      <c r="E145" s="171"/>
    </row>
    <row r="146" spans="1:5" s="11" customFormat="1" ht="15" customHeight="1">
      <c r="A146" s="159">
        <v>137</v>
      </c>
      <c r="B146" s="159" t="s">
        <v>392</v>
      </c>
      <c r="C146" s="53" t="s">
        <v>393</v>
      </c>
      <c r="D146" s="52" t="s">
        <v>8</v>
      </c>
      <c r="E146" s="171"/>
    </row>
    <row r="147" spans="1:5" s="11" customFormat="1" ht="15" customHeight="1">
      <c r="A147" s="159">
        <v>138</v>
      </c>
      <c r="B147" s="159" t="s">
        <v>394</v>
      </c>
      <c r="C147" s="53" t="s">
        <v>395</v>
      </c>
      <c r="D147" s="52" t="s">
        <v>8</v>
      </c>
      <c r="E147" s="171"/>
    </row>
    <row r="148" spans="1:5" s="11" customFormat="1" ht="15" customHeight="1">
      <c r="A148" s="159">
        <v>139</v>
      </c>
      <c r="B148" s="159" t="s">
        <v>396</v>
      </c>
      <c r="C148" s="53" t="s">
        <v>397</v>
      </c>
      <c r="D148" s="52" t="s">
        <v>8</v>
      </c>
      <c r="E148" s="171"/>
    </row>
    <row r="149" spans="1:5" s="11" customFormat="1" ht="15" customHeight="1">
      <c r="A149" s="159">
        <v>140</v>
      </c>
      <c r="B149" s="159" t="s">
        <v>398</v>
      </c>
      <c r="C149" s="53" t="s">
        <v>399</v>
      </c>
      <c r="D149" s="52" t="s">
        <v>8</v>
      </c>
      <c r="E149" s="171"/>
    </row>
    <row r="150" spans="1:5" s="11" customFormat="1" ht="15" customHeight="1">
      <c r="A150" s="159">
        <v>141</v>
      </c>
      <c r="B150" s="159" t="s">
        <v>400</v>
      </c>
      <c r="C150" s="53" t="s">
        <v>401</v>
      </c>
      <c r="D150" s="52" t="s">
        <v>8</v>
      </c>
      <c r="E150" s="171"/>
    </row>
    <row r="151" spans="1:5" s="11" customFormat="1" ht="15" customHeight="1">
      <c r="A151" s="159">
        <v>142</v>
      </c>
      <c r="B151" s="159" t="s">
        <v>402</v>
      </c>
      <c r="C151" s="53" t="s">
        <v>403</v>
      </c>
      <c r="D151" s="52" t="s">
        <v>8</v>
      </c>
      <c r="E151" s="171"/>
    </row>
    <row r="152" spans="1:5" s="11" customFormat="1" ht="15" customHeight="1">
      <c r="A152" s="159">
        <v>143</v>
      </c>
      <c r="B152" s="159" t="s">
        <v>404</v>
      </c>
      <c r="C152" s="53" t="s">
        <v>405</v>
      </c>
      <c r="D152" s="52" t="s">
        <v>8</v>
      </c>
      <c r="E152" s="171"/>
    </row>
    <row r="153" spans="1:5" s="11" customFormat="1" ht="15" customHeight="1">
      <c r="A153" s="159">
        <v>144</v>
      </c>
      <c r="B153" s="159" t="s">
        <v>406</v>
      </c>
      <c r="C153" s="53" t="s">
        <v>407</v>
      </c>
      <c r="D153" s="52" t="s">
        <v>8</v>
      </c>
      <c r="E153" s="171"/>
    </row>
    <row r="154" spans="1:5" s="11" customFormat="1" ht="15" customHeight="1">
      <c r="A154" s="159">
        <v>145</v>
      </c>
      <c r="B154" s="159" t="s">
        <v>408</v>
      </c>
      <c r="C154" s="53" t="s">
        <v>409</v>
      </c>
      <c r="D154" s="52" t="s">
        <v>8</v>
      </c>
      <c r="E154" s="171"/>
    </row>
    <row r="155" spans="1:5" s="11" customFormat="1" ht="15" customHeight="1">
      <c r="A155" s="159">
        <v>146</v>
      </c>
      <c r="B155" s="159" t="s">
        <v>410</v>
      </c>
      <c r="C155" s="53" t="s">
        <v>411</v>
      </c>
      <c r="D155" s="52" t="s">
        <v>8</v>
      </c>
      <c r="E155" s="171"/>
    </row>
    <row r="156" spans="1:5" s="11" customFormat="1" ht="15" customHeight="1">
      <c r="A156" s="159">
        <v>147</v>
      </c>
      <c r="B156" s="159" t="s">
        <v>412</v>
      </c>
      <c r="C156" s="53" t="s">
        <v>413</v>
      </c>
      <c r="D156" s="52" t="s">
        <v>8</v>
      </c>
      <c r="E156" s="171"/>
    </row>
    <row r="157" spans="1:5" s="11" customFormat="1" ht="15" customHeight="1">
      <c r="A157" s="159">
        <v>148</v>
      </c>
      <c r="B157" s="159" t="s">
        <v>414</v>
      </c>
      <c r="C157" s="53" t="s">
        <v>415</v>
      </c>
      <c r="D157" s="52" t="s">
        <v>8</v>
      </c>
      <c r="E157" s="171"/>
    </row>
    <row r="158" spans="1:5" s="11" customFormat="1" ht="15" customHeight="1">
      <c r="A158" s="159">
        <v>149</v>
      </c>
      <c r="B158" s="159" t="s">
        <v>416</v>
      </c>
      <c r="C158" s="53" t="s">
        <v>417</v>
      </c>
      <c r="D158" s="52" t="s">
        <v>8</v>
      </c>
      <c r="E158" s="171"/>
    </row>
    <row r="159" spans="1:5" s="11" customFormat="1" ht="15" customHeight="1">
      <c r="A159" s="159">
        <v>150</v>
      </c>
      <c r="B159" s="159" t="s">
        <v>418</v>
      </c>
      <c r="C159" s="53" t="s">
        <v>419</v>
      </c>
      <c r="D159" s="52" t="s">
        <v>8</v>
      </c>
      <c r="E159" s="171"/>
    </row>
    <row r="160" spans="1:5" s="11" customFormat="1" ht="15" customHeight="1">
      <c r="A160" s="159">
        <v>151</v>
      </c>
      <c r="B160" s="159" t="s">
        <v>420</v>
      </c>
      <c r="C160" s="53" t="s">
        <v>421</v>
      </c>
      <c r="D160" s="52" t="s">
        <v>8</v>
      </c>
      <c r="E160" s="171"/>
    </row>
    <row r="161" spans="1:5" s="11" customFormat="1" ht="15" customHeight="1">
      <c r="A161" s="159">
        <v>152</v>
      </c>
      <c r="B161" s="159" t="s">
        <v>422</v>
      </c>
      <c r="C161" s="53" t="s">
        <v>423</v>
      </c>
      <c r="D161" s="52" t="s">
        <v>8</v>
      </c>
      <c r="E161" s="171"/>
    </row>
    <row r="162" spans="1:5" s="11" customFormat="1" ht="15" customHeight="1">
      <c r="A162" s="159">
        <v>153</v>
      </c>
      <c r="B162" s="159" t="s">
        <v>424</v>
      </c>
      <c r="C162" s="53" t="s">
        <v>425</v>
      </c>
      <c r="D162" s="52" t="s">
        <v>8</v>
      </c>
      <c r="E162" s="171"/>
    </row>
    <row r="163" spans="1:5" s="11" customFormat="1" ht="15" customHeight="1">
      <c r="A163" s="159">
        <v>154</v>
      </c>
      <c r="B163" s="159" t="s">
        <v>426</v>
      </c>
      <c r="C163" s="53" t="s">
        <v>427</v>
      </c>
      <c r="D163" s="52" t="s">
        <v>8</v>
      </c>
      <c r="E163" s="171"/>
    </row>
    <row r="164" spans="1:5" s="11" customFormat="1" ht="15" customHeight="1">
      <c r="A164" s="159">
        <v>155</v>
      </c>
      <c r="B164" s="159" t="s">
        <v>428</v>
      </c>
      <c r="C164" s="53" t="s">
        <v>429</v>
      </c>
      <c r="D164" s="52" t="s">
        <v>8</v>
      </c>
      <c r="E164" s="171"/>
    </row>
    <row r="165" spans="1:5" s="11" customFormat="1" ht="15" customHeight="1">
      <c r="A165" s="159">
        <v>156</v>
      </c>
      <c r="B165" s="159" t="s">
        <v>430</v>
      </c>
      <c r="C165" s="53" t="s">
        <v>431</v>
      </c>
      <c r="D165" s="52" t="s">
        <v>8</v>
      </c>
      <c r="E165" s="171"/>
    </row>
    <row r="166" spans="1:5" s="11" customFormat="1" ht="15" customHeight="1">
      <c r="A166" s="159">
        <v>157</v>
      </c>
      <c r="B166" s="159" t="s">
        <v>432</v>
      </c>
      <c r="C166" s="53" t="s">
        <v>433</v>
      </c>
      <c r="D166" s="52" t="s">
        <v>8</v>
      </c>
      <c r="E166" s="171"/>
    </row>
    <row r="167" spans="1:5" s="11" customFormat="1" ht="15" customHeight="1">
      <c r="A167" s="159">
        <v>158</v>
      </c>
      <c r="B167" s="159" t="s">
        <v>434</v>
      </c>
      <c r="C167" s="53" t="s">
        <v>435</v>
      </c>
      <c r="D167" s="52" t="s">
        <v>8</v>
      </c>
      <c r="E167" s="171"/>
    </row>
    <row r="168" spans="1:5" s="11" customFormat="1" ht="15" customHeight="1">
      <c r="A168" s="159">
        <v>159</v>
      </c>
      <c r="B168" s="159" t="s">
        <v>436</v>
      </c>
      <c r="C168" s="53" t="s">
        <v>407</v>
      </c>
      <c r="D168" s="52" t="s">
        <v>8</v>
      </c>
      <c r="E168" s="171"/>
    </row>
    <row r="169" spans="1:5" s="11" customFormat="1" ht="15" customHeight="1">
      <c r="A169" s="159">
        <v>160</v>
      </c>
      <c r="B169" s="159" t="s">
        <v>437</v>
      </c>
      <c r="C169" s="53" t="s">
        <v>411</v>
      </c>
      <c r="D169" s="52" t="s">
        <v>8</v>
      </c>
      <c r="E169" s="171"/>
    </row>
    <row r="170" spans="1:5" s="11" customFormat="1" ht="15" customHeight="1">
      <c r="A170" s="159">
        <v>161</v>
      </c>
      <c r="B170" s="159" t="s">
        <v>438</v>
      </c>
      <c r="C170" s="53" t="s">
        <v>439</v>
      </c>
      <c r="D170" s="52" t="s">
        <v>8</v>
      </c>
      <c r="E170" s="171"/>
    </row>
    <row r="171" spans="1:5" s="11" customFormat="1" ht="15" customHeight="1">
      <c r="A171" s="159">
        <v>162</v>
      </c>
      <c r="B171" s="159" t="s">
        <v>440</v>
      </c>
      <c r="C171" s="53" t="s">
        <v>395</v>
      </c>
      <c r="D171" s="52" t="s">
        <v>8</v>
      </c>
      <c r="E171" s="171"/>
    </row>
    <row r="172" spans="1:5" s="11" customFormat="1" ht="15" customHeight="1">
      <c r="A172" s="159">
        <v>163</v>
      </c>
      <c r="B172" s="159" t="s">
        <v>441</v>
      </c>
      <c r="C172" s="53" t="s">
        <v>393</v>
      </c>
      <c r="D172" s="52" t="s">
        <v>8</v>
      </c>
      <c r="E172" s="171"/>
    </row>
    <row r="173" spans="1:5" s="11" customFormat="1" ht="15" customHeight="1">
      <c r="A173" s="159">
        <v>164</v>
      </c>
      <c r="B173" s="159" t="s">
        <v>442</v>
      </c>
      <c r="C173" s="53" t="s">
        <v>443</v>
      </c>
      <c r="D173" s="52" t="s">
        <v>8</v>
      </c>
      <c r="E173" s="171"/>
    </row>
    <row r="174" spans="1:5" s="11" customFormat="1" ht="15" customHeight="1">
      <c r="A174" s="159">
        <v>165</v>
      </c>
      <c r="B174" s="159" t="s">
        <v>47</v>
      </c>
      <c r="C174" s="53" t="s">
        <v>444</v>
      </c>
      <c r="D174" s="52" t="s">
        <v>8</v>
      </c>
      <c r="E174" s="171"/>
    </row>
    <row r="175" spans="1:5" s="11" customFormat="1" ht="15" customHeight="1">
      <c r="A175" s="159">
        <v>166</v>
      </c>
      <c r="B175" s="159" t="s">
        <v>48</v>
      </c>
      <c r="C175" s="53" t="s">
        <v>445</v>
      </c>
      <c r="D175" s="52" t="s">
        <v>8</v>
      </c>
      <c r="E175" s="171"/>
    </row>
    <row r="176" spans="1:5" s="11" customFormat="1" ht="15" customHeight="1">
      <c r="A176" s="159">
        <v>167</v>
      </c>
      <c r="B176" s="159" t="s">
        <v>446</v>
      </c>
      <c r="C176" s="53" t="s">
        <v>447</v>
      </c>
      <c r="D176" s="52" t="s">
        <v>8</v>
      </c>
      <c r="E176" s="171"/>
    </row>
    <row r="177" spans="1:5" s="11" customFormat="1" ht="15" customHeight="1">
      <c r="A177" s="159">
        <v>168</v>
      </c>
      <c r="B177" s="159" t="s">
        <v>448</v>
      </c>
      <c r="C177" s="53" t="s">
        <v>449</v>
      </c>
      <c r="D177" s="52" t="s">
        <v>8</v>
      </c>
      <c r="E177" s="171"/>
    </row>
    <row r="178" spans="1:5" s="11" customFormat="1" ht="15" customHeight="1">
      <c r="A178" s="159">
        <v>169</v>
      </c>
      <c r="B178" s="159" t="s">
        <v>450</v>
      </c>
      <c r="C178" s="53" t="s">
        <v>451</v>
      </c>
      <c r="D178" s="52" t="s">
        <v>8</v>
      </c>
      <c r="E178" s="171"/>
    </row>
    <row r="179" spans="1:5" s="11" customFormat="1" ht="15" customHeight="1">
      <c r="A179" s="159">
        <v>170</v>
      </c>
      <c r="B179" s="159" t="s">
        <v>452</v>
      </c>
      <c r="C179" s="53" t="s">
        <v>453</v>
      </c>
      <c r="D179" s="52" t="s">
        <v>8</v>
      </c>
      <c r="E179" s="171"/>
    </row>
    <row r="180" spans="1:5" s="11" customFormat="1" ht="15" customHeight="1">
      <c r="A180" s="159">
        <v>171</v>
      </c>
      <c r="B180" s="159" t="s">
        <v>454</v>
      </c>
      <c r="C180" s="53" t="s">
        <v>455</v>
      </c>
      <c r="D180" s="52" t="s">
        <v>8</v>
      </c>
      <c r="E180" s="171"/>
    </row>
    <row r="181" spans="1:5" s="11" customFormat="1" ht="15" customHeight="1">
      <c r="A181" s="159">
        <v>172</v>
      </c>
      <c r="B181" s="159" t="s">
        <v>456</v>
      </c>
      <c r="C181" s="53" t="s">
        <v>457</v>
      </c>
      <c r="D181" s="52" t="s">
        <v>8</v>
      </c>
      <c r="E181" s="171"/>
    </row>
    <row r="182" spans="1:5" s="11" customFormat="1" ht="15" customHeight="1">
      <c r="A182" s="159">
        <v>173</v>
      </c>
      <c r="B182" s="159" t="s">
        <v>458</v>
      </c>
      <c r="C182" s="53" t="s">
        <v>459</v>
      </c>
      <c r="D182" s="52" t="s">
        <v>8</v>
      </c>
      <c r="E182" s="171"/>
    </row>
    <row r="183" spans="1:5" s="11" customFormat="1" ht="15" customHeight="1">
      <c r="A183" s="159">
        <v>174</v>
      </c>
      <c r="B183" s="159" t="s">
        <v>460</v>
      </c>
      <c r="C183" s="53" t="s">
        <v>461</v>
      </c>
      <c r="D183" s="52" t="s">
        <v>8</v>
      </c>
      <c r="E183" s="171"/>
    </row>
    <row r="184" spans="1:5" s="11" customFormat="1" ht="15" customHeight="1">
      <c r="A184" s="159">
        <v>175</v>
      </c>
      <c r="B184" s="159" t="s">
        <v>462</v>
      </c>
      <c r="C184" s="53" t="s">
        <v>463</v>
      </c>
      <c r="D184" s="52" t="s">
        <v>8</v>
      </c>
      <c r="E184" s="171"/>
    </row>
    <row r="185" spans="1:5" s="11" customFormat="1" ht="15" customHeight="1">
      <c r="A185" s="159">
        <v>176</v>
      </c>
      <c r="B185" s="159" t="s">
        <v>464</v>
      </c>
      <c r="C185" s="53" t="s">
        <v>465</v>
      </c>
      <c r="D185" s="52" t="s">
        <v>8</v>
      </c>
      <c r="E185" s="171"/>
    </row>
    <row r="186" spans="1:5" s="11" customFormat="1" ht="15" customHeight="1">
      <c r="A186" s="159">
        <v>177</v>
      </c>
      <c r="B186" s="159" t="s">
        <v>466</v>
      </c>
      <c r="C186" s="53" t="s">
        <v>467</v>
      </c>
      <c r="D186" s="52" t="s">
        <v>8</v>
      </c>
      <c r="E186" s="171"/>
    </row>
    <row r="187" spans="1:5" s="11" customFormat="1" ht="15" customHeight="1">
      <c r="A187" s="159">
        <v>178</v>
      </c>
      <c r="B187" s="159" t="s">
        <v>468</v>
      </c>
      <c r="C187" s="53" t="s">
        <v>469</v>
      </c>
      <c r="D187" s="52" t="s">
        <v>8</v>
      </c>
      <c r="E187" s="171"/>
    </row>
    <row r="188" spans="1:5" s="11" customFormat="1" ht="15" customHeight="1">
      <c r="A188" s="159">
        <v>179</v>
      </c>
      <c r="B188" s="159" t="s">
        <v>470</v>
      </c>
      <c r="C188" s="53" t="s">
        <v>471</v>
      </c>
      <c r="D188" s="52" t="s">
        <v>8</v>
      </c>
      <c r="E188" s="171"/>
    </row>
    <row r="189" spans="1:5" s="11" customFormat="1" ht="15" customHeight="1">
      <c r="A189" s="159">
        <v>180</v>
      </c>
      <c r="B189" s="159" t="s">
        <v>472</v>
      </c>
      <c r="C189" s="53" t="s">
        <v>473</v>
      </c>
      <c r="D189" s="52" t="s">
        <v>8</v>
      </c>
      <c r="E189" s="171"/>
    </row>
    <row r="190" spans="1:5" s="11" customFormat="1" ht="15" customHeight="1">
      <c r="A190" s="159">
        <v>181</v>
      </c>
      <c r="B190" s="159" t="s">
        <v>474</v>
      </c>
      <c r="C190" s="53" t="s">
        <v>475</v>
      </c>
      <c r="D190" s="52" t="s">
        <v>8</v>
      </c>
      <c r="E190" s="171"/>
    </row>
    <row r="191" spans="1:5" s="11" customFormat="1" ht="15" customHeight="1">
      <c r="A191" s="159">
        <v>182</v>
      </c>
      <c r="B191" s="159" t="s">
        <v>476</v>
      </c>
      <c r="C191" s="53" t="s">
        <v>477</v>
      </c>
      <c r="D191" s="52" t="s">
        <v>8</v>
      </c>
      <c r="E191" s="171"/>
    </row>
    <row r="192" spans="1:5" s="11" customFormat="1" ht="15" customHeight="1">
      <c r="A192" s="159">
        <v>183</v>
      </c>
      <c r="B192" s="159" t="s">
        <v>478</v>
      </c>
      <c r="C192" s="53" t="s">
        <v>479</v>
      </c>
      <c r="D192" s="52" t="s">
        <v>8</v>
      </c>
      <c r="E192" s="171"/>
    </row>
    <row r="193" spans="1:5" s="11" customFormat="1" ht="15" customHeight="1">
      <c r="A193" s="159">
        <v>184</v>
      </c>
      <c r="B193" s="159" t="s">
        <v>480</v>
      </c>
      <c r="C193" s="53" t="s">
        <v>481</v>
      </c>
      <c r="D193" s="52" t="s">
        <v>8</v>
      </c>
      <c r="E193" s="171"/>
    </row>
    <row r="194" spans="1:5" s="11" customFormat="1" ht="15" customHeight="1">
      <c r="A194" s="159">
        <v>185</v>
      </c>
      <c r="B194" s="159" t="s">
        <v>482</v>
      </c>
      <c r="C194" s="53" t="s">
        <v>483</v>
      </c>
      <c r="D194" s="52" t="s">
        <v>8</v>
      </c>
      <c r="E194" s="171"/>
    </row>
    <row r="195" spans="1:5" s="11" customFormat="1" ht="15" customHeight="1">
      <c r="A195" s="159">
        <v>186</v>
      </c>
      <c r="B195" s="159" t="s">
        <v>484</v>
      </c>
      <c r="C195" s="53" t="s">
        <v>485</v>
      </c>
      <c r="D195" s="52" t="s">
        <v>8</v>
      </c>
      <c r="E195" s="171"/>
    </row>
    <row r="196" spans="1:5" s="11" customFormat="1" ht="15" customHeight="1">
      <c r="A196" s="159">
        <v>187</v>
      </c>
      <c r="B196" s="159" t="s">
        <v>486</v>
      </c>
      <c r="C196" s="53" t="s">
        <v>487</v>
      </c>
      <c r="D196" s="52" t="s">
        <v>801</v>
      </c>
      <c r="E196" s="238">
        <v>536934.09</v>
      </c>
    </row>
    <row r="197" spans="1:5" s="11" customFormat="1" ht="15" customHeight="1">
      <c r="A197" s="159">
        <v>188</v>
      </c>
      <c r="B197" s="159" t="s">
        <v>488</v>
      </c>
      <c r="C197" s="53" t="s">
        <v>489</v>
      </c>
      <c r="D197" s="52" t="s">
        <v>801</v>
      </c>
      <c r="E197" s="238">
        <v>6906.74</v>
      </c>
    </row>
    <row r="198" spans="1:5" s="11" customFormat="1" ht="15" customHeight="1">
      <c r="A198" s="159">
        <v>189</v>
      </c>
      <c r="B198" s="159" t="s">
        <v>490</v>
      </c>
      <c r="C198" s="53" t="s">
        <v>491</v>
      </c>
      <c r="D198" s="52" t="s">
        <v>801</v>
      </c>
      <c r="E198" s="238">
        <v>10527.96</v>
      </c>
    </row>
    <row r="199" spans="1:5" s="11" customFormat="1" ht="15" customHeight="1">
      <c r="A199" s="159">
        <v>190</v>
      </c>
      <c r="B199" s="159" t="s">
        <v>492</v>
      </c>
      <c r="C199" s="53" t="s">
        <v>493</v>
      </c>
      <c r="D199" s="52" t="s">
        <v>801</v>
      </c>
      <c r="E199" s="238">
        <v>294230.13</v>
      </c>
    </row>
    <row r="200" spans="1:5" s="11" customFormat="1" ht="15" customHeight="1">
      <c r="A200" s="159">
        <v>191</v>
      </c>
      <c r="B200" s="159" t="s">
        <v>494</v>
      </c>
      <c r="C200" s="53" t="s">
        <v>495</v>
      </c>
      <c r="D200" s="52" t="s">
        <v>801</v>
      </c>
      <c r="E200" s="238">
        <v>303636.56</v>
      </c>
    </row>
    <row r="201" spans="1:5" s="11" customFormat="1" ht="15" customHeight="1">
      <c r="A201" s="159">
        <v>192</v>
      </c>
      <c r="B201" s="159" t="s">
        <v>496</v>
      </c>
      <c r="C201" s="53" t="s">
        <v>497</v>
      </c>
      <c r="D201" s="52" t="s">
        <v>801</v>
      </c>
      <c r="E201" s="238">
        <v>36120.51</v>
      </c>
    </row>
    <row r="202" spans="1:5" s="11" customFormat="1" ht="15" customHeight="1">
      <c r="A202" s="159">
        <v>193</v>
      </c>
      <c r="B202" s="159" t="s">
        <v>498</v>
      </c>
      <c r="C202" s="53" t="s">
        <v>499</v>
      </c>
      <c r="D202" s="52" t="s">
        <v>801</v>
      </c>
      <c r="E202" s="238">
        <v>38903.21</v>
      </c>
    </row>
    <row r="203" spans="1:5" s="11" customFormat="1" ht="15" customHeight="1">
      <c r="A203" s="159">
        <v>194</v>
      </c>
      <c r="B203" s="159" t="s">
        <v>500</v>
      </c>
      <c r="C203" s="53" t="s">
        <v>501</v>
      </c>
      <c r="D203" s="52" t="s">
        <v>801</v>
      </c>
      <c r="E203" s="238">
        <v>184371.3</v>
      </c>
    </row>
    <row r="204" spans="1:5" s="11" customFormat="1" ht="15" customHeight="1">
      <c r="A204" s="159">
        <v>195</v>
      </c>
      <c r="B204" s="159" t="s">
        <v>502</v>
      </c>
      <c r="C204" s="53" t="s">
        <v>503</v>
      </c>
      <c r="D204" s="52" t="s">
        <v>801</v>
      </c>
      <c r="E204" s="238">
        <v>613207.56999999995</v>
      </c>
    </row>
    <row r="205" spans="1:5" s="11" customFormat="1" ht="15" customHeight="1">
      <c r="A205" s="159">
        <v>196</v>
      </c>
      <c r="B205" s="159" t="s">
        <v>504</v>
      </c>
      <c r="C205" s="53" t="s">
        <v>505</v>
      </c>
      <c r="D205" s="52" t="s">
        <v>801</v>
      </c>
      <c r="E205" s="238">
        <v>47899.14</v>
      </c>
    </row>
    <row r="206" spans="1:5" s="11" customFormat="1" ht="15" customHeight="1">
      <c r="A206" s="159">
        <v>197</v>
      </c>
      <c r="B206" s="159" t="s">
        <v>506</v>
      </c>
      <c r="C206" s="53" t="s">
        <v>507</v>
      </c>
      <c r="D206" s="52" t="s">
        <v>801</v>
      </c>
      <c r="E206" s="276">
        <v>8715.0499999999993</v>
      </c>
    </row>
    <row r="207" spans="1:5" s="11" customFormat="1" ht="15" customHeight="1">
      <c r="A207" s="159">
        <v>198</v>
      </c>
      <c r="B207" s="159" t="s">
        <v>508</v>
      </c>
      <c r="C207" s="53" t="s">
        <v>509</v>
      </c>
      <c r="D207" s="52" t="s">
        <v>801</v>
      </c>
      <c r="E207" s="276">
        <v>3129.74</v>
      </c>
    </row>
    <row r="208" spans="1:5" s="11" customFormat="1" ht="15" customHeight="1">
      <c r="A208" s="159">
        <v>199</v>
      </c>
      <c r="B208" s="159" t="s">
        <v>510</v>
      </c>
      <c r="C208" s="53" t="s">
        <v>511</v>
      </c>
      <c r="D208" s="52" t="s">
        <v>801</v>
      </c>
      <c r="E208" s="276">
        <v>125090.55</v>
      </c>
    </row>
    <row r="209" spans="1:5" s="11" customFormat="1" ht="15" customHeight="1">
      <c r="A209" s="159">
        <v>200</v>
      </c>
      <c r="B209" s="159" t="s">
        <v>512</v>
      </c>
      <c r="C209" s="53" t="s">
        <v>513</v>
      </c>
      <c r="D209" s="52" t="s">
        <v>801</v>
      </c>
      <c r="E209" s="276">
        <v>3896.4</v>
      </c>
    </row>
    <row r="210" spans="1:5" s="11" customFormat="1" ht="15" customHeight="1">
      <c r="A210" s="159">
        <v>201</v>
      </c>
      <c r="B210" s="159" t="s">
        <v>514</v>
      </c>
      <c r="C210" s="53" t="s">
        <v>515</v>
      </c>
      <c r="D210" s="52" t="s">
        <v>801</v>
      </c>
      <c r="E210" s="276">
        <v>33039.449999999997</v>
      </c>
    </row>
    <row r="211" spans="1:5" s="11" customFormat="1" ht="15" customHeight="1">
      <c r="A211" s="159">
        <v>202</v>
      </c>
      <c r="B211" s="159" t="s">
        <v>516</v>
      </c>
      <c r="C211" s="53" t="s">
        <v>517</v>
      </c>
      <c r="D211" s="52" t="s">
        <v>801</v>
      </c>
      <c r="E211" s="276">
        <v>4553.2700000000004</v>
      </c>
    </row>
    <row r="212" spans="1:5" s="11" customFormat="1" ht="15" customHeight="1">
      <c r="A212" s="159">
        <v>203</v>
      </c>
      <c r="B212" s="159" t="s">
        <v>518</v>
      </c>
      <c r="C212" s="53" t="s">
        <v>519</v>
      </c>
      <c r="D212" s="52" t="s">
        <v>801</v>
      </c>
      <c r="E212" s="276">
        <v>23712.1</v>
      </c>
    </row>
    <row r="213" spans="1:5" s="11" customFormat="1" ht="15" customHeight="1">
      <c r="A213" s="159">
        <v>204</v>
      </c>
      <c r="B213" s="159" t="s">
        <v>520</v>
      </c>
      <c r="C213" s="53" t="s">
        <v>521</v>
      </c>
      <c r="D213" s="52" t="s">
        <v>801</v>
      </c>
      <c r="E213" s="238">
        <v>32734.55</v>
      </c>
    </row>
    <row r="214" spans="1:5" s="11" customFormat="1" ht="15" customHeight="1">
      <c r="A214" s="159">
        <v>205</v>
      </c>
      <c r="B214" s="159" t="s">
        <v>522</v>
      </c>
      <c r="C214" s="53" t="s">
        <v>523</v>
      </c>
      <c r="D214" s="52" t="s">
        <v>801</v>
      </c>
      <c r="E214" s="238">
        <v>23005.7</v>
      </c>
    </row>
    <row r="215" spans="1:5" s="11" customFormat="1" ht="15" customHeight="1">
      <c r="A215" s="159">
        <v>206</v>
      </c>
      <c r="B215" s="159" t="s">
        <v>524</v>
      </c>
      <c r="C215" s="53" t="s">
        <v>525</v>
      </c>
      <c r="D215" s="52" t="s">
        <v>801</v>
      </c>
      <c r="E215" s="238">
        <v>46016.59</v>
      </c>
    </row>
    <row r="216" spans="1:5" s="11" customFormat="1" ht="15" customHeight="1">
      <c r="A216" s="159">
        <v>207</v>
      </c>
      <c r="B216" s="159" t="s">
        <v>526</v>
      </c>
      <c r="C216" s="53" t="s">
        <v>527</v>
      </c>
      <c r="D216" s="52" t="s">
        <v>8</v>
      </c>
      <c r="E216" s="171"/>
    </row>
    <row r="217" spans="1:5" s="11" customFormat="1" ht="15" customHeight="1">
      <c r="A217" s="159">
        <v>208</v>
      </c>
      <c r="B217" s="159" t="s">
        <v>528</v>
      </c>
      <c r="C217" s="53" t="s">
        <v>529</v>
      </c>
      <c r="D217" s="52" t="s">
        <v>8</v>
      </c>
      <c r="E217" s="171"/>
    </row>
    <row r="218" spans="1:5" s="11" customFormat="1" ht="15" customHeight="1">
      <c r="A218" s="159">
        <v>209</v>
      </c>
      <c r="B218" s="159" t="s">
        <v>530</v>
      </c>
      <c r="C218" s="53" t="s">
        <v>531</v>
      </c>
      <c r="D218" s="52" t="s">
        <v>8</v>
      </c>
      <c r="E218" s="171"/>
    </row>
    <row r="219" spans="1:5" s="11" customFormat="1" ht="15" customHeight="1">
      <c r="A219" s="159">
        <v>210</v>
      </c>
      <c r="B219" s="159" t="s">
        <v>532</v>
      </c>
      <c r="C219" s="53" t="s">
        <v>533</v>
      </c>
      <c r="D219" s="52" t="s">
        <v>8</v>
      </c>
      <c r="E219" s="171"/>
    </row>
    <row r="220" spans="1:5" s="11" customFormat="1" ht="15" customHeight="1">
      <c r="A220" s="159">
        <v>211</v>
      </c>
      <c r="B220" s="159" t="s">
        <v>534</v>
      </c>
      <c r="C220" s="53" t="s">
        <v>535</v>
      </c>
      <c r="D220" s="52" t="s">
        <v>8</v>
      </c>
      <c r="E220" s="171"/>
    </row>
    <row r="221" spans="1:5" s="11" customFormat="1" ht="15" customHeight="1">
      <c r="A221" s="159">
        <v>212</v>
      </c>
      <c r="B221" s="159" t="s">
        <v>536</v>
      </c>
      <c r="C221" s="53" t="s">
        <v>537</v>
      </c>
      <c r="D221" s="52" t="s">
        <v>8</v>
      </c>
      <c r="E221" s="171"/>
    </row>
    <row r="222" spans="1:5" s="11" customFormat="1" ht="15" customHeight="1">
      <c r="A222" s="159">
        <v>213</v>
      </c>
      <c r="B222" s="159" t="s">
        <v>49</v>
      </c>
      <c r="C222" s="53" t="s">
        <v>538</v>
      </c>
      <c r="D222" s="52" t="s">
        <v>8</v>
      </c>
      <c r="E222" s="238">
        <v>145523.5</v>
      </c>
    </row>
    <row r="223" spans="1:5" s="11" customFormat="1" ht="15" customHeight="1">
      <c r="A223" s="159">
        <v>214</v>
      </c>
      <c r="B223" s="159" t="s">
        <v>539</v>
      </c>
      <c r="C223" s="53" t="s">
        <v>540</v>
      </c>
      <c r="D223" s="52" t="s">
        <v>8</v>
      </c>
      <c r="E223" s="171"/>
    </row>
    <row r="224" spans="1:5" s="11" customFormat="1" ht="15" customHeight="1">
      <c r="A224" s="159">
        <v>215</v>
      </c>
      <c r="B224" s="159" t="s">
        <v>541</v>
      </c>
      <c r="C224" s="53" t="s">
        <v>542</v>
      </c>
      <c r="D224" s="52" t="s">
        <v>8</v>
      </c>
      <c r="E224" s="171"/>
    </row>
    <row r="225" spans="1:9" s="11" customFormat="1" ht="15" customHeight="1">
      <c r="A225" s="159">
        <v>216</v>
      </c>
      <c r="B225" s="159" t="s">
        <v>543</v>
      </c>
      <c r="C225" s="53" t="s">
        <v>544</v>
      </c>
      <c r="D225" s="52" t="s">
        <v>8</v>
      </c>
      <c r="E225" s="171"/>
    </row>
    <row r="226" spans="1:9" s="11" customFormat="1" ht="15" customHeight="1">
      <c r="A226" s="159">
        <v>217</v>
      </c>
      <c r="B226" s="159" t="s">
        <v>545</v>
      </c>
      <c r="C226" s="53" t="s">
        <v>546</v>
      </c>
      <c r="D226" s="52" t="s">
        <v>8</v>
      </c>
      <c r="E226" s="171"/>
    </row>
    <row r="227" spans="1:9" s="11" customFormat="1" ht="15" customHeight="1">
      <c r="A227" s="159">
        <v>218</v>
      </c>
      <c r="B227" s="159" t="s">
        <v>547</v>
      </c>
      <c r="C227" s="53" t="s">
        <v>548</v>
      </c>
      <c r="D227" s="52" t="s">
        <v>8</v>
      </c>
      <c r="E227" s="171"/>
    </row>
    <row r="228" spans="1:9" s="11" customFormat="1" ht="15" customHeight="1">
      <c r="A228" s="159">
        <v>219</v>
      </c>
      <c r="B228" s="159" t="s">
        <v>549</v>
      </c>
      <c r="C228" s="53" t="s">
        <v>550</v>
      </c>
      <c r="D228" s="52" t="s">
        <v>8</v>
      </c>
      <c r="E228" s="171"/>
    </row>
    <row r="229" spans="1:9" s="11" customFormat="1" ht="15" customHeight="1">
      <c r="A229" s="159">
        <v>220</v>
      </c>
      <c r="B229" s="159" t="s">
        <v>551</v>
      </c>
      <c r="C229" s="53" t="s">
        <v>552</v>
      </c>
      <c r="D229" s="52" t="s">
        <v>8</v>
      </c>
      <c r="E229" s="171"/>
    </row>
    <row r="230" spans="1:9" s="11" customFormat="1" ht="15" customHeight="1">
      <c r="A230" s="159">
        <v>221</v>
      </c>
      <c r="B230" s="159" t="s">
        <v>553</v>
      </c>
      <c r="C230" s="53" t="s">
        <v>554</v>
      </c>
      <c r="D230" s="52" t="s">
        <v>8</v>
      </c>
      <c r="E230" s="171"/>
    </row>
    <row r="231" spans="1:9" s="11" customFormat="1" ht="15" customHeight="1">
      <c r="A231" s="159">
        <v>222</v>
      </c>
      <c r="B231" s="159" t="s">
        <v>555</v>
      </c>
      <c r="C231" s="53" t="s">
        <v>556</v>
      </c>
      <c r="D231" s="52" t="s">
        <v>8</v>
      </c>
      <c r="E231" s="171"/>
    </row>
    <row r="232" spans="1:9" s="11" customFormat="1" ht="15" customHeight="1" thickBot="1">
      <c r="A232" s="159">
        <v>223</v>
      </c>
      <c r="B232" s="159" t="s">
        <v>557</v>
      </c>
      <c r="C232" s="53" t="s">
        <v>558</v>
      </c>
      <c r="D232" s="52" t="s">
        <v>8</v>
      </c>
      <c r="E232" s="171"/>
    </row>
    <row r="233" spans="1:9" s="11" customFormat="1" ht="20.149999999999999" customHeight="1" thickBot="1">
      <c r="A233" s="289" t="s">
        <v>91</v>
      </c>
      <c r="B233" s="290"/>
      <c r="C233" s="290"/>
      <c r="D233" s="291"/>
      <c r="E233" s="59">
        <f>SUM(E8:E232)</f>
        <v>2522154.11</v>
      </c>
    </row>
    <row r="234" spans="1:9" s="11" customFormat="1" ht="14">
      <c r="A234" s="235"/>
      <c r="B234" s="235"/>
      <c r="C234" s="235"/>
      <c r="D234" s="235"/>
      <c r="E234" s="236"/>
    </row>
    <row r="235" spans="1:9" s="13" customFormat="1" ht="15" customHeight="1">
      <c r="A235" s="33" t="s">
        <v>23</v>
      </c>
      <c r="B235" s="33"/>
      <c r="C235" s="33"/>
      <c r="D235" s="34"/>
      <c r="E235" s="35"/>
      <c r="F235" s="36"/>
      <c r="G235" s="36"/>
      <c r="H235" s="7"/>
    </row>
    <row r="236" spans="1:9" s="13" customFormat="1" ht="15" customHeight="1">
      <c r="A236" s="33" t="s">
        <v>806</v>
      </c>
      <c r="B236" s="33"/>
      <c r="C236" s="33"/>
      <c r="D236" s="34"/>
      <c r="E236" s="35"/>
      <c r="F236" s="36"/>
      <c r="G236" s="36"/>
      <c r="H236" s="7"/>
    </row>
    <row r="237" spans="1:9" s="13" customFormat="1" ht="15" customHeight="1">
      <c r="A237" s="33" t="s">
        <v>25</v>
      </c>
      <c r="B237" s="2"/>
      <c r="C237" s="2"/>
      <c r="D237" s="29"/>
      <c r="E237" s="30"/>
      <c r="F237" s="31"/>
      <c r="G237" s="31"/>
      <c r="H237" s="7"/>
    </row>
    <row r="238" spans="1:9" s="13" customFormat="1" ht="14.5">
      <c r="A238" s="161"/>
      <c r="B238" s="161"/>
      <c r="C238" s="160"/>
      <c r="D238" s="160"/>
      <c r="E238" s="166"/>
      <c r="I238" s="27"/>
    </row>
    <row r="239" spans="1:9" s="13" customFormat="1" ht="14.5">
      <c r="A239" s="239" t="s">
        <v>50</v>
      </c>
      <c r="B239" s="239"/>
      <c r="C239" s="160"/>
      <c r="D239" s="160"/>
      <c r="E239" s="166"/>
      <c r="H239" s="28"/>
      <c r="I239" s="27"/>
    </row>
    <row r="240" spans="1:9" s="13" customFormat="1" ht="14.5">
      <c r="A240" s="240" t="s">
        <v>123</v>
      </c>
      <c r="B240" s="239"/>
      <c r="C240" s="160"/>
      <c r="D240" s="160"/>
      <c r="E240" s="166"/>
      <c r="I240" s="27"/>
    </row>
    <row r="241" spans="1:24" s="13" customFormat="1" ht="14.5">
      <c r="A241" s="240" t="s">
        <v>126</v>
      </c>
      <c r="B241" s="239"/>
      <c r="C241" s="160"/>
      <c r="D241" s="160"/>
      <c r="E241" s="166"/>
      <c r="I241" s="27"/>
    </row>
    <row r="242" spans="1:24" s="11" customFormat="1" ht="15" customHeight="1">
      <c r="A242" s="161"/>
      <c r="B242" s="161"/>
      <c r="C242" s="160"/>
      <c r="D242" s="160"/>
      <c r="E242" s="43"/>
    </row>
    <row r="243" spans="1:24" ht="14">
      <c r="A243" s="161"/>
      <c r="B243" s="161"/>
      <c r="C243" s="160"/>
      <c r="D243" s="160"/>
      <c r="E243" s="149"/>
    </row>
    <row r="244" spans="1:24" ht="14">
      <c r="A244" s="161"/>
      <c r="B244" s="161"/>
      <c r="C244" s="160"/>
      <c r="D244" s="160"/>
      <c r="E244" s="149"/>
    </row>
    <row r="245" spans="1:24" ht="14">
      <c r="A245" s="161"/>
      <c r="B245" s="161"/>
      <c r="C245" s="160"/>
      <c r="D245" s="160"/>
      <c r="E245" s="149"/>
      <c r="N245" s="149"/>
      <c r="O245" s="149"/>
      <c r="P245" s="149"/>
      <c r="Q245" s="149"/>
      <c r="R245" s="149"/>
      <c r="S245" s="149"/>
      <c r="T245" s="149"/>
      <c r="U245" s="149"/>
      <c r="V245" s="149"/>
      <c r="W245" s="149"/>
      <c r="X245" s="149"/>
    </row>
    <row r="246" spans="1:24" ht="14">
      <c r="A246" s="161"/>
      <c r="B246" s="161"/>
      <c r="C246" s="160"/>
      <c r="D246" s="160"/>
      <c r="E246" s="149"/>
      <c r="N246" s="149"/>
      <c r="O246" s="149"/>
      <c r="P246" s="149"/>
      <c r="Q246" s="149"/>
      <c r="R246" s="149"/>
      <c r="S246" s="149"/>
      <c r="T246" s="149"/>
      <c r="U246" s="149"/>
      <c r="V246" s="149"/>
      <c r="W246" s="149"/>
      <c r="X246" s="149"/>
    </row>
    <row r="247" spans="1:24" ht="14">
      <c r="A247" s="161"/>
      <c r="B247" s="161"/>
      <c r="C247" s="160"/>
      <c r="D247" s="160"/>
      <c r="E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9"/>
      <c r="X247" s="149"/>
    </row>
    <row r="248" spans="1:24" ht="14">
      <c r="A248" s="161"/>
      <c r="B248" s="161"/>
      <c r="C248" s="160"/>
      <c r="D248" s="160"/>
      <c r="E248" s="149"/>
      <c r="N248" s="149"/>
      <c r="O248" s="149"/>
      <c r="P248" s="149"/>
      <c r="Q248" s="149"/>
      <c r="R248" s="149"/>
      <c r="S248" s="149"/>
      <c r="T248" s="149"/>
      <c r="U248" s="149"/>
      <c r="V248" s="149"/>
      <c r="W248" s="149"/>
      <c r="X248" s="149"/>
    </row>
    <row r="249" spans="1:24" ht="14">
      <c r="A249" s="161"/>
      <c r="B249" s="161"/>
      <c r="C249" s="160"/>
      <c r="D249" s="160"/>
      <c r="E249" s="149"/>
      <c r="N249" s="149"/>
      <c r="O249" s="149"/>
      <c r="P249" s="149"/>
      <c r="Q249" s="149"/>
      <c r="R249" s="149"/>
      <c r="S249" s="149"/>
      <c r="T249" s="149"/>
      <c r="U249" s="149"/>
      <c r="V249" s="149"/>
      <c r="W249" s="149"/>
      <c r="X249" s="149"/>
    </row>
    <row r="250" spans="1:24" ht="14">
      <c r="A250" s="161"/>
      <c r="B250" s="161"/>
      <c r="C250" s="160"/>
      <c r="D250" s="160"/>
      <c r="E250" s="149"/>
      <c r="N250" s="149"/>
      <c r="O250" s="149"/>
      <c r="P250" s="149"/>
      <c r="Q250" s="149"/>
      <c r="R250" s="149"/>
      <c r="S250" s="149"/>
      <c r="T250" s="149"/>
      <c r="U250" s="149"/>
      <c r="V250" s="149"/>
      <c r="W250" s="149"/>
      <c r="X250" s="149"/>
    </row>
    <row r="251" spans="1:24" ht="14">
      <c r="A251" s="161"/>
      <c r="B251" s="161"/>
      <c r="C251" s="160"/>
      <c r="D251" s="160"/>
      <c r="E251" s="149"/>
      <c r="N251" s="149"/>
      <c r="O251" s="149"/>
      <c r="P251" s="149"/>
      <c r="Q251" s="149"/>
      <c r="R251" s="149"/>
      <c r="S251" s="149"/>
      <c r="T251" s="149"/>
      <c r="U251" s="149"/>
      <c r="V251" s="149"/>
      <c r="W251" s="149"/>
      <c r="X251" s="149"/>
    </row>
    <row r="252" spans="1:24" ht="14">
      <c r="A252" s="161"/>
      <c r="B252" s="161"/>
      <c r="C252" s="160"/>
      <c r="D252" s="160"/>
      <c r="E252" s="149"/>
      <c r="N252" s="149"/>
      <c r="O252" s="149"/>
      <c r="P252" s="149"/>
      <c r="Q252" s="149"/>
      <c r="R252" s="149"/>
      <c r="S252" s="149"/>
      <c r="T252" s="149"/>
      <c r="U252" s="149"/>
      <c r="V252" s="149"/>
      <c r="W252" s="149"/>
      <c r="X252" s="149"/>
    </row>
    <row r="253" spans="1:24" ht="14">
      <c r="A253" s="161"/>
      <c r="B253" s="161"/>
      <c r="C253" s="160"/>
      <c r="D253" s="160"/>
      <c r="E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9"/>
      <c r="X253" s="149"/>
    </row>
    <row r="254" spans="1:24" ht="14">
      <c r="A254" s="161"/>
      <c r="B254" s="161"/>
      <c r="C254" s="160"/>
      <c r="D254" s="160"/>
      <c r="E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9"/>
      <c r="X254" s="149"/>
    </row>
    <row r="255" spans="1:24" ht="14">
      <c r="A255" s="161"/>
      <c r="B255" s="161"/>
      <c r="C255" s="160"/>
      <c r="D255" s="160"/>
      <c r="E255" s="149"/>
      <c r="N255" s="149"/>
      <c r="O255" s="149"/>
      <c r="P255" s="149"/>
      <c r="Q255" s="149"/>
      <c r="R255" s="149"/>
      <c r="S255" s="149"/>
      <c r="T255" s="149"/>
      <c r="U255" s="149"/>
      <c r="V255" s="149"/>
      <c r="W255" s="149"/>
      <c r="X255" s="149"/>
    </row>
    <row r="256" spans="1:24" ht="14">
      <c r="A256" s="161"/>
      <c r="B256" s="161"/>
      <c r="C256" s="160"/>
      <c r="D256" s="160"/>
      <c r="E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9"/>
      <c r="X256" s="149"/>
    </row>
    <row r="257" spans="1:24" ht="14">
      <c r="A257" s="161"/>
      <c r="B257" s="161"/>
      <c r="C257" s="160"/>
      <c r="D257" s="160"/>
      <c r="E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9"/>
      <c r="X257" s="149"/>
    </row>
    <row r="258" spans="1:24" ht="14">
      <c r="A258" s="161"/>
      <c r="B258" s="161"/>
      <c r="C258" s="160"/>
      <c r="D258" s="160"/>
      <c r="E258" s="149"/>
      <c r="N258" s="149"/>
      <c r="O258" s="149"/>
      <c r="P258" s="149"/>
      <c r="Q258" s="149"/>
      <c r="R258" s="149"/>
      <c r="S258" s="149"/>
      <c r="T258" s="149"/>
      <c r="U258" s="149"/>
      <c r="V258" s="149"/>
      <c r="W258" s="149"/>
      <c r="X258" s="149"/>
    </row>
    <row r="259" spans="1:24" ht="14">
      <c r="A259" s="161"/>
      <c r="B259" s="161"/>
      <c r="C259" s="160"/>
      <c r="D259" s="160"/>
      <c r="E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</row>
    <row r="260" spans="1:24" ht="14">
      <c r="A260" s="161"/>
      <c r="B260" s="161"/>
      <c r="C260" s="160"/>
      <c r="D260" s="160"/>
      <c r="E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</row>
    <row r="261" spans="1:24" ht="14">
      <c r="A261" s="161"/>
      <c r="B261" s="161"/>
      <c r="C261" s="160"/>
      <c r="D261" s="160"/>
      <c r="E261" s="149"/>
      <c r="N261" s="149"/>
      <c r="O261" s="149"/>
      <c r="P261" s="149"/>
      <c r="Q261" s="149"/>
      <c r="R261" s="149"/>
      <c r="S261" s="149"/>
      <c r="T261" s="149"/>
      <c r="U261" s="149"/>
      <c r="V261" s="149"/>
      <c r="W261" s="149"/>
      <c r="X261" s="149"/>
    </row>
    <row r="262" spans="1:24" ht="14">
      <c r="A262" s="161"/>
      <c r="B262" s="161"/>
      <c r="C262" s="160"/>
      <c r="D262" s="160"/>
      <c r="E262" s="149"/>
      <c r="N262" s="149"/>
      <c r="O262" s="149"/>
      <c r="P262" s="149"/>
      <c r="Q262" s="149"/>
      <c r="R262" s="149"/>
      <c r="S262" s="149"/>
      <c r="T262" s="149"/>
      <c r="U262" s="149"/>
      <c r="V262" s="149"/>
      <c r="W262" s="149"/>
      <c r="X262" s="149"/>
    </row>
    <row r="263" spans="1:24" ht="14">
      <c r="A263" s="161"/>
      <c r="B263" s="161"/>
      <c r="C263" s="160"/>
      <c r="D263" s="160"/>
      <c r="E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</row>
    <row r="264" spans="1:24" ht="14">
      <c r="A264" s="161"/>
      <c r="B264" s="161"/>
      <c r="C264" s="160"/>
      <c r="D264" s="160"/>
      <c r="E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</row>
    <row r="265" spans="1:24" ht="14">
      <c r="A265" s="161"/>
      <c r="B265" s="161"/>
      <c r="C265" s="160"/>
      <c r="D265" s="160"/>
      <c r="E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</row>
    <row r="266" spans="1:24" ht="14">
      <c r="A266" s="161"/>
      <c r="B266" s="161"/>
      <c r="C266" s="160"/>
      <c r="D266" s="160"/>
      <c r="E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9"/>
      <c r="X266" s="149"/>
    </row>
    <row r="267" spans="1:24">
      <c r="A267" s="167"/>
      <c r="B267" s="167"/>
      <c r="C267" s="149"/>
      <c r="D267" s="149"/>
      <c r="E267" s="149"/>
      <c r="N267" s="149"/>
      <c r="O267" s="149"/>
      <c r="P267" s="149"/>
      <c r="Q267" s="149"/>
      <c r="R267" s="149"/>
      <c r="S267" s="149"/>
      <c r="T267" s="149"/>
      <c r="U267" s="149"/>
      <c r="V267" s="149"/>
      <c r="W267" s="149"/>
      <c r="X267" s="149"/>
    </row>
    <row r="268" spans="1:24">
      <c r="A268" s="167"/>
      <c r="B268" s="167"/>
      <c r="C268" s="149"/>
      <c r="D268" s="149"/>
      <c r="E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9"/>
      <c r="X268" s="149"/>
    </row>
    <row r="269" spans="1:24">
      <c r="A269" s="167"/>
      <c r="B269" s="167"/>
      <c r="C269" s="149"/>
      <c r="D269" s="149"/>
      <c r="E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</row>
    <row r="270" spans="1:24">
      <c r="A270" s="167"/>
      <c r="B270" s="167"/>
      <c r="C270" s="149"/>
      <c r="D270" s="149"/>
      <c r="E270" s="149"/>
      <c r="N270" s="149"/>
      <c r="O270" s="149"/>
      <c r="P270" s="149"/>
      <c r="Q270" s="149"/>
      <c r="R270" s="149"/>
      <c r="S270" s="149"/>
      <c r="T270" s="149"/>
      <c r="U270" s="149"/>
      <c r="V270" s="149"/>
      <c r="W270" s="149"/>
      <c r="X270" s="149"/>
    </row>
    <row r="271" spans="1:24">
      <c r="A271" s="167"/>
      <c r="B271" s="167"/>
      <c r="C271" s="149"/>
      <c r="D271" s="149"/>
      <c r="E271" s="149"/>
      <c r="N271" s="149"/>
      <c r="O271" s="149"/>
      <c r="P271" s="149"/>
      <c r="Q271" s="149"/>
      <c r="R271" s="149"/>
      <c r="S271" s="149"/>
      <c r="T271" s="149"/>
      <c r="U271" s="149"/>
      <c r="V271" s="149"/>
      <c r="W271" s="149"/>
      <c r="X271" s="149"/>
    </row>
    <row r="272" spans="1:24">
      <c r="A272" s="167"/>
      <c r="B272" s="167"/>
      <c r="C272" s="149"/>
      <c r="D272" s="149"/>
      <c r="E272" s="149"/>
      <c r="N272" s="149"/>
      <c r="O272" s="149"/>
      <c r="P272" s="149"/>
      <c r="Q272" s="149"/>
      <c r="R272" s="149"/>
      <c r="S272" s="149"/>
      <c r="T272" s="149"/>
      <c r="U272" s="149"/>
      <c r="V272" s="149"/>
      <c r="W272" s="149"/>
      <c r="X272" s="149"/>
    </row>
    <row r="273" spans="1:24">
      <c r="A273" s="167"/>
      <c r="B273" s="167"/>
      <c r="C273" s="149"/>
      <c r="D273" s="149"/>
      <c r="E273" s="149"/>
      <c r="N273" s="149"/>
      <c r="O273" s="149"/>
      <c r="P273" s="149"/>
      <c r="Q273" s="149"/>
      <c r="R273" s="149"/>
      <c r="S273" s="149"/>
      <c r="T273" s="149"/>
      <c r="U273" s="149"/>
      <c r="V273" s="149"/>
      <c r="W273" s="149"/>
      <c r="X273" s="149"/>
    </row>
    <row r="274" spans="1:24">
      <c r="A274" s="167"/>
      <c r="B274" s="167"/>
      <c r="C274" s="149"/>
      <c r="D274" s="149"/>
      <c r="E274" s="149"/>
      <c r="N274" s="149"/>
      <c r="O274" s="149"/>
      <c r="P274" s="149"/>
      <c r="Q274" s="149"/>
      <c r="R274" s="149"/>
      <c r="S274" s="149"/>
      <c r="T274" s="149"/>
      <c r="U274" s="149"/>
      <c r="V274" s="149"/>
      <c r="W274" s="149"/>
      <c r="X274" s="149"/>
    </row>
    <row r="275" spans="1:24">
      <c r="A275" s="167"/>
      <c r="B275" s="167"/>
      <c r="C275" s="149"/>
      <c r="D275" s="149"/>
      <c r="E275" s="149"/>
      <c r="N275" s="149"/>
      <c r="O275" s="149"/>
      <c r="P275" s="149"/>
      <c r="Q275" s="149"/>
      <c r="R275" s="149"/>
      <c r="S275" s="149"/>
      <c r="T275" s="149"/>
      <c r="U275" s="149"/>
      <c r="V275" s="149"/>
      <c r="W275" s="149"/>
      <c r="X275" s="149"/>
    </row>
    <row r="276" spans="1:24">
      <c r="A276" s="167"/>
      <c r="B276" s="167"/>
      <c r="C276" s="149"/>
      <c r="D276" s="149"/>
      <c r="E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9"/>
      <c r="X276" s="149"/>
    </row>
    <row r="277" spans="1:24">
      <c r="A277" s="167"/>
      <c r="B277" s="167"/>
      <c r="C277" s="149"/>
      <c r="D277" s="149"/>
      <c r="E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</row>
    <row r="278" spans="1:24">
      <c r="A278" s="167"/>
      <c r="B278" s="167"/>
      <c r="C278" s="149"/>
      <c r="D278" s="149"/>
      <c r="E278" s="149"/>
      <c r="N278" s="149"/>
      <c r="O278" s="149"/>
      <c r="P278" s="149"/>
      <c r="Q278" s="149"/>
      <c r="R278" s="149"/>
      <c r="S278" s="149"/>
      <c r="T278" s="149"/>
      <c r="U278" s="149"/>
      <c r="V278" s="149"/>
      <c r="W278" s="149"/>
      <c r="X278" s="149"/>
    </row>
    <row r="279" spans="1:24">
      <c r="A279" s="167"/>
      <c r="B279" s="167"/>
      <c r="C279" s="149"/>
      <c r="D279" s="149"/>
      <c r="E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9"/>
      <c r="X279" s="149"/>
    </row>
    <row r="280" spans="1:24">
      <c r="A280" s="167"/>
      <c r="B280" s="167"/>
      <c r="C280" s="149"/>
      <c r="D280" s="149"/>
      <c r="E280" s="149"/>
      <c r="N280" s="149"/>
      <c r="O280" s="149"/>
      <c r="P280" s="149"/>
      <c r="Q280" s="149"/>
      <c r="R280" s="149"/>
      <c r="S280" s="149"/>
      <c r="T280" s="149"/>
      <c r="U280" s="149"/>
      <c r="V280" s="149"/>
      <c r="W280" s="149"/>
      <c r="X280" s="149"/>
    </row>
    <row r="281" spans="1:24">
      <c r="A281" s="167"/>
      <c r="B281" s="167"/>
      <c r="C281" s="149"/>
      <c r="D281" s="149"/>
      <c r="E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9"/>
      <c r="X281" s="149"/>
    </row>
    <row r="282" spans="1:24">
      <c r="A282" s="167"/>
      <c r="B282" s="167"/>
      <c r="C282" s="149"/>
      <c r="D282" s="149"/>
      <c r="E282" s="149"/>
      <c r="N282" s="149"/>
      <c r="O282" s="149"/>
      <c r="P282" s="149"/>
      <c r="Q282" s="149"/>
      <c r="R282" s="149"/>
      <c r="S282" s="149"/>
      <c r="T282" s="149"/>
      <c r="U282" s="149"/>
      <c r="V282" s="149"/>
      <c r="W282" s="149"/>
      <c r="X282" s="149"/>
    </row>
    <row r="283" spans="1:24">
      <c r="A283" s="167"/>
      <c r="B283" s="167"/>
      <c r="C283" s="149"/>
      <c r="D283" s="149"/>
      <c r="E283" s="149"/>
      <c r="N283" s="149"/>
      <c r="O283" s="149"/>
      <c r="P283" s="149"/>
      <c r="Q283" s="149"/>
      <c r="R283" s="149"/>
      <c r="S283" s="149"/>
      <c r="T283" s="149"/>
      <c r="U283" s="149"/>
      <c r="V283" s="149"/>
      <c r="W283" s="149"/>
      <c r="X283" s="149"/>
    </row>
    <row r="284" spans="1:24">
      <c r="A284" s="167"/>
      <c r="B284" s="167"/>
      <c r="C284" s="149"/>
      <c r="D284" s="149"/>
      <c r="E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</row>
    <row r="285" spans="1:24">
      <c r="A285" s="167"/>
      <c r="B285" s="167"/>
      <c r="C285" s="149"/>
      <c r="D285" s="149"/>
      <c r="E285" s="149"/>
      <c r="N285" s="149"/>
      <c r="O285" s="149"/>
      <c r="P285" s="149"/>
      <c r="Q285" s="149"/>
      <c r="R285" s="149"/>
      <c r="S285" s="149"/>
      <c r="T285" s="149"/>
      <c r="U285" s="149"/>
      <c r="V285" s="149"/>
      <c r="W285" s="149"/>
      <c r="X285" s="149"/>
    </row>
    <row r="286" spans="1:24">
      <c r="A286" s="167"/>
      <c r="B286" s="167"/>
      <c r="C286" s="149"/>
      <c r="D286" s="149"/>
      <c r="E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</row>
    <row r="287" spans="1:24">
      <c r="A287" s="167"/>
      <c r="B287" s="167"/>
      <c r="C287" s="149"/>
      <c r="D287" s="149"/>
      <c r="E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</row>
    <row r="288" spans="1:24">
      <c r="A288" s="167"/>
      <c r="B288" s="167"/>
      <c r="C288" s="149"/>
      <c r="D288" s="149"/>
      <c r="E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9"/>
      <c r="X288" s="149"/>
    </row>
    <row r="289" spans="1:24">
      <c r="A289" s="167"/>
      <c r="B289" s="167"/>
      <c r="C289" s="149"/>
      <c r="D289" s="149"/>
      <c r="E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9"/>
      <c r="X289" s="149"/>
    </row>
    <row r="290" spans="1:24">
      <c r="A290" s="167"/>
      <c r="B290" s="167"/>
      <c r="C290" s="149"/>
      <c r="D290" s="149"/>
      <c r="E290" s="149"/>
      <c r="N290" s="149"/>
      <c r="O290" s="149"/>
      <c r="P290" s="149"/>
      <c r="Q290" s="149"/>
      <c r="R290" s="149"/>
      <c r="S290" s="149"/>
      <c r="T290" s="149"/>
      <c r="U290" s="149"/>
      <c r="V290" s="149"/>
      <c r="W290" s="149"/>
      <c r="X290" s="149"/>
    </row>
    <row r="291" spans="1:24">
      <c r="A291" s="167"/>
      <c r="B291" s="167"/>
      <c r="C291" s="149"/>
      <c r="D291" s="149"/>
      <c r="E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9"/>
      <c r="X291" s="149"/>
    </row>
    <row r="292" spans="1:24">
      <c r="A292" s="167"/>
      <c r="B292" s="167"/>
      <c r="C292" s="149"/>
      <c r="D292" s="149"/>
      <c r="E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</row>
    <row r="293" spans="1:24">
      <c r="A293" s="167"/>
      <c r="B293" s="167"/>
      <c r="C293" s="149"/>
      <c r="D293" s="149"/>
      <c r="E293" s="149"/>
      <c r="N293" s="149"/>
      <c r="O293" s="149"/>
      <c r="P293" s="149"/>
      <c r="Q293" s="149"/>
      <c r="R293" s="149"/>
      <c r="S293" s="149"/>
      <c r="T293" s="149"/>
      <c r="U293" s="149"/>
      <c r="V293" s="149"/>
      <c r="W293" s="149"/>
      <c r="X293" s="149"/>
    </row>
    <row r="294" spans="1:24">
      <c r="A294" s="167"/>
      <c r="B294" s="167"/>
      <c r="C294" s="149"/>
      <c r="D294" s="149"/>
      <c r="E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</row>
    <row r="295" spans="1:24">
      <c r="A295" s="167"/>
      <c r="B295" s="167"/>
      <c r="C295" s="149"/>
      <c r="D295" s="149"/>
      <c r="E295" s="149"/>
      <c r="N295" s="149"/>
      <c r="O295" s="149"/>
      <c r="P295" s="149"/>
      <c r="Q295" s="149"/>
      <c r="R295" s="149"/>
      <c r="S295" s="149"/>
      <c r="T295" s="149"/>
      <c r="U295" s="149"/>
      <c r="V295" s="149"/>
      <c r="W295" s="149"/>
      <c r="X295" s="149"/>
    </row>
    <row r="296" spans="1:24">
      <c r="A296" s="167"/>
      <c r="B296" s="167"/>
      <c r="C296" s="149"/>
      <c r="D296" s="149"/>
      <c r="E296" s="149"/>
      <c r="N296" s="149"/>
      <c r="O296" s="149"/>
      <c r="P296" s="149"/>
      <c r="Q296" s="149"/>
      <c r="R296" s="149"/>
      <c r="S296" s="149"/>
      <c r="T296" s="149"/>
      <c r="U296" s="149"/>
      <c r="V296" s="149"/>
      <c r="W296" s="149"/>
      <c r="X296" s="149"/>
    </row>
    <row r="297" spans="1:24">
      <c r="A297" s="167"/>
      <c r="B297" s="167"/>
      <c r="C297" s="149"/>
      <c r="D297" s="149"/>
      <c r="E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</row>
    <row r="298" spans="1:24">
      <c r="A298" s="167"/>
      <c r="B298" s="167"/>
      <c r="C298" s="149"/>
      <c r="D298" s="149"/>
      <c r="E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</row>
    <row r="299" spans="1:24">
      <c r="A299" s="167"/>
      <c r="B299" s="167"/>
      <c r="C299" s="149"/>
      <c r="D299" s="149"/>
      <c r="E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</row>
    <row r="300" spans="1:24">
      <c r="A300" s="167"/>
      <c r="B300" s="167"/>
      <c r="C300" s="149"/>
      <c r="D300" s="149"/>
      <c r="E300" s="149"/>
      <c r="N300" s="149"/>
      <c r="O300" s="149"/>
      <c r="P300" s="149"/>
      <c r="Q300" s="149"/>
      <c r="R300" s="149"/>
      <c r="S300" s="149"/>
      <c r="T300" s="149"/>
      <c r="U300" s="149"/>
      <c r="V300" s="149"/>
      <c r="W300" s="149"/>
      <c r="X300" s="149"/>
    </row>
    <row r="301" spans="1:24">
      <c r="A301" s="167"/>
      <c r="B301" s="167"/>
      <c r="C301" s="149"/>
      <c r="D301" s="149"/>
      <c r="E301" s="149"/>
      <c r="N301" s="149"/>
      <c r="O301" s="149"/>
      <c r="P301" s="149"/>
      <c r="Q301" s="149"/>
      <c r="R301" s="149"/>
      <c r="S301" s="149"/>
      <c r="T301" s="149"/>
      <c r="U301" s="149"/>
      <c r="V301" s="149"/>
      <c r="W301" s="149"/>
      <c r="X301" s="149"/>
    </row>
    <row r="302" spans="1:24">
      <c r="A302" s="167"/>
      <c r="B302" s="167"/>
      <c r="C302" s="149"/>
      <c r="D302" s="149"/>
      <c r="E302" s="149"/>
      <c r="N302" s="149"/>
      <c r="O302" s="149"/>
      <c r="P302" s="149"/>
      <c r="Q302" s="149"/>
      <c r="R302" s="149"/>
      <c r="S302" s="149"/>
      <c r="T302" s="149"/>
      <c r="U302" s="149"/>
      <c r="V302" s="149"/>
      <c r="W302" s="149"/>
      <c r="X302" s="149"/>
    </row>
    <row r="303" spans="1:24">
      <c r="A303" s="167"/>
      <c r="B303" s="167"/>
      <c r="C303" s="149"/>
      <c r="D303" s="149"/>
      <c r="E303" s="149"/>
      <c r="N303" s="149"/>
      <c r="O303" s="149"/>
      <c r="P303" s="149"/>
      <c r="Q303" s="149"/>
      <c r="R303" s="149"/>
      <c r="S303" s="149"/>
      <c r="T303" s="149"/>
      <c r="U303" s="149"/>
      <c r="V303" s="149"/>
      <c r="W303" s="149"/>
      <c r="X303" s="149"/>
    </row>
    <row r="304" spans="1:24">
      <c r="A304" s="167"/>
      <c r="B304" s="167"/>
      <c r="C304" s="149"/>
      <c r="D304" s="149"/>
      <c r="E304" s="149"/>
      <c r="N304" s="149"/>
      <c r="O304" s="149"/>
      <c r="P304" s="149"/>
      <c r="Q304" s="149"/>
      <c r="R304" s="149"/>
      <c r="S304" s="149"/>
      <c r="T304" s="149"/>
      <c r="U304" s="149"/>
      <c r="V304" s="149"/>
      <c r="W304" s="149"/>
      <c r="X304" s="149"/>
    </row>
    <row r="305" spans="1:24">
      <c r="A305" s="167"/>
      <c r="B305" s="167"/>
      <c r="C305" s="149"/>
      <c r="D305" s="149"/>
      <c r="E305" s="149"/>
      <c r="N305" s="149"/>
      <c r="O305" s="149"/>
      <c r="P305" s="149"/>
      <c r="Q305" s="149"/>
      <c r="R305" s="149"/>
      <c r="S305" s="149"/>
      <c r="T305" s="149"/>
      <c r="U305" s="149"/>
      <c r="V305" s="149"/>
      <c r="W305" s="149"/>
      <c r="X305" s="149"/>
    </row>
    <row r="306" spans="1:24">
      <c r="A306" s="167"/>
      <c r="B306" s="167"/>
      <c r="C306" s="149"/>
      <c r="D306" s="149"/>
      <c r="E306" s="149"/>
      <c r="N306" s="149"/>
      <c r="O306" s="149"/>
      <c r="P306" s="149"/>
      <c r="Q306" s="149"/>
      <c r="R306" s="149"/>
      <c r="S306" s="149"/>
      <c r="T306" s="149"/>
      <c r="U306" s="149"/>
      <c r="V306" s="149"/>
      <c r="W306" s="149"/>
      <c r="X306" s="149"/>
    </row>
    <row r="307" spans="1:24">
      <c r="A307" s="167"/>
      <c r="B307" s="167"/>
      <c r="C307" s="149"/>
      <c r="D307" s="149"/>
      <c r="E307" s="149"/>
      <c r="N307" s="149"/>
      <c r="O307" s="149"/>
      <c r="P307" s="149"/>
      <c r="Q307" s="149"/>
      <c r="R307" s="149"/>
      <c r="S307" s="149"/>
      <c r="T307" s="149"/>
      <c r="U307" s="149"/>
      <c r="V307" s="149"/>
      <c r="W307" s="149"/>
      <c r="X307" s="149"/>
    </row>
    <row r="308" spans="1:24">
      <c r="A308" s="167"/>
      <c r="B308" s="167"/>
      <c r="C308" s="149"/>
      <c r="D308" s="149"/>
      <c r="E308" s="149"/>
      <c r="N308" s="149"/>
      <c r="O308" s="149"/>
      <c r="P308" s="149"/>
      <c r="Q308" s="149"/>
      <c r="R308" s="149"/>
      <c r="S308" s="149"/>
      <c r="T308" s="149"/>
      <c r="U308" s="149"/>
      <c r="V308" s="149"/>
      <c r="W308" s="149"/>
      <c r="X308" s="149"/>
    </row>
    <row r="309" spans="1:24">
      <c r="A309" s="167"/>
      <c r="B309" s="167"/>
      <c r="C309" s="149"/>
      <c r="D309" s="149"/>
      <c r="E309" s="149"/>
      <c r="N309" s="149"/>
      <c r="O309" s="149"/>
      <c r="P309" s="149"/>
      <c r="Q309" s="149"/>
      <c r="R309" s="149"/>
      <c r="S309" s="149"/>
      <c r="T309" s="149"/>
      <c r="U309" s="149"/>
      <c r="V309" s="149"/>
      <c r="W309" s="149"/>
      <c r="X309" s="149"/>
    </row>
    <row r="310" spans="1:24">
      <c r="A310" s="167"/>
      <c r="B310" s="167"/>
      <c r="C310" s="149"/>
      <c r="D310" s="149"/>
      <c r="E310" s="149"/>
      <c r="N310" s="149"/>
      <c r="O310" s="149"/>
      <c r="P310" s="149"/>
      <c r="Q310" s="149"/>
      <c r="R310" s="149"/>
      <c r="S310" s="149"/>
      <c r="T310" s="149"/>
      <c r="U310" s="149"/>
      <c r="V310" s="149"/>
      <c r="W310" s="149"/>
      <c r="X310" s="149"/>
    </row>
    <row r="311" spans="1:24">
      <c r="A311" s="167"/>
      <c r="B311" s="167"/>
      <c r="C311" s="149"/>
      <c r="D311" s="149"/>
      <c r="E311" s="149"/>
      <c r="N311" s="149"/>
      <c r="O311" s="149"/>
      <c r="P311" s="149"/>
      <c r="Q311" s="149"/>
      <c r="R311" s="149"/>
      <c r="S311" s="149"/>
      <c r="T311" s="149"/>
      <c r="U311" s="149"/>
      <c r="V311" s="149"/>
      <c r="W311" s="149"/>
      <c r="X311" s="149"/>
    </row>
    <row r="312" spans="1:24">
      <c r="A312" s="167"/>
      <c r="B312" s="167"/>
      <c r="C312" s="149"/>
      <c r="D312" s="149"/>
      <c r="E312" s="149"/>
      <c r="N312" s="149"/>
      <c r="O312" s="149"/>
      <c r="P312" s="149"/>
      <c r="Q312" s="149"/>
      <c r="R312" s="149"/>
      <c r="S312" s="149"/>
      <c r="T312" s="149"/>
      <c r="U312" s="149"/>
      <c r="V312" s="149"/>
      <c r="W312" s="149"/>
      <c r="X312" s="149"/>
    </row>
    <row r="313" spans="1:24">
      <c r="A313" s="167"/>
      <c r="B313" s="167"/>
      <c r="C313" s="149"/>
      <c r="D313" s="149"/>
      <c r="E313" s="149"/>
      <c r="N313" s="149"/>
      <c r="O313" s="149"/>
      <c r="P313" s="149"/>
      <c r="Q313" s="149"/>
      <c r="R313" s="149"/>
      <c r="S313" s="149"/>
      <c r="T313" s="149"/>
      <c r="U313" s="149"/>
      <c r="V313" s="149"/>
      <c r="W313" s="149"/>
      <c r="X313" s="149"/>
    </row>
    <row r="314" spans="1:24">
      <c r="A314" s="167"/>
      <c r="B314" s="167"/>
      <c r="C314" s="149"/>
      <c r="D314" s="149"/>
      <c r="E314" s="149"/>
      <c r="N314" s="149"/>
      <c r="O314" s="149"/>
      <c r="P314" s="149"/>
      <c r="Q314" s="149"/>
      <c r="R314" s="149"/>
      <c r="S314" s="149"/>
      <c r="T314" s="149"/>
      <c r="U314" s="149"/>
      <c r="V314" s="149"/>
      <c r="W314" s="149"/>
      <c r="X314" s="149"/>
    </row>
    <row r="315" spans="1:24">
      <c r="A315" s="167"/>
      <c r="B315" s="167"/>
      <c r="C315" s="149"/>
      <c r="D315" s="149"/>
      <c r="E315" s="149"/>
      <c r="N315" s="149"/>
      <c r="O315" s="149"/>
      <c r="P315" s="149"/>
      <c r="Q315" s="149"/>
      <c r="R315" s="149"/>
      <c r="S315" s="149"/>
      <c r="T315" s="149"/>
      <c r="U315" s="149"/>
      <c r="V315" s="149"/>
      <c r="W315" s="149"/>
      <c r="X315" s="149"/>
    </row>
    <row r="316" spans="1:24">
      <c r="A316" s="167"/>
      <c r="B316" s="167"/>
      <c r="C316" s="149"/>
      <c r="D316" s="149"/>
      <c r="E316" s="149"/>
      <c r="N316" s="149"/>
      <c r="O316" s="149"/>
      <c r="P316" s="149"/>
      <c r="Q316" s="149"/>
      <c r="R316" s="149"/>
      <c r="S316" s="149"/>
      <c r="T316" s="149"/>
      <c r="U316" s="149"/>
      <c r="V316" s="149"/>
      <c r="W316" s="149"/>
      <c r="X316" s="149"/>
    </row>
    <row r="317" spans="1:24">
      <c r="A317" s="167"/>
      <c r="B317" s="167"/>
      <c r="C317" s="149"/>
      <c r="D317" s="149"/>
      <c r="E317" s="149"/>
      <c r="N317" s="149"/>
      <c r="O317" s="149"/>
      <c r="P317" s="149"/>
      <c r="Q317" s="149"/>
      <c r="R317" s="149"/>
      <c r="S317" s="149"/>
      <c r="T317" s="149"/>
      <c r="U317" s="149"/>
      <c r="V317" s="149"/>
      <c r="W317" s="149"/>
      <c r="X317" s="149"/>
    </row>
    <row r="318" spans="1:24">
      <c r="A318" s="167"/>
      <c r="B318" s="167"/>
      <c r="C318" s="149"/>
      <c r="D318" s="149"/>
      <c r="E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9"/>
      <c r="X318" s="149"/>
    </row>
    <row r="319" spans="1:24">
      <c r="A319" s="167"/>
      <c r="B319" s="167"/>
      <c r="C319" s="149"/>
      <c r="D319" s="149"/>
      <c r="E319" s="149"/>
      <c r="N319" s="149"/>
      <c r="O319" s="149"/>
      <c r="P319" s="149"/>
      <c r="Q319" s="149"/>
      <c r="R319" s="149"/>
      <c r="S319" s="149"/>
      <c r="T319" s="149"/>
      <c r="U319" s="149"/>
      <c r="V319" s="149"/>
      <c r="W319" s="149"/>
      <c r="X319" s="149"/>
    </row>
    <row r="320" spans="1:24">
      <c r="A320" s="167"/>
      <c r="B320" s="167"/>
      <c r="C320" s="149"/>
      <c r="D320" s="149"/>
      <c r="E320" s="149"/>
      <c r="N320" s="149"/>
      <c r="O320" s="149"/>
      <c r="P320" s="149"/>
      <c r="Q320" s="149"/>
      <c r="R320" s="149"/>
      <c r="S320" s="149"/>
      <c r="T320" s="149"/>
      <c r="U320" s="149"/>
      <c r="V320" s="149"/>
      <c r="W320" s="149"/>
      <c r="X320" s="149"/>
    </row>
    <row r="321" spans="1:24">
      <c r="A321" s="167"/>
      <c r="B321" s="167"/>
      <c r="C321" s="149"/>
      <c r="D321" s="149"/>
      <c r="E321" s="149"/>
      <c r="N321" s="149"/>
      <c r="O321" s="149"/>
      <c r="P321" s="149"/>
      <c r="Q321" s="149"/>
      <c r="R321" s="149"/>
      <c r="S321" s="149"/>
      <c r="T321" s="149"/>
      <c r="U321" s="149"/>
      <c r="V321" s="149"/>
      <c r="W321" s="149"/>
      <c r="X321" s="149"/>
    </row>
    <row r="322" spans="1:24">
      <c r="A322" s="167"/>
      <c r="B322" s="167"/>
      <c r="C322" s="149"/>
      <c r="D322" s="149"/>
      <c r="E322" s="149"/>
      <c r="N322" s="149"/>
      <c r="O322" s="149"/>
      <c r="P322" s="149"/>
      <c r="Q322" s="149"/>
      <c r="R322" s="149"/>
      <c r="S322" s="149"/>
      <c r="T322" s="149"/>
      <c r="U322" s="149"/>
      <c r="V322" s="149"/>
      <c r="W322" s="149"/>
      <c r="X322" s="149"/>
    </row>
    <row r="323" spans="1:24">
      <c r="A323" s="167"/>
      <c r="B323" s="167"/>
      <c r="C323" s="149"/>
      <c r="D323" s="149"/>
      <c r="E323" s="149"/>
      <c r="N323" s="149"/>
      <c r="O323" s="149"/>
      <c r="P323" s="149"/>
      <c r="Q323" s="149"/>
      <c r="R323" s="149"/>
      <c r="S323" s="149"/>
      <c r="T323" s="149"/>
      <c r="U323" s="149"/>
      <c r="V323" s="149"/>
      <c r="W323" s="149"/>
      <c r="X323" s="149"/>
    </row>
    <row r="324" spans="1:24">
      <c r="A324" s="167"/>
      <c r="B324" s="167"/>
      <c r="C324" s="149"/>
      <c r="D324" s="149"/>
      <c r="E324" s="149"/>
      <c r="N324" s="149"/>
      <c r="O324" s="149"/>
      <c r="P324" s="149"/>
      <c r="Q324" s="149"/>
      <c r="R324" s="149"/>
      <c r="S324" s="149"/>
      <c r="T324" s="149"/>
      <c r="U324" s="149"/>
      <c r="V324" s="149"/>
      <c r="W324" s="149"/>
      <c r="X324" s="149"/>
    </row>
    <row r="325" spans="1:24">
      <c r="A325" s="167"/>
      <c r="B325" s="167"/>
      <c r="C325" s="149"/>
      <c r="D325" s="149"/>
      <c r="E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</row>
    <row r="326" spans="1:24">
      <c r="A326" s="167"/>
      <c r="B326" s="167"/>
      <c r="C326" s="149"/>
      <c r="D326" s="149"/>
      <c r="E326" s="149"/>
      <c r="N326" s="149"/>
      <c r="O326" s="149"/>
      <c r="P326" s="149"/>
      <c r="Q326" s="149"/>
      <c r="R326" s="149"/>
      <c r="S326" s="149"/>
      <c r="T326" s="149"/>
      <c r="U326" s="149"/>
      <c r="V326" s="149"/>
      <c r="W326" s="149"/>
      <c r="X326" s="149"/>
    </row>
    <row r="327" spans="1:24">
      <c r="A327" s="167"/>
      <c r="B327" s="167"/>
      <c r="C327" s="149"/>
      <c r="D327" s="149"/>
      <c r="E327" s="149"/>
      <c r="N327" s="149"/>
      <c r="O327" s="149"/>
      <c r="P327" s="149"/>
      <c r="Q327" s="149"/>
      <c r="R327" s="149"/>
      <c r="S327" s="149"/>
      <c r="T327" s="149"/>
      <c r="U327" s="149"/>
      <c r="V327" s="149"/>
      <c r="W327" s="149"/>
      <c r="X327" s="149"/>
    </row>
    <row r="328" spans="1:24">
      <c r="A328" s="167"/>
      <c r="B328" s="167"/>
      <c r="C328" s="149"/>
      <c r="D328" s="149"/>
      <c r="E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</row>
    <row r="329" spans="1:24">
      <c r="A329" s="167"/>
      <c r="B329" s="167"/>
      <c r="C329" s="149"/>
      <c r="D329" s="149"/>
      <c r="E329" s="149"/>
      <c r="N329" s="149"/>
      <c r="O329" s="149"/>
      <c r="P329" s="149"/>
      <c r="Q329" s="149"/>
      <c r="R329" s="149"/>
      <c r="S329" s="149"/>
      <c r="T329" s="149"/>
      <c r="U329" s="149"/>
      <c r="V329" s="149"/>
      <c r="W329" s="149"/>
      <c r="X329" s="149"/>
    </row>
    <row r="330" spans="1:24">
      <c r="A330" s="167"/>
      <c r="B330" s="167"/>
      <c r="C330" s="149"/>
      <c r="D330" s="149"/>
      <c r="E330" s="149"/>
      <c r="N330" s="149"/>
      <c r="O330" s="149"/>
      <c r="P330" s="149"/>
      <c r="Q330" s="149"/>
      <c r="R330" s="149"/>
      <c r="S330" s="149"/>
      <c r="T330" s="149"/>
      <c r="U330" s="149"/>
      <c r="V330" s="149"/>
      <c r="W330" s="149"/>
      <c r="X330" s="149"/>
    </row>
    <row r="331" spans="1:24">
      <c r="A331" s="167"/>
      <c r="B331" s="167"/>
      <c r="C331" s="149"/>
      <c r="D331" s="149"/>
      <c r="E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</row>
    <row r="332" spans="1:24">
      <c r="A332" s="167"/>
      <c r="B332" s="167"/>
      <c r="C332" s="149"/>
      <c r="D332" s="149"/>
      <c r="E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</row>
    <row r="333" spans="1:24">
      <c r="A333" s="167"/>
      <c r="B333" s="167"/>
      <c r="C333" s="149"/>
      <c r="D333" s="149"/>
      <c r="E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</row>
    <row r="334" spans="1:24">
      <c r="A334" s="167"/>
      <c r="B334" s="167"/>
      <c r="C334" s="149"/>
      <c r="D334" s="149"/>
      <c r="E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9"/>
      <c r="X334" s="149"/>
    </row>
    <row r="335" spans="1:24">
      <c r="A335" s="167"/>
      <c r="B335" s="167"/>
      <c r="C335" s="149"/>
      <c r="D335" s="149"/>
      <c r="E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9"/>
      <c r="X335" s="149"/>
    </row>
    <row r="336" spans="1:24">
      <c r="A336" s="167"/>
      <c r="B336" s="167"/>
      <c r="C336" s="149"/>
      <c r="D336" s="149"/>
      <c r="E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9"/>
      <c r="X336" s="149"/>
    </row>
    <row r="337" spans="1:24">
      <c r="A337" s="167"/>
      <c r="B337" s="167"/>
      <c r="C337" s="149"/>
      <c r="D337" s="149"/>
      <c r="E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9"/>
      <c r="X337" s="149"/>
    </row>
    <row r="338" spans="1:24">
      <c r="A338" s="167"/>
      <c r="B338" s="167"/>
      <c r="C338" s="149"/>
      <c r="D338" s="149"/>
      <c r="E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9"/>
      <c r="X338" s="149"/>
    </row>
    <row r="339" spans="1:24">
      <c r="A339" s="167"/>
      <c r="B339" s="167"/>
      <c r="C339" s="149"/>
      <c r="D339" s="149"/>
      <c r="E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9"/>
      <c r="X339" s="149"/>
    </row>
    <row r="340" spans="1:24">
      <c r="A340" s="167"/>
      <c r="B340" s="167"/>
      <c r="C340" s="149"/>
      <c r="D340" s="149"/>
      <c r="E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9"/>
      <c r="X340" s="149"/>
    </row>
    <row r="341" spans="1:24">
      <c r="A341" s="167"/>
      <c r="B341" s="167"/>
      <c r="C341" s="149"/>
      <c r="D341" s="149"/>
      <c r="E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9"/>
      <c r="X341" s="149"/>
    </row>
    <row r="342" spans="1:24">
      <c r="A342" s="167"/>
      <c r="B342" s="167"/>
      <c r="C342" s="149"/>
      <c r="D342" s="149"/>
      <c r="E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9"/>
      <c r="X342" s="149"/>
    </row>
    <row r="343" spans="1:24">
      <c r="A343" s="167"/>
      <c r="B343" s="167"/>
      <c r="C343" s="149"/>
      <c r="D343" s="149"/>
      <c r="E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9"/>
      <c r="X343" s="149"/>
    </row>
    <row r="344" spans="1:24">
      <c r="A344" s="167"/>
      <c r="B344" s="167"/>
      <c r="C344" s="149"/>
      <c r="D344" s="149"/>
      <c r="E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9"/>
      <c r="X344" s="149"/>
    </row>
    <row r="345" spans="1:24">
      <c r="A345" s="167"/>
      <c r="B345" s="167"/>
      <c r="C345" s="149"/>
      <c r="D345" s="149"/>
      <c r="E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9"/>
      <c r="X345" s="149"/>
    </row>
    <row r="346" spans="1:24">
      <c r="A346" s="167"/>
      <c r="B346" s="167"/>
      <c r="C346" s="149"/>
      <c r="D346" s="149"/>
      <c r="E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9"/>
      <c r="X346" s="149"/>
    </row>
    <row r="347" spans="1:24">
      <c r="A347" s="167"/>
      <c r="B347" s="167"/>
      <c r="C347" s="149"/>
      <c r="D347" s="149"/>
      <c r="E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9"/>
      <c r="X347" s="149"/>
    </row>
    <row r="348" spans="1:24">
      <c r="A348" s="167"/>
      <c r="B348" s="167"/>
      <c r="C348" s="149"/>
      <c r="D348" s="149"/>
      <c r="E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9"/>
      <c r="X348" s="149"/>
    </row>
    <row r="349" spans="1:24">
      <c r="A349" s="167"/>
      <c r="B349" s="167"/>
      <c r="C349" s="149"/>
      <c r="D349" s="149"/>
      <c r="E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9"/>
      <c r="X349" s="149"/>
    </row>
    <row r="350" spans="1:24">
      <c r="A350" s="167"/>
      <c r="B350" s="167"/>
      <c r="C350" s="149"/>
      <c r="D350" s="149"/>
      <c r="E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9"/>
      <c r="X350" s="149"/>
    </row>
    <row r="351" spans="1:24">
      <c r="A351" s="167"/>
      <c r="B351" s="167"/>
      <c r="C351" s="149"/>
      <c r="D351" s="149"/>
      <c r="E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9"/>
      <c r="X351" s="149"/>
    </row>
    <row r="352" spans="1:24">
      <c r="A352" s="167"/>
      <c r="B352" s="167"/>
      <c r="C352" s="149"/>
      <c r="D352" s="149"/>
      <c r="E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9"/>
      <c r="X352" s="149"/>
    </row>
    <row r="353" spans="1:24">
      <c r="A353" s="167"/>
      <c r="B353" s="167"/>
      <c r="C353" s="149"/>
      <c r="D353" s="149"/>
      <c r="E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9"/>
      <c r="X353" s="149"/>
    </row>
    <row r="354" spans="1:24">
      <c r="A354" s="167"/>
      <c r="B354" s="167"/>
      <c r="C354" s="149"/>
      <c r="D354" s="149"/>
      <c r="E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9"/>
      <c r="X354" s="149"/>
    </row>
    <row r="355" spans="1:24">
      <c r="A355" s="167"/>
      <c r="B355" s="167"/>
      <c r="C355" s="149"/>
      <c r="D355" s="149"/>
      <c r="E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9"/>
      <c r="X355" s="149"/>
    </row>
    <row r="356" spans="1:24">
      <c r="A356" s="167"/>
      <c r="B356" s="167"/>
      <c r="C356" s="149"/>
      <c r="D356" s="149"/>
      <c r="E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9"/>
      <c r="X356" s="149"/>
    </row>
    <row r="357" spans="1:24">
      <c r="A357" s="167"/>
      <c r="B357" s="167"/>
      <c r="C357" s="149"/>
      <c r="D357" s="149"/>
      <c r="E357" s="149"/>
      <c r="N357" s="149"/>
      <c r="O357" s="149"/>
      <c r="P357" s="149"/>
      <c r="Q357" s="149"/>
      <c r="R357" s="149"/>
      <c r="S357" s="149"/>
      <c r="T357" s="149"/>
      <c r="U357" s="149"/>
      <c r="V357" s="149"/>
      <c r="W357" s="149"/>
      <c r="X357" s="149"/>
    </row>
    <row r="358" spans="1:24">
      <c r="A358" s="167"/>
      <c r="B358" s="167"/>
      <c r="C358" s="149"/>
      <c r="D358" s="149"/>
      <c r="E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</row>
    <row r="359" spans="1:24">
      <c r="A359" s="167"/>
      <c r="B359" s="167"/>
      <c r="C359" s="149"/>
      <c r="D359" s="149"/>
      <c r="E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</row>
    <row r="360" spans="1:24">
      <c r="A360" s="167"/>
      <c r="B360" s="167"/>
      <c r="C360" s="149"/>
      <c r="D360" s="149"/>
      <c r="E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9"/>
      <c r="X360" s="149"/>
    </row>
    <row r="361" spans="1:24">
      <c r="A361" s="167"/>
      <c r="B361" s="167"/>
      <c r="C361" s="149"/>
      <c r="D361" s="149"/>
      <c r="E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9"/>
      <c r="X361" s="149"/>
    </row>
    <row r="362" spans="1:24">
      <c r="A362" s="167"/>
      <c r="B362" s="167"/>
      <c r="C362" s="149"/>
      <c r="D362" s="149"/>
      <c r="E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9"/>
      <c r="X362" s="149"/>
    </row>
    <row r="363" spans="1:24">
      <c r="A363" s="167"/>
      <c r="B363" s="167"/>
      <c r="C363" s="149"/>
      <c r="D363" s="149"/>
      <c r="E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9"/>
      <c r="X363" s="149"/>
    </row>
    <row r="364" spans="1:24">
      <c r="A364" s="167"/>
      <c r="B364" s="167"/>
      <c r="C364" s="149"/>
      <c r="D364" s="149"/>
      <c r="E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</row>
    <row r="365" spans="1:24">
      <c r="A365" s="167"/>
      <c r="B365" s="167"/>
      <c r="C365" s="149"/>
      <c r="D365" s="149"/>
      <c r="E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</row>
    <row r="366" spans="1:24">
      <c r="A366" s="167"/>
      <c r="B366" s="167"/>
      <c r="C366" s="149"/>
      <c r="D366" s="149"/>
      <c r="E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</row>
    <row r="367" spans="1:24">
      <c r="A367" s="167"/>
      <c r="B367" s="167"/>
      <c r="C367" s="149"/>
      <c r="D367" s="149"/>
      <c r="E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9"/>
      <c r="X367" s="149"/>
    </row>
    <row r="368" spans="1:24">
      <c r="A368" s="167"/>
      <c r="B368" s="167"/>
      <c r="C368" s="149"/>
      <c r="D368" s="149"/>
      <c r="E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9"/>
      <c r="X368" s="149"/>
    </row>
    <row r="369" spans="1:24">
      <c r="A369" s="167"/>
      <c r="B369" s="167"/>
      <c r="C369" s="149"/>
      <c r="D369" s="149"/>
      <c r="E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9"/>
      <c r="X369" s="149"/>
    </row>
    <row r="370" spans="1:24">
      <c r="A370" s="167"/>
      <c r="B370" s="167"/>
      <c r="C370" s="149"/>
      <c r="D370" s="149"/>
      <c r="E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9"/>
      <c r="X370" s="149"/>
    </row>
    <row r="371" spans="1:24">
      <c r="A371" s="167"/>
      <c r="B371" s="167"/>
      <c r="C371" s="149"/>
      <c r="D371" s="149"/>
      <c r="E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9"/>
      <c r="X371" s="149"/>
    </row>
    <row r="372" spans="1:24">
      <c r="A372" s="167"/>
      <c r="B372" s="167"/>
      <c r="C372" s="149"/>
      <c r="D372" s="149"/>
      <c r="E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9"/>
      <c r="X372" s="149"/>
    </row>
    <row r="373" spans="1:24">
      <c r="A373" s="167"/>
      <c r="B373" s="167"/>
      <c r="C373" s="149"/>
      <c r="D373" s="149"/>
      <c r="E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</row>
    <row r="374" spans="1:24">
      <c r="A374" s="167"/>
      <c r="B374" s="167"/>
      <c r="C374" s="149"/>
      <c r="D374" s="149"/>
      <c r="E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</row>
    <row r="375" spans="1:24">
      <c r="A375" s="167"/>
      <c r="B375" s="167"/>
      <c r="C375" s="149"/>
      <c r="D375" s="149"/>
      <c r="E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9"/>
      <c r="X375" s="149"/>
    </row>
    <row r="376" spans="1:24">
      <c r="A376" s="167"/>
      <c r="B376" s="167"/>
      <c r="C376" s="149"/>
      <c r="D376" s="149"/>
      <c r="E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</row>
    <row r="377" spans="1:24">
      <c r="A377" s="167"/>
      <c r="B377" s="167"/>
      <c r="C377" s="149"/>
      <c r="D377" s="149"/>
      <c r="E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9"/>
      <c r="X377" s="149"/>
    </row>
    <row r="378" spans="1:24">
      <c r="A378" s="167"/>
      <c r="B378" s="167"/>
      <c r="C378" s="149"/>
      <c r="D378" s="149"/>
      <c r="E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9"/>
      <c r="X378" s="149"/>
    </row>
    <row r="379" spans="1:24">
      <c r="A379" s="167"/>
      <c r="B379" s="167"/>
      <c r="C379" s="149"/>
      <c r="D379" s="149"/>
      <c r="E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</row>
    <row r="380" spans="1:24">
      <c r="A380" s="167"/>
      <c r="B380" s="167"/>
      <c r="C380" s="149"/>
      <c r="D380" s="149"/>
      <c r="E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</row>
    <row r="381" spans="1:24">
      <c r="A381" s="167"/>
      <c r="B381" s="167"/>
      <c r="C381" s="149"/>
      <c r="D381" s="149"/>
      <c r="E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</row>
    <row r="382" spans="1:24">
      <c r="A382" s="167"/>
      <c r="B382" s="167"/>
      <c r="C382" s="149"/>
      <c r="D382" s="149"/>
      <c r="E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</row>
    <row r="383" spans="1:24">
      <c r="A383" s="167"/>
      <c r="B383" s="167"/>
      <c r="C383" s="149"/>
      <c r="D383" s="149"/>
      <c r="E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9"/>
      <c r="X383" s="149"/>
    </row>
    <row r="384" spans="1:24">
      <c r="A384" s="167"/>
      <c r="B384" s="167"/>
      <c r="C384" s="149"/>
      <c r="D384" s="149"/>
      <c r="E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9"/>
      <c r="X384" s="149"/>
    </row>
    <row r="385" spans="1:24">
      <c r="A385" s="167"/>
      <c r="B385" s="167"/>
      <c r="C385" s="149"/>
      <c r="D385" s="149"/>
      <c r="E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9"/>
      <c r="X385" s="149"/>
    </row>
    <row r="386" spans="1:24">
      <c r="A386" s="167"/>
      <c r="B386" s="167"/>
      <c r="C386" s="149"/>
      <c r="D386" s="149"/>
      <c r="E386" s="149"/>
      <c r="N386" s="149"/>
      <c r="O386" s="149"/>
      <c r="P386" s="149"/>
      <c r="Q386" s="149"/>
      <c r="R386" s="149"/>
      <c r="S386" s="149"/>
      <c r="T386" s="149"/>
      <c r="U386" s="149"/>
      <c r="V386" s="149"/>
      <c r="W386" s="149"/>
      <c r="X386" s="149"/>
    </row>
    <row r="387" spans="1:24">
      <c r="A387" s="167"/>
      <c r="B387" s="167"/>
      <c r="C387" s="149"/>
      <c r="D387" s="149"/>
      <c r="E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9"/>
      <c r="X387" s="149"/>
    </row>
    <row r="388" spans="1:24">
      <c r="A388" s="167"/>
      <c r="B388" s="167"/>
      <c r="C388" s="149"/>
      <c r="D388" s="149"/>
      <c r="E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9"/>
      <c r="X388" s="149"/>
    </row>
    <row r="389" spans="1:24">
      <c r="A389" s="167"/>
      <c r="B389" s="167"/>
      <c r="C389" s="149"/>
      <c r="D389" s="149"/>
      <c r="E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9"/>
      <c r="X389" s="149"/>
    </row>
    <row r="390" spans="1:24">
      <c r="A390" s="167"/>
      <c r="B390" s="167"/>
      <c r="C390" s="149"/>
      <c r="D390" s="149"/>
      <c r="E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9"/>
      <c r="X390" s="149"/>
    </row>
    <row r="391" spans="1:24">
      <c r="A391" s="167"/>
      <c r="B391" s="167"/>
      <c r="C391" s="149"/>
      <c r="D391" s="149"/>
      <c r="E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9"/>
      <c r="X391" s="149"/>
    </row>
    <row r="392" spans="1:24">
      <c r="A392" s="167"/>
      <c r="B392" s="167"/>
      <c r="C392" s="149"/>
      <c r="D392" s="149"/>
      <c r="E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9"/>
      <c r="X392" s="149"/>
    </row>
    <row r="393" spans="1:24">
      <c r="A393" s="167"/>
      <c r="B393" s="167"/>
      <c r="C393" s="149"/>
      <c r="D393" s="149"/>
      <c r="E393" s="149"/>
      <c r="N393" s="149"/>
      <c r="O393" s="149"/>
      <c r="P393" s="149"/>
      <c r="Q393" s="149"/>
      <c r="R393" s="149"/>
      <c r="S393" s="149"/>
      <c r="T393" s="149"/>
      <c r="U393" s="149"/>
      <c r="V393" s="149"/>
      <c r="W393" s="149"/>
      <c r="X393" s="149"/>
    </row>
    <row r="394" spans="1:24">
      <c r="A394" s="167"/>
      <c r="B394" s="167"/>
      <c r="C394" s="149"/>
      <c r="D394" s="149"/>
      <c r="E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9"/>
      <c r="X394" s="149"/>
    </row>
    <row r="395" spans="1:24">
      <c r="A395" s="167"/>
      <c r="B395" s="167"/>
      <c r="C395" s="149"/>
      <c r="D395" s="149"/>
      <c r="E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9"/>
      <c r="X395" s="149"/>
    </row>
    <row r="396" spans="1:24">
      <c r="A396" s="167"/>
      <c r="B396" s="167"/>
      <c r="C396" s="149"/>
      <c r="D396" s="149"/>
      <c r="E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9"/>
      <c r="X396" s="149"/>
    </row>
    <row r="397" spans="1:24">
      <c r="A397" s="167"/>
      <c r="B397" s="167"/>
      <c r="C397" s="149"/>
      <c r="D397" s="149"/>
      <c r="E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</row>
    <row r="398" spans="1:24">
      <c r="N398" s="149"/>
      <c r="O398" s="149"/>
      <c r="P398" s="149"/>
      <c r="Q398" s="149"/>
      <c r="R398" s="149"/>
      <c r="S398" s="149"/>
      <c r="T398" s="149"/>
      <c r="U398" s="149"/>
      <c r="V398" s="149"/>
      <c r="W398" s="149"/>
      <c r="X398" s="149"/>
    </row>
    <row r="399" spans="1:24">
      <c r="N399" s="149"/>
      <c r="O399" s="149"/>
      <c r="P399" s="149"/>
      <c r="Q399" s="149"/>
      <c r="R399" s="149"/>
      <c r="S399" s="149"/>
      <c r="T399" s="149"/>
      <c r="U399" s="149"/>
      <c r="V399" s="149"/>
      <c r="W399" s="149"/>
      <c r="X399" s="149"/>
    </row>
    <row r="400" spans="1:24">
      <c r="N400" s="149"/>
      <c r="O400" s="149"/>
      <c r="P400" s="149"/>
      <c r="Q400" s="149"/>
      <c r="R400" s="149"/>
      <c r="S400" s="149"/>
      <c r="T400" s="149"/>
      <c r="U400" s="149"/>
      <c r="V400" s="149"/>
      <c r="W400" s="149"/>
      <c r="X400" s="149"/>
    </row>
    <row r="401" spans="14:24">
      <c r="N401" s="149"/>
      <c r="O401" s="149"/>
      <c r="P401" s="149"/>
      <c r="Q401" s="149"/>
      <c r="R401" s="149"/>
      <c r="S401" s="149"/>
      <c r="T401" s="149"/>
      <c r="U401" s="149"/>
      <c r="V401" s="149"/>
      <c r="W401" s="149"/>
      <c r="X401" s="149"/>
    </row>
    <row r="402" spans="14:24">
      <c r="N402" s="149"/>
      <c r="O402" s="149"/>
      <c r="P402" s="149"/>
      <c r="Q402" s="149"/>
      <c r="R402" s="149"/>
      <c r="S402" s="149"/>
      <c r="T402" s="149"/>
      <c r="U402" s="149"/>
      <c r="V402" s="149"/>
      <c r="W402" s="149"/>
      <c r="X402" s="149"/>
    </row>
    <row r="403" spans="14:24">
      <c r="N403" s="149"/>
      <c r="O403" s="149"/>
      <c r="P403" s="149"/>
      <c r="Q403" s="149"/>
      <c r="R403" s="149"/>
      <c r="S403" s="149"/>
      <c r="T403" s="149"/>
      <c r="U403" s="149"/>
      <c r="V403" s="149"/>
      <c r="W403" s="149"/>
      <c r="X403" s="149"/>
    </row>
    <row r="404" spans="14:24">
      <c r="N404" s="149"/>
      <c r="O404" s="149"/>
      <c r="P404" s="149"/>
      <c r="Q404" s="149"/>
      <c r="R404" s="149"/>
      <c r="S404" s="149"/>
      <c r="T404" s="149"/>
      <c r="U404" s="149"/>
      <c r="V404" s="149"/>
      <c r="W404" s="149"/>
      <c r="X404" s="149"/>
    </row>
    <row r="405" spans="14:24">
      <c r="N405" s="149"/>
      <c r="O405" s="149"/>
      <c r="P405" s="149"/>
      <c r="Q405" s="149"/>
      <c r="R405" s="149"/>
      <c r="S405" s="149"/>
      <c r="T405" s="149"/>
      <c r="U405" s="149"/>
      <c r="V405" s="149"/>
      <c r="W405" s="149"/>
      <c r="X405" s="149"/>
    </row>
    <row r="406" spans="14:24"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</row>
    <row r="407" spans="14:24">
      <c r="N407" s="149"/>
      <c r="O407" s="149"/>
      <c r="P407" s="149"/>
      <c r="Q407" s="149"/>
      <c r="R407" s="149"/>
      <c r="S407" s="149"/>
      <c r="T407" s="149"/>
      <c r="U407" s="149"/>
      <c r="V407" s="149"/>
      <c r="W407" s="149"/>
      <c r="X407" s="149"/>
    </row>
    <row r="408" spans="14:24">
      <c r="N408" s="149"/>
      <c r="O408" s="149"/>
      <c r="P408" s="149"/>
      <c r="Q408" s="149"/>
      <c r="R408" s="149"/>
      <c r="S408" s="149"/>
      <c r="T408" s="149"/>
      <c r="U408" s="149"/>
      <c r="V408" s="149"/>
      <c r="W408" s="149"/>
      <c r="X408" s="149"/>
    </row>
    <row r="409" spans="14:24">
      <c r="N409" s="149"/>
      <c r="O409" s="149"/>
      <c r="P409" s="149"/>
      <c r="Q409" s="149"/>
      <c r="R409" s="149"/>
      <c r="S409" s="149"/>
      <c r="T409" s="149"/>
      <c r="U409" s="149"/>
      <c r="V409" s="149"/>
      <c r="W409" s="149"/>
      <c r="X409" s="149"/>
    </row>
    <row r="410" spans="14:24"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</row>
    <row r="411" spans="14:24"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</row>
    <row r="412" spans="14:24">
      <c r="N412" s="149"/>
      <c r="O412" s="149"/>
      <c r="P412" s="149"/>
      <c r="Q412" s="149"/>
      <c r="R412" s="149"/>
      <c r="S412" s="149"/>
      <c r="T412" s="149"/>
      <c r="U412" s="149"/>
      <c r="V412" s="149"/>
      <c r="W412" s="149"/>
      <c r="X412" s="149"/>
    </row>
    <row r="413" spans="14:24">
      <c r="N413" s="149"/>
      <c r="O413" s="149"/>
      <c r="P413" s="149"/>
      <c r="Q413" s="149"/>
      <c r="R413" s="149"/>
      <c r="S413" s="149"/>
      <c r="T413" s="149"/>
      <c r="U413" s="149"/>
      <c r="V413" s="149"/>
      <c r="W413" s="149"/>
      <c r="X413" s="149"/>
    </row>
    <row r="414" spans="14:24"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</row>
    <row r="415" spans="14:24"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</row>
    <row r="416" spans="14:24"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</row>
    <row r="417" spans="14:24"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</row>
    <row r="418" spans="14:24">
      <c r="N418" s="149"/>
      <c r="O418" s="149"/>
      <c r="P418" s="149"/>
      <c r="Q418" s="149"/>
      <c r="R418" s="149"/>
      <c r="S418" s="149"/>
      <c r="T418" s="149"/>
      <c r="U418" s="149"/>
      <c r="V418" s="149"/>
      <c r="W418" s="149"/>
      <c r="X418" s="149"/>
    </row>
  </sheetData>
  <sheetProtection algorithmName="SHA-512" hashValue="bWA4oUjxLzPr6/EO/xJ2I3RZsAOkDpkCEZcu3x55M3gCOQLYZDAgIScx5g8jmWoyYZRaSGS9IOEMvIWd3fw1gA==" saltValue="i1Lcr87l1s3eFHEjlUIe4Q==" spinCount="100000" sheet="1" objects="1" scenarios="1"/>
  <mergeCells count="3">
    <mergeCell ref="A5:K5"/>
    <mergeCell ref="A6:L6"/>
    <mergeCell ref="A233:D233"/>
  </mergeCells>
  <pageMargins left="0.31496062992125984" right="0.59055118110236227" top="0.59055118110236227" bottom="0.59055118110236227" header="0.19685039370078741" footer="0.19685039370078741"/>
  <pageSetup paperSize="9" scale="71" orientation="portrait" horizontalDpi="4294967295" verticalDpi="4294967295" r:id="rId1"/>
  <headerFooter>
    <oddFooter>&amp;LD3 Oščadnica - Čadca, Bukov, II. polprofil&amp;C&amp;P/&amp;N&amp;RTabuľka č. 2</oddFoot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view="pageBreakPreview" zoomScale="85" zoomScaleNormal="100" zoomScaleSheetLayoutView="85" workbookViewId="0">
      <selection activeCell="E19" sqref="E19"/>
    </sheetView>
  </sheetViews>
  <sheetFormatPr defaultRowHeight="13"/>
  <cols>
    <col min="1" max="1" width="8.7265625" style="150" customWidth="1"/>
    <col min="2" max="2" width="12.54296875" style="150" customWidth="1"/>
    <col min="3" max="3" width="61.54296875" style="151" bestFit="1" customWidth="1"/>
    <col min="4" max="4" width="10.54296875" style="150" customWidth="1"/>
    <col min="5" max="5" width="18.81640625" style="152" customWidth="1"/>
    <col min="6" max="6" width="13.453125" style="150" customWidth="1"/>
    <col min="7" max="7" width="5.54296875" style="150" customWidth="1"/>
    <col min="8" max="254" width="9.1796875" style="150"/>
    <col min="255" max="255" width="4.54296875" style="150" customWidth="1"/>
    <col min="256" max="256" width="12.54296875" style="150" customWidth="1"/>
    <col min="257" max="257" width="9" style="150" customWidth="1"/>
    <col min="258" max="258" width="46.1796875" style="150" customWidth="1"/>
    <col min="259" max="259" width="5.453125" style="150" customWidth="1"/>
    <col min="260" max="260" width="9.453125" style="150" customWidth="1"/>
    <col min="261" max="261" width="11.81640625" style="150" customWidth="1"/>
    <col min="262" max="262" width="13.453125" style="150" customWidth="1"/>
    <col min="263" max="263" width="26.54296875" style="150" customWidth="1"/>
    <col min="264" max="510" width="9.1796875" style="150"/>
    <col min="511" max="511" width="4.54296875" style="150" customWidth="1"/>
    <col min="512" max="512" width="12.54296875" style="150" customWidth="1"/>
    <col min="513" max="513" width="9" style="150" customWidth="1"/>
    <col min="514" max="514" width="46.1796875" style="150" customWidth="1"/>
    <col min="515" max="515" width="5.453125" style="150" customWidth="1"/>
    <col min="516" max="516" width="9.453125" style="150" customWidth="1"/>
    <col min="517" max="517" width="11.81640625" style="150" customWidth="1"/>
    <col min="518" max="518" width="13.453125" style="150" customWidth="1"/>
    <col min="519" max="519" width="26.54296875" style="150" customWidth="1"/>
    <col min="520" max="766" width="9.1796875" style="150"/>
    <col min="767" max="767" width="4.54296875" style="150" customWidth="1"/>
    <col min="768" max="768" width="12.54296875" style="150" customWidth="1"/>
    <col min="769" max="769" width="9" style="150" customWidth="1"/>
    <col min="770" max="770" width="46.1796875" style="150" customWidth="1"/>
    <col min="771" max="771" width="5.453125" style="150" customWidth="1"/>
    <col min="772" max="772" width="9.453125" style="150" customWidth="1"/>
    <col min="773" max="773" width="11.81640625" style="150" customWidth="1"/>
    <col min="774" max="774" width="13.453125" style="150" customWidth="1"/>
    <col min="775" max="775" width="26.54296875" style="150" customWidth="1"/>
    <col min="776" max="1022" width="9.1796875" style="150"/>
    <col min="1023" max="1023" width="4.54296875" style="150" customWidth="1"/>
    <col min="1024" max="1024" width="12.54296875" style="150" customWidth="1"/>
    <col min="1025" max="1025" width="9" style="150" customWidth="1"/>
    <col min="1026" max="1026" width="46.1796875" style="150" customWidth="1"/>
    <col min="1027" max="1027" width="5.453125" style="150" customWidth="1"/>
    <col min="1028" max="1028" width="9.453125" style="150" customWidth="1"/>
    <col min="1029" max="1029" width="11.81640625" style="150" customWidth="1"/>
    <col min="1030" max="1030" width="13.453125" style="150" customWidth="1"/>
    <col min="1031" max="1031" width="26.54296875" style="150" customWidth="1"/>
    <col min="1032" max="1278" width="9.1796875" style="150"/>
    <col min="1279" max="1279" width="4.54296875" style="150" customWidth="1"/>
    <col min="1280" max="1280" width="12.54296875" style="150" customWidth="1"/>
    <col min="1281" max="1281" width="9" style="150" customWidth="1"/>
    <col min="1282" max="1282" width="46.1796875" style="150" customWidth="1"/>
    <col min="1283" max="1283" width="5.453125" style="150" customWidth="1"/>
    <col min="1284" max="1284" width="9.453125" style="150" customWidth="1"/>
    <col min="1285" max="1285" width="11.81640625" style="150" customWidth="1"/>
    <col min="1286" max="1286" width="13.453125" style="150" customWidth="1"/>
    <col min="1287" max="1287" width="26.54296875" style="150" customWidth="1"/>
    <col min="1288" max="1534" width="9.1796875" style="150"/>
    <col min="1535" max="1535" width="4.54296875" style="150" customWidth="1"/>
    <col min="1536" max="1536" width="12.54296875" style="150" customWidth="1"/>
    <col min="1537" max="1537" width="9" style="150" customWidth="1"/>
    <col min="1538" max="1538" width="46.1796875" style="150" customWidth="1"/>
    <col min="1539" max="1539" width="5.453125" style="150" customWidth="1"/>
    <col min="1540" max="1540" width="9.453125" style="150" customWidth="1"/>
    <col min="1541" max="1541" width="11.81640625" style="150" customWidth="1"/>
    <col min="1542" max="1542" width="13.453125" style="150" customWidth="1"/>
    <col min="1543" max="1543" width="26.54296875" style="150" customWidth="1"/>
    <col min="1544" max="1790" width="9.1796875" style="150"/>
    <col min="1791" max="1791" width="4.54296875" style="150" customWidth="1"/>
    <col min="1792" max="1792" width="12.54296875" style="150" customWidth="1"/>
    <col min="1793" max="1793" width="9" style="150" customWidth="1"/>
    <col min="1794" max="1794" width="46.1796875" style="150" customWidth="1"/>
    <col min="1795" max="1795" width="5.453125" style="150" customWidth="1"/>
    <col min="1796" max="1796" width="9.453125" style="150" customWidth="1"/>
    <col min="1797" max="1797" width="11.81640625" style="150" customWidth="1"/>
    <col min="1798" max="1798" width="13.453125" style="150" customWidth="1"/>
    <col min="1799" max="1799" width="26.54296875" style="150" customWidth="1"/>
    <col min="1800" max="2046" width="9.1796875" style="150"/>
    <col min="2047" max="2047" width="4.54296875" style="150" customWidth="1"/>
    <col min="2048" max="2048" width="12.54296875" style="150" customWidth="1"/>
    <col min="2049" max="2049" width="9" style="150" customWidth="1"/>
    <col min="2050" max="2050" width="46.1796875" style="150" customWidth="1"/>
    <col min="2051" max="2051" width="5.453125" style="150" customWidth="1"/>
    <col min="2052" max="2052" width="9.453125" style="150" customWidth="1"/>
    <col min="2053" max="2053" width="11.81640625" style="150" customWidth="1"/>
    <col min="2054" max="2054" width="13.453125" style="150" customWidth="1"/>
    <col min="2055" max="2055" width="26.54296875" style="150" customWidth="1"/>
    <col min="2056" max="2302" width="9.1796875" style="150"/>
    <col min="2303" max="2303" width="4.54296875" style="150" customWidth="1"/>
    <col min="2304" max="2304" width="12.54296875" style="150" customWidth="1"/>
    <col min="2305" max="2305" width="9" style="150" customWidth="1"/>
    <col min="2306" max="2306" width="46.1796875" style="150" customWidth="1"/>
    <col min="2307" max="2307" width="5.453125" style="150" customWidth="1"/>
    <col min="2308" max="2308" width="9.453125" style="150" customWidth="1"/>
    <col min="2309" max="2309" width="11.81640625" style="150" customWidth="1"/>
    <col min="2310" max="2310" width="13.453125" style="150" customWidth="1"/>
    <col min="2311" max="2311" width="26.54296875" style="150" customWidth="1"/>
    <col min="2312" max="2558" width="9.1796875" style="150"/>
    <col min="2559" max="2559" width="4.54296875" style="150" customWidth="1"/>
    <col min="2560" max="2560" width="12.54296875" style="150" customWidth="1"/>
    <col min="2561" max="2561" width="9" style="150" customWidth="1"/>
    <col min="2562" max="2562" width="46.1796875" style="150" customWidth="1"/>
    <col min="2563" max="2563" width="5.453125" style="150" customWidth="1"/>
    <col min="2564" max="2564" width="9.453125" style="150" customWidth="1"/>
    <col min="2565" max="2565" width="11.81640625" style="150" customWidth="1"/>
    <col min="2566" max="2566" width="13.453125" style="150" customWidth="1"/>
    <col min="2567" max="2567" width="26.54296875" style="150" customWidth="1"/>
    <col min="2568" max="2814" width="9.1796875" style="150"/>
    <col min="2815" max="2815" width="4.54296875" style="150" customWidth="1"/>
    <col min="2816" max="2816" width="12.54296875" style="150" customWidth="1"/>
    <col min="2817" max="2817" width="9" style="150" customWidth="1"/>
    <col min="2818" max="2818" width="46.1796875" style="150" customWidth="1"/>
    <col min="2819" max="2819" width="5.453125" style="150" customWidth="1"/>
    <col min="2820" max="2820" width="9.453125" style="150" customWidth="1"/>
    <col min="2821" max="2821" width="11.81640625" style="150" customWidth="1"/>
    <col min="2822" max="2822" width="13.453125" style="150" customWidth="1"/>
    <col min="2823" max="2823" width="26.54296875" style="150" customWidth="1"/>
    <col min="2824" max="3070" width="9.1796875" style="150"/>
    <col min="3071" max="3071" width="4.54296875" style="150" customWidth="1"/>
    <col min="3072" max="3072" width="12.54296875" style="150" customWidth="1"/>
    <col min="3073" max="3073" width="9" style="150" customWidth="1"/>
    <col min="3074" max="3074" width="46.1796875" style="150" customWidth="1"/>
    <col min="3075" max="3075" width="5.453125" style="150" customWidth="1"/>
    <col min="3076" max="3076" width="9.453125" style="150" customWidth="1"/>
    <col min="3077" max="3077" width="11.81640625" style="150" customWidth="1"/>
    <col min="3078" max="3078" width="13.453125" style="150" customWidth="1"/>
    <col min="3079" max="3079" width="26.54296875" style="150" customWidth="1"/>
    <col min="3080" max="3326" width="9.1796875" style="150"/>
    <col min="3327" max="3327" width="4.54296875" style="150" customWidth="1"/>
    <col min="3328" max="3328" width="12.54296875" style="150" customWidth="1"/>
    <col min="3329" max="3329" width="9" style="150" customWidth="1"/>
    <col min="3330" max="3330" width="46.1796875" style="150" customWidth="1"/>
    <col min="3331" max="3331" width="5.453125" style="150" customWidth="1"/>
    <col min="3332" max="3332" width="9.453125" style="150" customWidth="1"/>
    <col min="3333" max="3333" width="11.81640625" style="150" customWidth="1"/>
    <col min="3334" max="3334" width="13.453125" style="150" customWidth="1"/>
    <col min="3335" max="3335" width="26.54296875" style="150" customWidth="1"/>
    <col min="3336" max="3582" width="9.1796875" style="150"/>
    <col min="3583" max="3583" width="4.54296875" style="150" customWidth="1"/>
    <col min="3584" max="3584" width="12.54296875" style="150" customWidth="1"/>
    <col min="3585" max="3585" width="9" style="150" customWidth="1"/>
    <col min="3586" max="3586" width="46.1796875" style="150" customWidth="1"/>
    <col min="3587" max="3587" width="5.453125" style="150" customWidth="1"/>
    <col min="3588" max="3588" width="9.453125" style="150" customWidth="1"/>
    <col min="3589" max="3589" width="11.81640625" style="150" customWidth="1"/>
    <col min="3590" max="3590" width="13.453125" style="150" customWidth="1"/>
    <col min="3591" max="3591" width="26.54296875" style="150" customWidth="1"/>
    <col min="3592" max="3838" width="9.1796875" style="150"/>
    <col min="3839" max="3839" width="4.54296875" style="150" customWidth="1"/>
    <col min="3840" max="3840" width="12.54296875" style="150" customWidth="1"/>
    <col min="3841" max="3841" width="9" style="150" customWidth="1"/>
    <col min="3842" max="3842" width="46.1796875" style="150" customWidth="1"/>
    <col min="3843" max="3843" width="5.453125" style="150" customWidth="1"/>
    <col min="3844" max="3844" width="9.453125" style="150" customWidth="1"/>
    <col min="3845" max="3845" width="11.81640625" style="150" customWidth="1"/>
    <col min="3846" max="3846" width="13.453125" style="150" customWidth="1"/>
    <col min="3847" max="3847" width="26.54296875" style="150" customWidth="1"/>
    <col min="3848" max="4094" width="9.1796875" style="150"/>
    <col min="4095" max="4095" width="4.54296875" style="150" customWidth="1"/>
    <col min="4096" max="4096" width="12.54296875" style="150" customWidth="1"/>
    <col min="4097" max="4097" width="9" style="150" customWidth="1"/>
    <col min="4098" max="4098" width="46.1796875" style="150" customWidth="1"/>
    <col min="4099" max="4099" width="5.453125" style="150" customWidth="1"/>
    <col min="4100" max="4100" width="9.453125" style="150" customWidth="1"/>
    <col min="4101" max="4101" width="11.81640625" style="150" customWidth="1"/>
    <col min="4102" max="4102" width="13.453125" style="150" customWidth="1"/>
    <col min="4103" max="4103" width="26.54296875" style="150" customWidth="1"/>
    <col min="4104" max="4350" width="9.1796875" style="150"/>
    <col min="4351" max="4351" width="4.54296875" style="150" customWidth="1"/>
    <col min="4352" max="4352" width="12.54296875" style="150" customWidth="1"/>
    <col min="4353" max="4353" width="9" style="150" customWidth="1"/>
    <col min="4354" max="4354" width="46.1796875" style="150" customWidth="1"/>
    <col min="4355" max="4355" width="5.453125" style="150" customWidth="1"/>
    <col min="4356" max="4356" width="9.453125" style="150" customWidth="1"/>
    <col min="4357" max="4357" width="11.81640625" style="150" customWidth="1"/>
    <col min="4358" max="4358" width="13.453125" style="150" customWidth="1"/>
    <col min="4359" max="4359" width="26.54296875" style="150" customWidth="1"/>
    <col min="4360" max="4606" width="9.1796875" style="150"/>
    <col min="4607" max="4607" width="4.54296875" style="150" customWidth="1"/>
    <col min="4608" max="4608" width="12.54296875" style="150" customWidth="1"/>
    <col min="4609" max="4609" width="9" style="150" customWidth="1"/>
    <col min="4610" max="4610" width="46.1796875" style="150" customWidth="1"/>
    <col min="4611" max="4611" width="5.453125" style="150" customWidth="1"/>
    <col min="4612" max="4612" width="9.453125" style="150" customWidth="1"/>
    <col min="4613" max="4613" width="11.81640625" style="150" customWidth="1"/>
    <col min="4614" max="4614" width="13.453125" style="150" customWidth="1"/>
    <col min="4615" max="4615" width="26.54296875" style="150" customWidth="1"/>
    <col min="4616" max="4862" width="9.1796875" style="150"/>
    <col min="4863" max="4863" width="4.54296875" style="150" customWidth="1"/>
    <col min="4864" max="4864" width="12.54296875" style="150" customWidth="1"/>
    <col min="4865" max="4865" width="9" style="150" customWidth="1"/>
    <col min="4866" max="4866" width="46.1796875" style="150" customWidth="1"/>
    <col min="4867" max="4867" width="5.453125" style="150" customWidth="1"/>
    <col min="4868" max="4868" width="9.453125" style="150" customWidth="1"/>
    <col min="4869" max="4869" width="11.81640625" style="150" customWidth="1"/>
    <col min="4870" max="4870" width="13.453125" style="150" customWidth="1"/>
    <col min="4871" max="4871" width="26.54296875" style="150" customWidth="1"/>
    <col min="4872" max="5118" width="9.1796875" style="150"/>
    <col min="5119" max="5119" width="4.54296875" style="150" customWidth="1"/>
    <col min="5120" max="5120" width="12.54296875" style="150" customWidth="1"/>
    <col min="5121" max="5121" width="9" style="150" customWidth="1"/>
    <col min="5122" max="5122" width="46.1796875" style="150" customWidth="1"/>
    <col min="5123" max="5123" width="5.453125" style="150" customWidth="1"/>
    <col min="5124" max="5124" width="9.453125" style="150" customWidth="1"/>
    <col min="5125" max="5125" width="11.81640625" style="150" customWidth="1"/>
    <col min="5126" max="5126" width="13.453125" style="150" customWidth="1"/>
    <col min="5127" max="5127" width="26.54296875" style="150" customWidth="1"/>
    <col min="5128" max="5374" width="9.1796875" style="150"/>
    <col min="5375" max="5375" width="4.54296875" style="150" customWidth="1"/>
    <col min="5376" max="5376" width="12.54296875" style="150" customWidth="1"/>
    <col min="5377" max="5377" width="9" style="150" customWidth="1"/>
    <col min="5378" max="5378" width="46.1796875" style="150" customWidth="1"/>
    <col min="5379" max="5379" width="5.453125" style="150" customWidth="1"/>
    <col min="5380" max="5380" width="9.453125" style="150" customWidth="1"/>
    <col min="5381" max="5381" width="11.81640625" style="150" customWidth="1"/>
    <col min="5382" max="5382" width="13.453125" style="150" customWidth="1"/>
    <col min="5383" max="5383" width="26.54296875" style="150" customWidth="1"/>
    <col min="5384" max="5630" width="9.1796875" style="150"/>
    <col min="5631" max="5631" width="4.54296875" style="150" customWidth="1"/>
    <col min="5632" max="5632" width="12.54296875" style="150" customWidth="1"/>
    <col min="5633" max="5633" width="9" style="150" customWidth="1"/>
    <col min="5634" max="5634" width="46.1796875" style="150" customWidth="1"/>
    <col min="5635" max="5635" width="5.453125" style="150" customWidth="1"/>
    <col min="5636" max="5636" width="9.453125" style="150" customWidth="1"/>
    <col min="5637" max="5637" width="11.81640625" style="150" customWidth="1"/>
    <col min="5638" max="5638" width="13.453125" style="150" customWidth="1"/>
    <col min="5639" max="5639" width="26.54296875" style="150" customWidth="1"/>
    <col min="5640" max="5886" width="9.1796875" style="150"/>
    <col min="5887" max="5887" width="4.54296875" style="150" customWidth="1"/>
    <col min="5888" max="5888" width="12.54296875" style="150" customWidth="1"/>
    <col min="5889" max="5889" width="9" style="150" customWidth="1"/>
    <col min="5890" max="5890" width="46.1796875" style="150" customWidth="1"/>
    <col min="5891" max="5891" width="5.453125" style="150" customWidth="1"/>
    <col min="5892" max="5892" width="9.453125" style="150" customWidth="1"/>
    <col min="5893" max="5893" width="11.81640625" style="150" customWidth="1"/>
    <col min="5894" max="5894" width="13.453125" style="150" customWidth="1"/>
    <col min="5895" max="5895" width="26.54296875" style="150" customWidth="1"/>
    <col min="5896" max="6142" width="9.1796875" style="150"/>
    <col min="6143" max="6143" width="4.54296875" style="150" customWidth="1"/>
    <col min="6144" max="6144" width="12.54296875" style="150" customWidth="1"/>
    <col min="6145" max="6145" width="9" style="150" customWidth="1"/>
    <col min="6146" max="6146" width="46.1796875" style="150" customWidth="1"/>
    <col min="6147" max="6147" width="5.453125" style="150" customWidth="1"/>
    <col min="6148" max="6148" width="9.453125" style="150" customWidth="1"/>
    <col min="6149" max="6149" width="11.81640625" style="150" customWidth="1"/>
    <col min="6150" max="6150" width="13.453125" style="150" customWidth="1"/>
    <col min="6151" max="6151" width="26.54296875" style="150" customWidth="1"/>
    <col min="6152" max="6398" width="9.1796875" style="150"/>
    <col min="6399" max="6399" width="4.54296875" style="150" customWidth="1"/>
    <col min="6400" max="6400" width="12.54296875" style="150" customWidth="1"/>
    <col min="6401" max="6401" width="9" style="150" customWidth="1"/>
    <col min="6402" max="6402" width="46.1796875" style="150" customWidth="1"/>
    <col min="6403" max="6403" width="5.453125" style="150" customWidth="1"/>
    <col min="6404" max="6404" width="9.453125" style="150" customWidth="1"/>
    <col min="6405" max="6405" width="11.81640625" style="150" customWidth="1"/>
    <col min="6406" max="6406" width="13.453125" style="150" customWidth="1"/>
    <col min="6407" max="6407" width="26.54296875" style="150" customWidth="1"/>
    <col min="6408" max="6654" width="9.1796875" style="150"/>
    <col min="6655" max="6655" width="4.54296875" style="150" customWidth="1"/>
    <col min="6656" max="6656" width="12.54296875" style="150" customWidth="1"/>
    <col min="6657" max="6657" width="9" style="150" customWidth="1"/>
    <col min="6658" max="6658" width="46.1796875" style="150" customWidth="1"/>
    <col min="6659" max="6659" width="5.453125" style="150" customWidth="1"/>
    <col min="6660" max="6660" width="9.453125" style="150" customWidth="1"/>
    <col min="6661" max="6661" width="11.81640625" style="150" customWidth="1"/>
    <col min="6662" max="6662" width="13.453125" style="150" customWidth="1"/>
    <col min="6663" max="6663" width="26.54296875" style="150" customWidth="1"/>
    <col min="6664" max="6910" width="9.1796875" style="150"/>
    <col min="6911" max="6911" width="4.54296875" style="150" customWidth="1"/>
    <col min="6912" max="6912" width="12.54296875" style="150" customWidth="1"/>
    <col min="6913" max="6913" width="9" style="150" customWidth="1"/>
    <col min="6914" max="6914" width="46.1796875" style="150" customWidth="1"/>
    <col min="6915" max="6915" width="5.453125" style="150" customWidth="1"/>
    <col min="6916" max="6916" width="9.453125" style="150" customWidth="1"/>
    <col min="6917" max="6917" width="11.81640625" style="150" customWidth="1"/>
    <col min="6918" max="6918" width="13.453125" style="150" customWidth="1"/>
    <col min="6919" max="6919" width="26.54296875" style="150" customWidth="1"/>
    <col min="6920" max="7166" width="9.1796875" style="150"/>
    <col min="7167" max="7167" width="4.54296875" style="150" customWidth="1"/>
    <col min="7168" max="7168" width="12.54296875" style="150" customWidth="1"/>
    <col min="7169" max="7169" width="9" style="150" customWidth="1"/>
    <col min="7170" max="7170" width="46.1796875" style="150" customWidth="1"/>
    <col min="7171" max="7171" width="5.453125" style="150" customWidth="1"/>
    <col min="7172" max="7172" width="9.453125" style="150" customWidth="1"/>
    <col min="7173" max="7173" width="11.81640625" style="150" customWidth="1"/>
    <col min="7174" max="7174" width="13.453125" style="150" customWidth="1"/>
    <col min="7175" max="7175" width="26.54296875" style="150" customWidth="1"/>
    <col min="7176" max="7422" width="9.1796875" style="150"/>
    <col min="7423" max="7423" width="4.54296875" style="150" customWidth="1"/>
    <col min="7424" max="7424" width="12.54296875" style="150" customWidth="1"/>
    <col min="7425" max="7425" width="9" style="150" customWidth="1"/>
    <col min="7426" max="7426" width="46.1796875" style="150" customWidth="1"/>
    <col min="7427" max="7427" width="5.453125" style="150" customWidth="1"/>
    <col min="7428" max="7428" width="9.453125" style="150" customWidth="1"/>
    <col min="7429" max="7429" width="11.81640625" style="150" customWidth="1"/>
    <col min="7430" max="7430" width="13.453125" style="150" customWidth="1"/>
    <col min="7431" max="7431" width="26.54296875" style="150" customWidth="1"/>
    <col min="7432" max="7678" width="9.1796875" style="150"/>
    <col min="7679" max="7679" width="4.54296875" style="150" customWidth="1"/>
    <col min="7680" max="7680" width="12.54296875" style="150" customWidth="1"/>
    <col min="7681" max="7681" width="9" style="150" customWidth="1"/>
    <col min="7682" max="7682" width="46.1796875" style="150" customWidth="1"/>
    <col min="7683" max="7683" width="5.453125" style="150" customWidth="1"/>
    <col min="7684" max="7684" width="9.453125" style="150" customWidth="1"/>
    <col min="7685" max="7685" width="11.81640625" style="150" customWidth="1"/>
    <col min="7686" max="7686" width="13.453125" style="150" customWidth="1"/>
    <col min="7687" max="7687" width="26.54296875" style="150" customWidth="1"/>
    <col min="7688" max="7934" width="9.1796875" style="150"/>
    <col min="7935" max="7935" width="4.54296875" style="150" customWidth="1"/>
    <col min="7936" max="7936" width="12.54296875" style="150" customWidth="1"/>
    <col min="7937" max="7937" width="9" style="150" customWidth="1"/>
    <col min="7938" max="7938" width="46.1796875" style="150" customWidth="1"/>
    <col min="7939" max="7939" width="5.453125" style="150" customWidth="1"/>
    <col min="7940" max="7940" width="9.453125" style="150" customWidth="1"/>
    <col min="7941" max="7941" width="11.81640625" style="150" customWidth="1"/>
    <col min="7942" max="7942" width="13.453125" style="150" customWidth="1"/>
    <col min="7943" max="7943" width="26.54296875" style="150" customWidth="1"/>
    <col min="7944" max="8190" width="9.1796875" style="150"/>
    <col min="8191" max="8191" width="4.54296875" style="150" customWidth="1"/>
    <col min="8192" max="8192" width="12.54296875" style="150" customWidth="1"/>
    <col min="8193" max="8193" width="9" style="150" customWidth="1"/>
    <col min="8194" max="8194" width="46.1796875" style="150" customWidth="1"/>
    <col min="8195" max="8195" width="5.453125" style="150" customWidth="1"/>
    <col min="8196" max="8196" width="9.453125" style="150" customWidth="1"/>
    <col min="8197" max="8197" width="11.81640625" style="150" customWidth="1"/>
    <col min="8198" max="8198" width="13.453125" style="150" customWidth="1"/>
    <col min="8199" max="8199" width="26.54296875" style="150" customWidth="1"/>
    <col min="8200" max="8446" width="9.1796875" style="150"/>
    <col min="8447" max="8447" width="4.54296875" style="150" customWidth="1"/>
    <col min="8448" max="8448" width="12.54296875" style="150" customWidth="1"/>
    <col min="8449" max="8449" width="9" style="150" customWidth="1"/>
    <col min="8450" max="8450" width="46.1796875" style="150" customWidth="1"/>
    <col min="8451" max="8451" width="5.453125" style="150" customWidth="1"/>
    <col min="8452" max="8452" width="9.453125" style="150" customWidth="1"/>
    <col min="8453" max="8453" width="11.81640625" style="150" customWidth="1"/>
    <col min="8454" max="8454" width="13.453125" style="150" customWidth="1"/>
    <col min="8455" max="8455" width="26.54296875" style="150" customWidth="1"/>
    <col min="8456" max="8702" width="9.1796875" style="150"/>
    <col min="8703" max="8703" width="4.54296875" style="150" customWidth="1"/>
    <col min="8704" max="8704" width="12.54296875" style="150" customWidth="1"/>
    <col min="8705" max="8705" width="9" style="150" customWidth="1"/>
    <col min="8706" max="8706" width="46.1796875" style="150" customWidth="1"/>
    <col min="8707" max="8707" width="5.453125" style="150" customWidth="1"/>
    <col min="8708" max="8708" width="9.453125" style="150" customWidth="1"/>
    <col min="8709" max="8709" width="11.81640625" style="150" customWidth="1"/>
    <col min="8710" max="8710" width="13.453125" style="150" customWidth="1"/>
    <col min="8711" max="8711" width="26.54296875" style="150" customWidth="1"/>
    <col min="8712" max="8958" width="9.1796875" style="150"/>
    <col min="8959" max="8959" width="4.54296875" style="150" customWidth="1"/>
    <col min="8960" max="8960" width="12.54296875" style="150" customWidth="1"/>
    <col min="8961" max="8961" width="9" style="150" customWidth="1"/>
    <col min="8962" max="8962" width="46.1796875" style="150" customWidth="1"/>
    <col min="8963" max="8963" width="5.453125" style="150" customWidth="1"/>
    <col min="8964" max="8964" width="9.453125" style="150" customWidth="1"/>
    <col min="8965" max="8965" width="11.81640625" style="150" customWidth="1"/>
    <col min="8966" max="8966" width="13.453125" style="150" customWidth="1"/>
    <col min="8967" max="8967" width="26.54296875" style="150" customWidth="1"/>
    <col min="8968" max="9214" width="9.1796875" style="150"/>
    <col min="9215" max="9215" width="4.54296875" style="150" customWidth="1"/>
    <col min="9216" max="9216" width="12.54296875" style="150" customWidth="1"/>
    <col min="9217" max="9217" width="9" style="150" customWidth="1"/>
    <col min="9218" max="9218" width="46.1796875" style="150" customWidth="1"/>
    <col min="9219" max="9219" width="5.453125" style="150" customWidth="1"/>
    <col min="9220" max="9220" width="9.453125" style="150" customWidth="1"/>
    <col min="9221" max="9221" width="11.81640625" style="150" customWidth="1"/>
    <col min="9222" max="9222" width="13.453125" style="150" customWidth="1"/>
    <col min="9223" max="9223" width="26.54296875" style="150" customWidth="1"/>
    <col min="9224" max="9470" width="9.1796875" style="150"/>
    <col min="9471" max="9471" width="4.54296875" style="150" customWidth="1"/>
    <col min="9472" max="9472" width="12.54296875" style="150" customWidth="1"/>
    <col min="9473" max="9473" width="9" style="150" customWidth="1"/>
    <col min="9474" max="9474" width="46.1796875" style="150" customWidth="1"/>
    <col min="9475" max="9475" width="5.453125" style="150" customWidth="1"/>
    <col min="9476" max="9476" width="9.453125" style="150" customWidth="1"/>
    <col min="9477" max="9477" width="11.81640625" style="150" customWidth="1"/>
    <col min="9478" max="9478" width="13.453125" style="150" customWidth="1"/>
    <col min="9479" max="9479" width="26.54296875" style="150" customWidth="1"/>
    <col min="9480" max="9726" width="9.1796875" style="150"/>
    <col min="9727" max="9727" width="4.54296875" style="150" customWidth="1"/>
    <col min="9728" max="9728" width="12.54296875" style="150" customWidth="1"/>
    <col min="9729" max="9729" width="9" style="150" customWidth="1"/>
    <col min="9730" max="9730" width="46.1796875" style="150" customWidth="1"/>
    <col min="9731" max="9731" width="5.453125" style="150" customWidth="1"/>
    <col min="9732" max="9732" width="9.453125" style="150" customWidth="1"/>
    <col min="9733" max="9733" width="11.81640625" style="150" customWidth="1"/>
    <col min="9734" max="9734" width="13.453125" style="150" customWidth="1"/>
    <col min="9735" max="9735" width="26.54296875" style="150" customWidth="1"/>
    <col min="9736" max="9982" width="9.1796875" style="150"/>
    <col min="9983" max="9983" width="4.54296875" style="150" customWidth="1"/>
    <col min="9984" max="9984" width="12.54296875" style="150" customWidth="1"/>
    <col min="9985" max="9985" width="9" style="150" customWidth="1"/>
    <col min="9986" max="9986" width="46.1796875" style="150" customWidth="1"/>
    <col min="9987" max="9987" width="5.453125" style="150" customWidth="1"/>
    <col min="9988" max="9988" width="9.453125" style="150" customWidth="1"/>
    <col min="9989" max="9989" width="11.81640625" style="150" customWidth="1"/>
    <col min="9990" max="9990" width="13.453125" style="150" customWidth="1"/>
    <col min="9991" max="9991" width="26.54296875" style="150" customWidth="1"/>
    <col min="9992" max="10238" width="9.1796875" style="150"/>
    <col min="10239" max="10239" width="4.54296875" style="150" customWidth="1"/>
    <col min="10240" max="10240" width="12.54296875" style="150" customWidth="1"/>
    <col min="10241" max="10241" width="9" style="150" customWidth="1"/>
    <col min="10242" max="10242" width="46.1796875" style="150" customWidth="1"/>
    <col min="10243" max="10243" width="5.453125" style="150" customWidth="1"/>
    <col min="10244" max="10244" width="9.453125" style="150" customWidth="1"/>
    <col min="10245" max="10245" width="11.81640625" style="150" customWidth="1"/>
    <col min="10246" max="10246" width="13.453125" style="150" customWidth="1"/>
    <col min="10247" max="10247" width="26.54296875" style="150" customWidth="1"/>
    <col min="10248" max="10494" width="9.1796875" style="150"/>
    <col min="10495" max="10495" width="4.54296875" style="150" customWidth="1"/>
    <col min="10496" max="10496" width="12.54296875" style="150" customWidth="1"/>
    <col min="10497" max="10497" width="9" style="150" customWidth="1"/>
    <col min="10498" max="10498" width="46.1796875" style="150" customWidth="1"/>
    <col min="10499" max="10499" width="5.453125" style="150" customWidth="1"/>
    <col min="10500" max="10500" width="9.453125" style="150" customWidth="1"/>
    <col min="10501" max="10501" width="11.81640625" style="150" customWidth="1"/>
    <col min="10502" max="10502" width="13.453125" style="150" customWidth="1"/>
    <col min="10503" max="10503" width="26.54296875" style="150" customWidth="1"/>
    <col min="10504" max="10750" width="9.1796875" style="150"/>
    <col min="10751" max="10751" width="4.54296875" style="150" customWidth="1"/>
    <col min="10752" max="10752" width="12.54296875" style="150" customWidth="1"/>
    <col min="10753" max="10753" width="9" style="150" customWidth="1"/>
    <col min="10754" max="10754" width="46.1796875" style="150" customWidth="1"/>
    <col min="10755" max="10755" width="5.453125" style="150" customWidth="1"/>
    <col min="10756" max="10756" width="9.453125" style="150" customWidth="1"/>
    <col min="10757" max="10757" width="11.81640625" style="150" customWidth="1"/>
    <col min="10758" max="10758" width="13.453125" style="150" customWidth="1"/>
    <col min="10759" max="10759" width="26.54296875" style="150" customWidth="1"/>
    <col min="10760" max="11006" width="9.1796875" style="150"/>
    <col min="11007" max="11007" width="4.54296875" style="150" customWidth="1"/>
    <col min="11008" max="11008" width="12.54296875" style="150" customWidth="1"/>
    <col min="11009" max="11009" width="9" style="150" customWidth="1"/>
    <col min="11010" max="11010" width="46.1796875" style="150" customWidth="1"/>
    <col min="11011" max="11011" width="5.453125" style="150" customWidth="1"/>
    <col min="11012" max="11012" width="9.453125" style="150" customWidth="1"/>
    <col min="11013" max="11013" width="11.81640625" style="150" customWidth="1"/>
    <col min="11014" max="11014" width="13.453125" style="150" customWidth="1"/>
    <col min="11015" max="11015" width="26.54296875" style="150" customWidth="1"/>
    <col min="11016" max="11262" width="9.1796875" style="150"/>
    <col min="11263" max="11263" width="4.54296875" style="150" customWidth="1"/>
    <col min="11264" max="11264" width="12.54296875" style="150" customWidth="1"/>
    <col min="11265" max="11265" width="9" style="150" customWidth="1"/>
    <col min="11266" max="11266" width="46.1796875" style="150" customWidth="1"/>
    <col min="11267" max="11267" width="5.453125" style="150" customWidth="1"/>
    <col min="11268" max="11268" width="9.453125" style="150" customWidth="1"/>
    <col min="11269" max="11269" width="11.81640625" style="150" customWidth="1"/>
    <col min="11270" max="11270" width="13.453125" style="150" customWidth="1"/>
    <col min="11271" max="11271" width="26.54296875" style="150" customWidth="1"/>
    <col min="11272" max="11518" width="9.1796875" style="150"/>
    <col min="11519" max="11519" width="4.54296875" style="150" customWidth="1"/>
    <col min="11520" max="11520" width="12.54296875" style="150" customWidth="1"/>
    <col min="11521" max="11521" width="9" style="150" customWidth="1"/>
    <col min="11522" max="11522" width="46.1796875" style="150" customWidth="1"/>
    <col min="11523" max="11523" width="5.453125" style="150" customWidth="1"/>
    <col min="11524" max="11524" width="9.453125" style="150" customWidth="1"/>
    <col min="11525" max="11525" width="11.81640625" style="150" customWidth="1"/>
    <col min="11526" max="11526" width="13.453125" style="150" customWidth="1"/>
    <col min="11527" max="11527" width="26.54296875" style="150" customWidth="1"/>
    <col min="11528" max="11774" width="9.1796875" style="150"/>
    <col min="11775" max="11775" width="4.54296875" style="150" customWidth="1"/>
    <col min="11776" max="11776" width="12.54296875" style="150" customWidth="1"/>
    <col min="11777" max="11777" width="9" style="150" customWidth="1"/>
    <col min="11778" max="11778" width="46.1796875" style="150" customWidth="1"/>
    <col min="11779" max="11779" width="5.453125" style="150" customWidth="1"/>
    <col min="11780" max="11780" width="9.453125" style="150" customWidth="1"/>
    <col min="11781" max="11781" width="11.81640625" style="150" customWidth="1"/>
    <col min="11782" max="11782" width="13.453125" style="150" customWidth="1"/>
    <col min="11783" max="11783" width="26.54296875" style="150" customWidth="1"/>
    <col min="11784" max="12030" width="9.1796875" style="150"/>
    <col min="12031" max="12031" width="4.54296875" style="150" customWidth="1"/>
    <col min="12032" max="12032" width="12.54296875" style="150" customWidth="1"/>
    <col min="12033" max="12033" width="9" style="150" customWidth="1"/>
    <col min="12034" max="12034" width="46.1796875" style="150" customWidth="1"/>
    <col min="12035" max="12035" width="5.453125" style="150" customWidth="1"/>
    <col min="12036" max="12036" width="9.453125" style="150" customWidth="1"/>
    <col min="12037" max="12037" width="11.81640625" style="150" customWidth="1"/>
    <col min="12038" max="12038" width="13.453125" style="150" customWidth="1"/>
    <col min="12039" max="12039" width="26.54296875" style="150" customWidth="1"/>
    <col min="12040" max="12286" width="9.1796875" style="150"/>
    <col min="12287" max="12287" width="4.54296875" style="150" customWidth="1"/>
    <col min="12288" max="12288" width="12.54296875" style="150" customWidth="1"/>
    <col min="12289" max="12289" width="9" style="150" customWidth="1"/>
    <col min="12290" max="12290" width="46.1796875" style="150" customWidth="1"/>
    <col min="12291" max="12291" width="5.453125" style="150" customWidth="1"/>
    <col min="12292" max="12292" width="9.453125" style="150" customWidth="1"/>
    <col min="12293" max="12293" width="11.81640625" style="150" customWidth="1"/>
    <col min="12294" max="12294" width="13.453125" style="150" customWidth="1"/>
    <col min="12295" max="12295" width="26.54296875" style="150" customWidth="1"/>
    <col min="12296" max="12542" width="9.1796875" style="150"/>
    <col min="12543" max="12543" width="4.54296875" style="150" customWidth="1"/>
    <col min="12544" max="12544" width="12.54296875" style="150" customWidth="1"/>
    <col min="12545" max="12545" width="9" style="150" customWidth="1"/>
    <col min="12546" max="12546" width="46.1796875" style="150" customWidth="1"/>
    <col min="12547" max="12547" width="5.453125" style="150" customWidth="1"/>
    <col min="12548" max="12548" width="9.453125" style="150" customWidth="1"/>
    <col min="12549" max="12549" width="11.81640625" style="150" customWidth="1"/>
    <col min="12550" max="12550" width="13.453125" style="150" customWidth="1"/>
    <col min="12551" max="12551" width="26.54296875" style="150" customWidth="1"/>
    <col min="12552" max="12798" width="9.1796875" style="150"/>
    <col min="12799" max="12799" width="4.54296875" style="150" customWidth="1"/>
    <col min="12800" max="12800" width="12.54296875" style="150" customWidth="1"/>
    <col min="12801" max="12801" width="9" style="150" customWidth="1"/>
    <col min="12802" max="12802" width="46.1796875" style="150" customWidth="1"/>
    <col min="12803" max="12803" width="5.453125" style="150" customWidth="1"/>
    <col min="12804" max="12804" width="9.453125" style="150" customWidth="1"/>
    <col min="12805" max="12805" width="11.81640625" style="150" customWidth="1"/>
    <col min="12806" max="12806" width="13.453125" style="150" customWidth="1"/>
    <col min="12807" max="12807" width="26.54296875" style="150" customWidth="1"/>
    <col min="12808" max="13054" width="9.1796875" style="150"/>
    <col min="13055" max="13055" width="4.54296875" style="150" customWidth="1"/>
    <col min="13056" max="13056" width="12.54296875" style="150" customWidth="1"/>
    <col min="13057" max="13057" width="9" style="150" customWidth="1"/>
    <col min="13058" max="13058" width="46.1796875" style="150" customWidth="1"/>
    <col min="13059" max="13059" width="5.453125" style="150" customWidth="1"/>
    <col min="13060" max="13060" width="9.453125" style="150" customWidth="1"/>
    <col min="13061" max="13061" width="11.81640625" style="150" customWidth="1"/>
    <col min="13062" max="13062" width="13.453125" style="150" customWidth="1"/>
    <col min="13063" max="13063" width="26.54296875" style="150" customWidth="1"/>
    <col min="13064" max="13310" width="9.1796875" style="150"/>
    <col min="13311" max="13311" width="4.54296875" style="150" customWidth="1"/>
    <col min="13312" max="13312" width="12.54296875" style="150" customWidth="1"/>
    <col min="13313" max="13313" width="9" style="150" customWidth="1"/>
    <col min="13314" max="13314" width="46.1796875" style="150" customWidth="1"/>
    <col min="13315" max="13315" width="5.453125" style="150" customWidth="1"/>
    <col min="13316" max="13316" width="9.453125" style="150" customWidth="1"/>
    <col min="13317" max="13317" width="11.81640625" style="150" customWidth="1"/>
    <col min="13318" max="13318" width="13.453125" style="150" customWidth="1"/>
    <col min="13319" max="13319" width="26.54296875" style="150" customWidth="1"/>
    <col min="13320" max="13566" width="9.1796875" style="150"/>
    <col min="13567" max="13567" width="4.54296875" style="150" customWidth="1"/>
    <col min="13568" max="13568" width="12.54296875" style="150" customWidth="1"/>
    <col min="13569" max="13569" width="9" style="150" customWidth="1"/>
    <col min="13570" max="13570" width="46.1796875" style="150" customWidth="1"/>
    <col min="13571" max="13571" width="5.453125" style="150" customWidth="1"/>
    <col min="13572" max="13572" width="9.453125" style="150" customWidth="1"/>
    <col min="13573" max="13573" width="11.81640625" style="150" customWidth="1"/>
    <col min="13574" max="13574" width="13.453125" style="150" customWidth="1"/>
    <col min="13575" max="13575" width="26.54296875" style="150" customWidth="1"/>
    <col min="13576" max="13822" width="9.1796875" style="150"/>
    <col min="13823" max="13823" width="4.54296875" style="150" customWidth="1"/>
    <col min="13824" max="13824" width="12.54296875" style="150" customWidth="1"/>
    <col min="13825" max="13825" width="9" style="150" customWidth="1"/>
    <col min="13826" max="13826" width="46.1796875" style="150" customWidth="1"/>
    <col min="13827" max="13827" width="5.453125" style="150" customWidth="1"/>
    <col min="13828" max="13828" width="9.453125" style="150" customWidth="1"/>
    <col min="13829" max="13829" width="11.81640625" style="150" customWidth="1"/>
    <col min="13830" max="13830" width="13.453125" style="150" customWidth="1"/>
    <col min="13831" max="13831" width="26.54296875" style="150" customWidth="1"/>
    <col min="13832" max="14078" width="9.1796875" style="150"/>
    <col min="14079" max="14079" width="4.54296875" style="150" customWidth="1"/>
    <col min="14080" max="14080" width="12.54296875" style="150" customWidth="1"/>
    <col min="14081" max="14081" width="9" style="150" customWidth="1"/>
    <col min="14082" max="14082" width="46.1796875" style="150" customWidth="1"/>
    <col min="14083" max="14083" width="5.453125" style="150" customWidth="1"/>
    <col min="14084" max="14084" width="9.453125" style="150" customWidth="1"/>
    <col min="14085" max="14085" width="11.81640625" style="150" customWidth="1"/>
    <col min="14086" max="14086" width="13.453125" style="150" customWidth="1"/>
    <col min="14087" max="14087" width="26.54296875" style="150" customWidth="1"/>
    <col min="14088" max="14334" width="9.1796875" style="150"/>
    <col min="14335" max="14335" width="4.54296875" style="150" customWidth="1"/>
    <col min="14336" max="14336" width="12.54296875" style="150" customWidth="1"/>
    <col min="14337" max="14337" width="9" style="150" customWidth="1"/>
    <col min="14338" max="14338" width="46.1796875" style="150" customWidth="1"/>
    <col min="14339" max="14339" width="5.453125" style="150" customWidth="1"/>
    <col min="14340" max="14340" width="9.453125" style="150" customWidth="1"/>
    <col min="14341" max="14341" width="11.81640625" style="150" customWidth="1"/>
    <col min="14342" max="14342" width="13.453125" style="150" customWidth="1"/>
    <col min="14343" max="14343" width="26.54296875" style="150" customWidth="1"/>
    <col min="14344" max="14590" width="9.1796875" style="150"/>
    <col min="14591" max="14591" width="4.54296875" style="150" customWidth="1"/>
    <col min="14592" max="14592" width="12.54296875" style="150" customWidth="1"/>
    <col min="14593" max="14593" width="9" style="150" customWidth="1"/>
    <col min="14594" max="14594" width="46.1796875" style="150" customWidth="1"/>
    <col min="14595" max="14595" width="5.453125" style="150" customWidth="1"/>
    <col min="14596" max="14596" width="9.453125" style="150" customWidth="1"/>
    <col min="14597" max="14597" width="11.81640625" style="150" customWidth="1"/>
    <col min="14598" max="14598" width="13.453125" style="150" customWidth="1"/>
    <col min="14599" max="14599" width="26.54296875" style="150" customWidth="1"/>
    <col min="14600" max="14846" width="9.1796875" style="150"/>
    <col min="14847" max="14847" width="4.54296875" style="150" customWidth="1"/>
    <col min="14848" max="14848" width="12.54296875" style="150" customWidth="1"/>
    <col min="14849" max="14849" width="9" style="150" customWidth="1"/>
    <col min="14850" max="14850" width="46.1796875" style="150" customWidth="1"/>
    <col min="14851" max="14851" width="5.453125" style="150" customWidth="1"/>
    <col min="14852" max="14852" width="9.453125" style="150" customWidth="1"/>
    <col min="14853" max="14853" width="11.81640625" style="150" customWidth="1"/>
    <col min="14854" max="14854" width="13.453125" style="150" customWidth="1"/>
    <col min="14855" max="14855" width="26.54296875" style="150" customWidth="1"/>
    <col min="14856" max="15102" width="9.1796875" style="150"/>
    <col min="15103" max="15103" width="4.54296875" style="150" customWidth="1"/>
    <col min="15104" max="15104" width="12.54296875" style="150" customWidth="1"/>
    <col min="15105" max="15105" width="9" style="150" customWidth="1"/>
    <col min="15106" max="15106" width="46.1796875" style="150" customWidth="1"/>
    <col min="15107" max="15107" width="5.453125" style="150" customWidth="1"/>
    <col min="15108" max="15108" width="9.453125" style="150" customWidth="1"/>
    <col min="15109" max="15109" width="11.81640625" style="150" customWidth="1"/>
    <col min="15110" max="15110" width="13.453125" style="150" customWidth="1"/>
    <col min="15111" max="15111" width="26.54296875" style="150" customWidth="1"/>
    <col min="15112" max="15358" width="9.1796875" style="150"/>
    <col min="15359" max="15359" width="4.54296875" style="150" customWidth="1"/>
    <col min="15360" max="15360" width="12.54296875" style="150" customWidth="1"/>
    <col min="15361" max="15361" width="9" style="150" customWidth="1"/>
    <col min="15362" max="15362" width="46.1796875" style="150" customWidth="1"/>
    <col min="15363" max="15363" width="5.453125" style="150" customWidth="1"/>
    <col min="15364" max="15364" width="9.453125" style="150" customWidth="1"/>
    <col min="15365" max="15365" width="11.81640625" style="150" customWidth="1"/>
    <col min="15366" max="15366" width="13.453125" style="150" customWidth="1"/>
    <col min="15367" max="15367" width="26.54296875" style="150" customWidth="1"/>
    <col min="15368" max="15614" width="9.1796875" style="150"/>
    <col min="15615" max="15615" width="4.54296875" style="150" customWidth="1"/>
    <col min="15616" max="15616" width="12.54296875" style="150" customWidth="1"/>
    <col min="15617" max="15617" width="9" style="150" customWidth="1"/>
    <col min="15618" max="15618" width="46.1796875" style="150" customWidth="1"/>
    <col min="15619" max="15619" width="5.453125" style="150" customWidth="1"/>
    <col min="15620" max="15620" width="9.453125" style="150" customWidth="1"/>
    <col min="15621" max="15621" width="11.81640625" style="150" customWidth="1"/>
    <col min="15622" max="15622" width="13.453125" style="150" customWidth="1"/>
    <col min="15623" max="15623" width="26.54296875" style="150" customWidth="1"/>
    <col min="15624" max="15870" width="9.1796875" style="150"/>
    <col min="15871" max="15871" width="4.54296875" style="150" customWidth="1"/>
    <col min="15872" max="15872" width="12.54296875" style="150" customWidth="1"/>
    <col min="15873" max="15873" width="9" style="150" customWidth="1"/>
    <col min="15874" max="15874" width="46.1796875" style="150" customWidth="1"/>
    <col min="15875" max="15875" width="5.453125" style="150" customWidth="1"/>
    <col min="15876" max="15876" width="9.453125" style="150" customWidth="1"/>
    <col min="15877" max="15877" width="11.81640625" style="150" customWidth="1"/>
    <col min="15878" max="15878" width="13.453125" style="150" customWidth="1"/>
    <col min="15879" max="15879" width="26.54296875" style="150" customWidth="1"/>
    <col min="15880" max="16126" width="9.1796875" style="150"/>
    <col min="16127" max="16127" width="4.54296875" style="150" customWidth="1"/>
    <col min="16128" max="16128" width="12.54296875" style="150" customWidth="1"/>
    <col min="16129" max="16129" width="9" style="150" customWidth="1"/>
    <col min="16130" max="16130" width="46.1796875" style="150" customWidth="1"/>
    <col min="16131" max="16131" width="5.453125" style="150" customWidth="1"/>
    <col min="16132" max="16132" width="9.453125" style="150" customWidth="1"/>
    <col min="16133" max="16133" width="11.81640625" style="150" customWidth="1"/>
    <col min="16134" max="16134" width="13.453125" style="150" customWidth="1"/>
    <col min="16135" max="16135" width="26.54296875" style="150" customWidth="1"/>
    <col min="16136" max="16384" width="9.1796875" style="150"/>
  </cols>
  <sheetData>
    <row r="1" spans="1:12" s="11" customFormat="1" ht="15" customHeight="1">
      <c r="A1" s="11" t="s">
        <v>33</v>
      </c>
      <c r="B1" s="142" t="s">
        <v>808</v>
      </c>
      <c r="C1" s="145"/>
      <c r="D1" s="278" t="s">
        <v>907</v>
      </c>
      <c r="E1" s="143" t="s">
        <v>118</v>
      </c>
    </row>
    <row r="2" spans="1:12" s="11" customFormat="1" ht="15" customHeight="1">
      <c r="A2" s="11" t="s">
        <v>52</v>
      </c>
      <c r="B2" s="144" t="s">
        <v>809</v>
      </c>
      <c r="C2" s="145"/>
      <c r="D2" s="13"/>
    </row>
    <row r="3" spans="1:12" s="11" customFormat="1" ht="15" customHeight="1">
      <c r="B3" s="146" t="s">
        <v>31</v>
      </c>
      <c r="C3" s="145"/>
      <c r="D3" s="13"/>
    </row>
    <row r="4" spans="1:12" s="11" customFormat="1" ht="15" customHeight="1">
      <c r="C4" s="145"/>
      <c r="D4" s="13"/>
    </row>
    <row r="5" spans="1:12" s="148" customFormat="1" ht="15" customHeight="1">
      <c r="A5" s="283" t="s">
        <v>90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1"/>
    </row>
    <row r="6" spans="1:12" s="148" customFormat="1" ht="15" customHeight="1" thickBot="1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</row>
    <row r="7" spans="1:12" s="11" customFormat="1" ht="30" customHeight="1" thickBot="1">
      <c r="A7" s="44" t="s">
        <v>1</v>
      </c>
      <c r="B7" s="45" t="s">
        <v>55</v>
      </c>
      <c r="C7" s="47" t="s">
        <v>56</v>
      </c>
      <c r="D7" s="45" t="s">
        <v>57</v>
      </c>
      <c r="E7" s="46" t="s">
        <v>58</v>
      </c>
    </row>
    <row r="8" spans="1:12" s="11" customFormat="1" ht="15" customHeight="1">
      <c r="A8" s="159">
        <v>1</v>
      </c>
      <c r="B8" s="159" t="s">
        <v>559</v>
      </c>
      <c r="C8" s="53" t="s">
        <v>560</v>
      </c>
      <c r="D8" s="159" t="s">
        <v>8</v>
      </c>
      <c r="E8" s="125"/>
    </row>
    <row r="9" spans="1:12" s="11" customFormat="1" ht="15" customHeight="1">
      <c r="A9" s="159">
        <f>A8+1</f>
        <v>2</v>
      </c>
      <c r="B9" s="159" t="s">
        <v>44</v>
      </c>
      <c r="C9" s="53" t="s">
        <v>561</v>
      </c>
      <c r="D9" s="159" t="s">
        <v>8</v>
      </c>
      <c r="E9" s="125"/>
    </row>
    <row r="10" spans="1:12" s="11" customFormat="1" ht="15" customHeight="1">
      <c r="A10" s="159">
        <f t="shared" ref="A10:A73" si="0">A9+1</f>
        <v>3</v>
      </c>
      <c r="B10" s="159" t="s">
        <v>45</v>
      </c>
      <c r="C10" s="53" t="s">
        <v>562</v>
      </c>
      <c r="D10" s="159" t="s">
        <v>8</v>
      </c>
      <c r="E10" s="125"/>
    </row>
    <row r="11" spans="1:12" s="11" customFormat="1" ht="15" customHeight="1">
      <c r="A11" s="159">
        <f t="shared" si="0"/>
        <v>4</v>
      </c>
      <c r="B11" s="159" t="s">
        <v>563</v>
      </c>
      <c r="C11" s="53" t="s">
        <v>564</v>
      </c>
      <c r="D11" s="159" t="s">
        <v>8</v>
      </c>
      <c r="E11" s="125"/>
    </row>
    <row r="12" spans="1:12" s="11" customFormat="1" ht="15" customHeight="1">
      <c r="A12" s="159">
        <f t="shared" si="0"/>
        <v>5</v>
      </c>
      <c r="B12" s="159" t="s">
        <v>565</v>
      </c>
      <c r="C12" s="53" t="s">
        <v>566</v>
      </c>
      <c r="D12" s="159" t="s">
        <v>8</v>
      </c>
      <c r="E12" s="125"/>
    </row>
    <row r="13" spans="1:12" s="11" customFormat="1" ht="15" customHeight="1">
      <c r="A13" s="159">
        <f t="shared" si="0"/>
        <v>6</v>
      </c>
      <c r="B13" s="159" t="s">
        <v>38</v>
      </c>
      <c r="C13" s="53" t="s">
        <v>567</v>
      </c>
      <c r="D13" s="159" t="s">
        <v>8</v>
      </c>
      <c r="E13" s="125"/>
    </row>
    <row r="14" spans="1:12" s="11" customFormat="1" ht="15" customHeight="1">
      <c r="A14" s="159">
        <f t="shared" si="0"/>
        <v>7</v>
      </c>
      <c r="B14" s="159" t="s">
        <v>39</v>
      </c>
      <c r="C14" s="53" t="s">
        <v>568</v>
      </c>
      <c r="D14" s="159" t="s">
        <v>8</v>
      </c>
      <c r="E14" s="125"/>
    </row>
    <row r="15" spans="1:12" s="11" customFormat="1" ht="15" customHeight="1">
      <c r="A15" s="159">
        <f t="shared" si="0"/>
        <v>8</v>
      </c>
      <c r="B15" s="159" t="s">
        <v>569</v>
      </c>
      <c r="C15" s="53" t="s">
        <v>570</v>
      </c>
      <c r="D15" s="159" t="s">
        <v>8</v>
      </c>
      <c r="E15" s="125"/>
    </row>
    <row r="16" spans="1:12" s="11" customFormat="1" ht="15" customHeight="1">
      <c r="A16" s="159">
        <f t="shared" si="0"/>
        <v>9</v>
      </c>
      <c r="B16" s="159" t="s">
        <v>147</v>
      </c>
      <c r="C16" s="53" t="s">
        <v>571</v>
      </c>
      <c r="D16" s="159" t="s">
        <v>8</v>
      </c>
      <c r="E16" s="125"/>
    </row>
    <row r="17" spans="1:5" s="11" customFormat="1" ht="15" customHeight="1">
      <c r="A17" s="159">
        <f t="shared" si="0"/>
        <v>10</v>
      </c>
      <c r="B17" s="159" t="s">
        <v>572</v>
      </c>
      <c r="C17" s="53" t="s">
        <v>573</v>
      </c>
      <c r="D17" s="159" t="s">
        <v>8</v>
      </c>
      <c r="E17" s="125"/>
    </row>
    <row r="18" spans="1:5" s="11" customFormat="1" ht="15" customHeight="1">
      <c r="A18" s="159">
        <f t="shared" si="0"/>
        <v>11</v>
      </c>
      <c r="B18" s="159" t="s">
        <v>574</v>
      </c>
      <c r="C18" s="53" t="s">
        <v>575</v>
      </c>
      <c r="D18" s="159" t="s">
        <v>8</v>
      </c>
      <c r="E18" s="125"/>
    </row>
    <row r="19" spans="1:5" s="11" customFormat="1" ht="15" customHeight="1">
      <c r="A19" s="159">
        <f t="shared" si="0"/>
        <v>12</v>
      </c>
      <c r="B19" s="159" t="s">
        <v>576</v>
      </c>
      <c r="C19" s="53" t="s">
        <v>577</v>
      </c>
      <c r="D19" s="159" t="s">
        <v>8</v>
      </c>
      <c r="E19" s="125"/>
    </row>
    <row r="20" spans="1:5" s="11" customFormat="1" ht="15" customHeight="1">
      <c r="A20" s="159">
        <f t="shared" si="0"/>
        <v>13</v>
      </c>
      <c r="B20" s="159" t="s">
        <v>578</v>
      </c>
      <c r="C20" s="53" t="s">
        <v>579</v>
      </c>
      <c r="D20" s="159" t="s">
        <v>8</v>
      </c>
      <c r="E20" s="125"/>
    </row>
    <row r="21" spans="1:5" s="11" customFormat="1" ht="15" customHeight="1">
      <c r="A21" s="159">
        <f t="shared" si="0"/>
        <v>14</v>
      </c>
      <c r="B21" s="159" t="s">
        <v>267</v>
      </c>
      <c r="C21" s="53" t="s">
        <v>580</v>
      </c>
      <c r="D21" s="159" t="s">
        <v>8</v>
      </c>
      <c r="E21" s="125"/>
    </row>
    <row r="22" spans="1:5" s="11" customFormat="1" ht="15" customHeight="1">
      <c r="A22" s="159">
        <f t="shared" si="0"/>
        <v>15</v>
      </c>
      <c r="B22" s="159" t="s">
        <v>581</v>
      </c>
      <c r="C22" s="53" t="s">
        <v>582</v>
      </c>
      <c r="D22" s="159" t="s">
        <v>8</v>
      </c>
      <c r="E22" s="125"/>
    </row>
    <row r="23" spans="1:5" s="11" customFormat="1" ht="15" customHeight="1">
      <c r="A23" s="159">
        <f t="shared" si="0"/>
        <v>16</v>
      </c>
      <c r="B23" s="159" t="s">
        <v>583</v>
      </c>
      <c r="C23" s="53" t="s">
        <v>584</v>
      </c>
      <c r="D23" s="159" t="s">
        <v>8</v>
      </c>
      <c r="E23" s="125"/>
    </row>
    <row r="24" spans="1:5" s="11" customFormat="1" ht="15" customHeight="1">
      <c r="A24" s="159">
        <f t="shared" si="0"/>
        <v>17</v>
      </c>
      <c r="B24" s="159" t="s">
        <v>585</v>
      </c>
      <c r="C24" s="53" t="s">
        <v>586</v>
      </c>
      <c r="D24" s="159" t="s">
        <v>8</v>
      </c>
      <c r="E24" s="125"/>
    </row>
    <row r="25" spans="1:5" s="11" customFormat="1" ht="15" customHeight="1">
      <c r="A25" s="159">
        <f t="shared" si="0"/>
        <v>18</v>
      </c>
      <c r="B25" s="159" t="s">
        <v>351</v>
      </c>
      <c r="C25" s="53" t="s">
        <v>587</v>
      </c>
      <c r="D25" s="159" t="s">
        <v>8</v>
      </c>
      <c r="E25" s="125"/>
    </row>
    <row r="26" spans="1:5" s="11" customFormat="1" ht="15" customHeight="1">
      <c r="A26" s="159">
        <f t="shared" si="0"/>
        <v>19</v>
      </c>
      <c r="B26" s="159" t="s">
        <v>353</v>
      </c>
      <c r="C26" s="53" t="s">
        <v>588</v>
      </c>
      <c r="D26" s="159" t="s">
        <v>8</v>
      </c>
      <c r="E26" s="125"/>
    </row>
    <row r="27" spans="1:5" s="11" customFormat="1" ht="15" customHeight="1">
      <c r="A27" s="159">
        <f t="shared" si="0"/>
        <v>20</v>
      </c>
      <c r="B27" s="159" t="s">
        <v>589</v>
      </c>
      <c r="C27" s="53" t="s">
        <v>590</v>
      </c>
      <c r="D27" s="159" t="s">
        <v>8</v>
      </c>
      <c r="E27" s="125"/>
    </row>
    <row r="28" spans="1:5" s="11" customFormat="1" ht="15" customHeight="1">
      <c r="A28" s="159">
        <f t="shared" si="0"/>
        <v>21</v>
      </c>
      <c r="B28" s="159" t="s">
        <v>591</v>
      </c>
      <c r="C28" s="53" t="s">
        <v>592</v>
      </c>
      <c r="D28" s="159" t="s">
        <v>8</v>
      </c>
      <c r="E28" s="125"/>
    </row>
    <row r="29" spans="1:5" s="11" customFormat="1" ht="15" customHeight="1">
      <c r="A29" s="159">
        <f t="shared" si="0"/>
        <v>22</v>
      </c>
      <c r="B29" s="159" t="s">
        <v>593</v>
      </c>
      <c r="C29" s="53" t="s">
        <v>594</v>
      </c>
      <c r="D29" s="159" t="s">
        <v>8</v>
      </c>
      <c r="E29" s="125"/>
    </row>
    <row r="30" spans="1:5" s="11" customFormat="1" ht="15" customHeight="1">
      <c r="A30" s="159">
        <f t="shared" si="0"/>
        <v>23</v>
      </c>
      <c r="B30" s="159" t="s">
        <v>595</v>
      </c>
      <c r="C30" s="53" t="s">
        <v>596</v>
      </c>
      <c r="D30" s="159" t="s">
        <v>8</v>
      </c>
      <c r="E30" s="125"/>
    </row>
    <row r="31" spans="1:5" s="11" customFormat="1" ht="15" customHeight="1">
      <c r="A31" s="159">
        <f t="shared" si="0"/>
        <v>24</v>
      </c>
      <c r="B31" s="159" t="s">
        <v>597</v>
      </c>
      <c r="C31" s="53" t="s">
        <v>598</v>
      </c>
      <c r="D31" s="159" t="s">
        <v>8</v>
      </c>
      <c r="E31" s="125"/>
    </row>
    <row r="32" spans="1:5" s="11" customFormat="1" ht="15" customHeight="1">
      <c r="A32" s="159">
        <f t="shared" si="0"/>
        <v>25</v>
      </c>
      <c r="B32" s="159" t="s">
        <v>599</v>
      </c>
      <c r="C32" s="53" t="s">
        <v>600</v>
      </c>
      <c r="D32" s="159" t="s">
        <v>8</v>
      </c>
      <c r="E32" s="125"/>
    </row>
    <row r="33" spans="1:5" s="11" customFormat="1" ht="15" customHeight="1">
      <c r="A33" s="159">
        <f t="shared" si="0"/>
        <v>26</v>
      </c>
      <c r="B33" s="159" t="s">
        <v>601</v>
      </c>
      <c r="C33" s="53" t="s">
        <v>602</v>
      </c>
      <c r="D33" s="159" t="s">
        <v>8</v>
      </c>
      <c r="E33" s="125"/>
    </row>
    <row r="34" spans="1:5" s="11" customFormat="1" ht="15" customHeight="1">
      <c r="A34" s="159">
        <f t="shared" si="0"/>
        <v>27</v>
      </c>
      <c r="B34" s="159" t="s">
        <v>603</v>
      </c>
      <c r="C34" s="53" t="s">
        <v>604</v>
      </c>
      <c r="D34" s="159" t="s">
        <v>8</v>
      </c>
      <c r="E34" s="125"/>
    </row>
    <row r="35" spans="1:5" s="11" customFormat="1" ht="15" customHeight="1">
      <c r="A35" s="159">
        <f t="shared" si="0"/>
        <v>28</v>
      </c>
      <c r="B35" s="159" t="s">
        <v>605</v>
      </c>
      <c r="C35" s="53" t="s">
        <v>606</v>
      </c>
      <c r="D35" s="159" t="s">
        <v>801</v>
      </c>
      <c r="E35" s="241">
        <v>52001.34</v>
      </c>
    </row>
    <row r="36" spans="1:5" s="11" customFormat="1" ht="15" customHeight="1">
      <c r="A36" s="159">
        <f t="shared" si="0"/>
        <v>29</v>
      </c>
      <c r="B36" s="159" t="s">
        <v>607</v>
      </c>
      <c r="C36" s="53" t="s">
        <v>608</v>
      </c>
      <c r="D36" s="159" t="s">
        <v>8</v>
      </c>
      <c r="E36" s="125"/>
    </row>
    <row r="37" spans="1:5" s="11" customFormat="1" ht="15" customHeight="1">
      <c r="A37" s="159">
        <f t="shared" si="0"/>
        <v>30</v>
      </c>
      <c r="B37" s="159" t="s">
        <v>609</v>
      </c>
      <c r="C37" s="53" t="s">
        <v>592</v>
      </c>
      <c r="D37" s="159" t="s">
        <v>8</v>
      </c>
      <c r="E37" s="125"/>
    </row>
    <row r="38" spans="1:5" s="11" customFormat="1" ht="15" customHeight="1">
      <c r="A38" s="159">
        <f t="shared" si="0"/>
        <v>31</v>
      </c>
      <c r="B38" s="159" t="s">
        <v>610</v>
      </c>
      <c r="C38" s="53" t="s">
        <v>590</v>
      </c>
      <c r="D38" s="159" t="s">
        <v>8</v>
      </c>
      <c r="E38" s="125"/>
    </row>
    <row r="39" spans="1:5" s="11" customFormat="1" ht="15" customHeight="1">
      <c r="A39" s="159">
        <f t="shared" si="0"/>
        <v>32</v>
      </c>
      <c r="B39" s="159" t="s">
        <v>611</v>
      </c>
      <c r="C39" s="53" t="s">
        <v>612</v>
      </c>
      <c r="D39" s="159" t="s">
        <v>8</v>
      </c>
      <c r="E39" s="125"/>
    </row>
    <row r="40" spans="1:5" s="11" customFormat="1" ht="15" customHeight="1">
      <c r="A40" s="159">
        <f t="shared" si="0"/>
        <v>33</v>
      </c>
      <c r="B40" s="159" t="s">
        <v>613</v>
      </c>
      <c r="C40" s="53" t="s">
        <v>614</v>
      </c>
      <c r="D40" s="159" t="s">
        <v>8</v>
      </c>
      <c r="E40" s="125"/>
    </row>
    <row r="41" spans="1:5" s="11" customFormat="1" ht="15" customHeight="1">
      <c r="A41" s="159">
        <f t="shared" si="0"/>
        <v>34</v>
      </c>
      <c r="B41" s="159" t="s">
        <v>615</v>
      </c>
      <c r="C41" s="53" t="s">
        <v>616</v>
      </c>
      <c r="D41" s="159" t="s">
        <v>8</v>
      </c>
      <c r="E41" s="125"/>
    </row>
    <row r="42" spans="1:5" s="11" customFormat="1" ht="15" customHeight="1">
      <c r="A42" s="159">
        <f t="shared" si="0"/>
        <v>35</v>
      </c>
      <c r="B42" s="159" t="s">
        <v>617</v>
      </c>
      <c r="C42" s="53" t="s">
        <v>618</v>
      </c>
      <c r="D42" s="159" t="s">
        <v>8</v>
      </c>
      <c r="E42" s="125"/>
    </row>
    <row r="43" spans="1:5" s="11" customFormat="1" ht="15" customHeight="1">
      <c r="A43" s="159">
        <f t="shared" si="0"/>
        <v>36</v>
      </c>
      <c r="B43" s="159" t="s">
        <v>619</v>
      </c>
      <c r="C43" s="53" t="s">
        <v>620</v>
      </c>
      <c r="D43" s="159" t="s">
        <v>8</v>
      </c>
      <c r="E43" s="125"/>
    </row>
    <row r="44" spans="1:5" s="11" customFormat="1" ht="15" customHeight="1">
      <c r="A44" s="159">
        <f t="shared" si="0"/>
        <v>37</v>
      </c>
      <c r="B44" s="159" t="s">
        <v>621</v>
      </c>
      <c r="C44" s="53" t="s">
        <v>622</v>
      </c>
      <c r="D44" s="159" t="s">
        <v>8</v>
      </c>
      <c r="E44" s="125"/>
    </row>
    <row r="45" spans="1:5" s="11" customFormat="1" ht="15" customHeight="1">
      <c r="A45" s="159">
        <f t="shared" si="0"/>
        <v>38</v>
      </c>
      <c r="B45" s="159" t="s">
        <v>623</v>
      </c>
      <c r="C45" s="53" t="s">
        <v>624</v>
      </c>
      <c r="D45" s="159" t="s">
        <v>8</v>
      </c>
      <c r="E45" s="125"/>
    </row>
    <row r="46" spans="1:5" s="11" customFormat="1" ht="15" customHeight="1">
      <c r="A46" s="159">
        <f t="shared" si="0"/>
        <v>39</v>
      </c>
      <c r="B46" s="159" t="s">
        <v>625</v>
      </c>
      <c r="C46" s="53" t="s">
        <v>626</v>
      </c>
      <c r="D46" s="159" t="s">
        <v>8</v>
      </c>
      <c r="E46" s="125"/>
    </row>
    <row r="47" spans="1:5" s="11" customFormat="1" ht="15" customHeight="1">
      <c r="A47" s="159">
        <f t="shared" si="0"/>
        <v>40</v>
      </c>
      <c r="B47" s="159" t="s">
        <v>627</v>
      </c>
      <c r="C47" s="53" t="s">
        <v>628</v>
      </c>
      <c r="D47" s="159" t="s">
        <v>8</v>
      </c>
      <c r="E47" s="125"/>
    </row>
    <row r="48" spans="1:5" s="11" customFormat="1" ht="15" customHeight="1">
      <c r="A48" s="159">
        <f t="shared" si="0"/>
        <v>41</v>
      </c>
      <c r="B48" s="159" t="s">
        <v>629</v>
      </c>
      <c r="C48" s="53" t="s">
        <v>630</v>
      </c>
      <c r="D48" s="159" t="s">
        <v>8</v>
      </c>
      <c r="E48" s="125"/>
    </row>
    <row r="49" spans="1:5" s="11" customFormat="1" ht="15" customHeight="1">
      <c r="A49" s="159">
        <f t="shared" si="0"/>
        <v>42</v>
      </c>
      <c r="B49" s="159" t="s">
        <v>631</v>
      </c>
      <c r="C49" s="53" t="s">
        <v>632</v>
      </c>
      <c r="D49" s="159" t="s">
        <v>8</v>
      </c>
      <c r="E49" s="125"/>
    </row>
    <row r="50" spans="1:5" s="11" customFormat="1" ht="15" customHeight="1">
      <c r="A50" s="159">
        <f t="shared" si="0"/>
        <v>43</v>
      </c>
      <c r="B50" s="159" t="s">
        <v>633</v>
      </c>
      <c r="C50" s="53" t="s">
        <v>634</v>
      </c>
      <c r="D50" s="159" t="s">
        <v>8</v>
      </c>
      <c r="E50" s="125"/>
    </row>
    <row r="51" spans="1:5" s="11" customFormat="1" ht="15" customHeight="1">
      <c r="A51" s="159">
        <f t="shared" si="0"/>
        <v>44</v>
      </c>
      <c r="B51" s="159" t="s">
        <v>635</v>
      </c>
      <c r="C51" s="53" t="s">
        <v>636</v>
      </c>
      <c r="D51" s="159" t="s">
        <v>8</v>
      </c>
      <c r="E51" s="125"/>
    </row>
    <row r="52" spans="1:5" s="11" customFormat="1" ht="15" customHeight="1">
      <c r="A52" s="159">
        <f t="shared" si="0"/>
        <v>45</v>
      </c>
      <c r="B52" s="159" t="s">
        <v>637</v>
      </c>
      <c r="C52" s="53" t="s">
        <v>638</v>
      </c>
      <c r="D52" s="159" t="s">
        <v>8</v>
      </c>
      <c r="E52" s="125"/>
    </row>
    <row r="53" spans="1:5" s="11" customFormat="1" ht="15" customHeight="1">
      <c r="A53" s="159">
        <f t="shared" si="0"/>
        <v>46</v>
      </c>
      <c r="B53" s="159" t="s">
        <v>639</v>
      </c>
      <c r="C53" s="53" t="s">
        <v>640</v>
      </c>
      <c r="D53" s="159" t="s">
        <v>8</v>
      </c>
      <c r="E53" s="125"/>
    </row>
    <row r="54" spans="1:5" s="11" customFormat="1" ht="15" customHeight="1">
      <c r="A54" s="159">
        <f t="shared" si="0"/>
        <v>47</v>
      </c>
      <c r="B54" s="159" t="s">
        <v>641</v>
      </c>
      <c r="C54" s="53" t="s">
        <v>642</v>
      </c>
      <c r="D54" s="159" t="s">
        <v>8</v>
      </c>
      <c r="E54" s="125"/>
    </row>
    <row r="55" spans="1:5" s="11" customFormat="1" ht="15" customHeight="1">
      <c r="A55" s="159">
        <f t="shared" si="0"/>
        <v>48</v>
      </c>
      <c r="B55" s="159" t="s">
        <v>643</v>
      </c>
      <c r="C55" s="53" t="s">
        <v>41</v>
      </c>
      <c r="D55" s="159" t="s">
        <v>8</v>
      </c>
      <c r="E55" s="125"/>
    </row>
    <row r="56" spans="1:5" s="11" customFormat="1" ht="15" customHeight="1">
      <c r="A56" s="159">
        <f t="shared" si="0"/>
        <v>49</v>
      </c>
      <c r="B56" s="159" t="s">
        <v>644</v>
      </c>
      <c r="C56" s="53" t="s">
        <v>645</v>
      </c>
      <c r="D56" s="159" t="s">
        <v>8</v>
      </c>
      <c r="E56" s="125"/>
    </row>
    <row r="57" spans="1:5" s="11" customFormat="1" ht="15" customHeight="1">
      <c r="A57" s="159">
        <f t="shared" si="0"/>
        <v>50</v>
      </c>
      <c r="B57" s="159" t="s">
        <v>646</v>
      </c>
      <c r="C57" s="53" t="s">
        <v>600</v>
      </c>
      <c r="D57" s="159" t="s">
        <v>8</v>
      </c>
      <c r="E57" s="125"/>
    </row>
    <row r="58" spans="1:5" s="11" customFormat="1" ht="15" customHeight="1">
      <c r="A58" s="159">
        <f t="shared" si="0"/>
        <v>51</v>
      </c>
      <c r="B58" s="159" t="s">
        <v>647</v>
      </c>
      <c r="C58" s="53" t="s">
        <v>648</v>
      </c>
      <c r="D58" s="159" t="s">
        <v>8</v>
      </c>
      <c r="E58" s="125"/>
    </row>
    <row r="59" spans="1:5" s="11" customFormat="1" ht="15" customHeight="1">
      <c r="A59" s="159">
        <f t="shared" si="0"/>
        <v>52</v>
      </c>
      <c r="B59" s="159" t="s">
        <v>649</v>
      </c>
      <c r="C59" s="53" t="s">
        <v>650</v>
      </c>
      <c r="D59" s="159" t="s">
        <v>8</v>
      </c>
      <c r="E59" s="125"/>
    </row>
    <row r="60" spans="1:5" s="11" customFormat="1" ht="15" customHeight="1">
      <c r="A60" s="159">
        <f t="shared" si="0"/>
        <v>53</v>
      </c>
      <c r="B60" s="159" t="s">
        <v>651</v>
      </c>
      <c r="C60" s="53" t="s">
        <v>652</v>
      </c>
      <c r="D60" s="159" t="s">
        <v>8</v>
      </c>
      <c r="E60" s="125"/>
    </row>
    <row r="61" spans="1:5" s="11" customFormat="1" ht="15" customHeight="1">
      <c r="A61" s="159">
        <f t="shared" si="0"/>
        <v>54</v>
      </c>
      <c r="B61" s="159" t="s">
        <v>653</v>
      </c>
      <c r="C61" s="53" t="s">
        <v>654</v>
      </c>
      <c r="D61" s="159" t="s">
        <v>8</v>
      </c>
      <c r="E61" s="125"/>
    </row>
    <row r="62" spans="1:5" s="11" customFormat="1" ht="15" customHeight="1">
      <c r="A62" s="159">
        <f t="shared" si="0"/>
        <v>55</v>
      </c>
      <c r="B62" s="159" t="s">
        <v>655</v>
      </c>
      <c r="C62" s="53" t="s">
        <v>656</v>
      </c>
      <c r="D62" s="159" t="s">
        <v>8</v>
      </c>
      <c r="E62" s="125"/>
    </row>
    <row r="63" spans="1:5" s="11" customFormat="1" ht="15" customHeight="1">
      <c r="A63" s="159">
        <f t="shared" si="0"/>
        <v>56</v>
      </c>
      <c r="B63" s="159" t="s">
        <v>657</v>
      </c>
      <c r="C63" s="53" t="s">
        <v>658</v>
      </c>
      <c r="D63" s="159" t="s">
        <v>8</v>
      </c>
      <c r="E63" s="125"/>
    </row>
    <row r="64" spans="1:5" s="11" customFormat="1" ht="15" customHeight="1">
      <c r="A64" s="159">
        <f t="shared" si="0"/>
        <v>57</v>
      </c>
      <c r="B64" s="159" t="s">
        <v>659</v>
      </c>
      <c r="C64" s="53" t="s">
        <v>608</v>
      </c>
      <c r="D64" s="159" t="s">
        <v>8</v>
      </c>
      <c r="E64" s="125"/>
    </row>
    <row r="65" spans="1:5" s="11" customFormat="1" ht="15" customHeight="1">
      <c r="A65" s="159">
        <f t="shared" si="0"/>
        <v>58</v>
      </c>
      <c r="B65" s="159" t="s">
        <v>660</v>
      </c>
      <c r="C65" s="53" t="s">
        <v>661</v>
      </c>
      <c r="D65" s="159" t="s">
        <v>801</v>
      </c>
      <c r="E65" s="241">
        <v>41507.050000000003</v>
      </c>
    </row>
    <row r="66" spans="1:5" s="11" customFormat="1" ht="15" customHeight="1">
      <c r="A66" s="159">
        <f t="shared" si="0"/>
        <v>59</v>
      </c>
      <c r="B66" s="159" t="s">
        <v>662</v>
      </c>
      <c r="C66" s="53" t="s">
        <v>663</v>
      </c>
      <c r="D66" s="159" t="s">
        <v>8</v>
      </c>
      <c r="E66" s="125"/>
    </row>
    <row r="67" spans="1:5" s="11" customFormat="1" ht="15" customHeight="1">
      <c r="A67" s="159">
        <f t="shared" si="0"/>
        <v>60</v>
      </c>
      <c r="B67" s="159" t="s">
        <v>664</v>
      </c>
      <c r="C67" s="53" t="s">
        <v>665</v>
      </c>
      <c r="D67" s="159" t="s">
        <v>8</v>
      </c>
      <c r="E67" s="125"/>
    </row>
    <row r="68" spans="1:5" s="11" customFormat="1" ht="15" customHeight="1">
      <c r="A68" s="159">
        <f t="shared" si="0"/>
        <v>61</v>
      </c>
      <c r="B68" s="159" t="s">
        <v>666</v>
      </c>
      <c r="C68" s="53" t="s">
        <v>667</v>
      </c>
      <c r="D68" s="159" t="s">
        <v>8</v>
      </c>
      <c r="E68" s="125"/>
    </row>
    <row r="69" spans="1:5" s="11" customFormat="1" ht="15" customHeight="1">
      <c r="A69" s="159">
        <f t="shared" si="0"/>
        <v>62</v>
      </c>
      <c r="B69" s="159" t="s">
        <v>668</v>
      </c>
      <c r="C69" s="53" t="s">
        <v>669</v>
      </c>
      <c r="D69" s="159" t="s">
        <v>8</v>
      </c>
      <c r="E69" s="125"/>
    </row>
    <row r="70" spans="1:5" s="11" customFormat="1" ht="15" customHeight="1">
      <c r="A70" s="159">
        <f t="shared" si="0"/>
        <v>63</v>
      </c>
      <c r="B70" s="159" t="s">
        <v>670</v>
      </c>
      <c r="C70" s="53" t="s">
        <v>671</v>
      </c>
      <c r="D70" s="159" t="s">
        <v>8</v>
      </c>
      <c r="E70" s="125"/>
    </row>
    <row r="71" spans="1:5" s="11" customFormat="1" ht="15" customHeight="1">
      <c r="A71" s="159">
        <f t="shared" si="0"/>
        <v>64</v>
      </c>
      <c r="B71" s="159" t="s">
        <v>672</v>
      </c>
      <c r="C71" s="53" t="s">
        <v>673</v>
      </c>
      <c r="D71" s="159" t="s">
        <v>8</v>
      </c>
      <c r="E71" s="125"/>
    </row>
    <row r="72" spans="1:5" s="11" customFormat="1" ht="15" customHeight="1">
      <c r="A72" s="159">
        <f t="shared" si="0"/>
        <v>65</v>
      </c>
      <c r="B72" s="159" t="s">
        <v>743</v>
      </c>
      <c r="C72" s="53" t="s">
        <v>744</v>
      </c>
      <c r="D72" s="159" t="s">
        <v>8</v>
      </c>
      <c r="E72" s="125"/>
    </row>
    <row r="73" spans="1:5" s="11" customFormat="1" ht="15" customHeight="1">
      <c r="A73" s="159">
        <f t="shared" si="0"/>
        <v>66</v>
      </c>
      <c r="B73" s="159" t="s">
        <v>745</v>
      </c>
      <c r="C73" s="53" t="s">
        <v>746</v>
      </c>
      <c r="D73" s="159" t="s">
        <v>8</v>
      </c>
      <c r="E73" s="125"/>
    </row>
    <row r="74" spans="1:5" s="11" customFormat="1" ht="15" customHeight="1">
      <c r="A74" s="159">
        <f t="shared" ref="A74:A111" si="1">A73+1</f>
        <v>67</v>
      </c>
      <c r="B74" s="159" t="s">
        <v>674</v>
      </c>
      <c r="C74" s="53" t="s">
        <v>675</v>
      </c>
      <c r="D74" s="159" t="s">
        <v>8</v>
      </c>
      <c r="E74" s="125"/>
    </row>
    <row r="75" spans="1:5" s="11" customFormat="1" ht="15" customHeight="1">
      <c r="A75" s="159">
        <f t="shared" si="1"/>
        <v>68</v>
      </c>
      <c r="B75" s="159" t="s">
        <v>47</v>
      </c>
      <c r="C75" s="53" t="s">
        <v>676</v>
      </c>
      <c r="D75" s="159" t="s">
        <v>8</v>
      </c>
      <c r="E75" s="125"/>
    </row>
    <row r="76" spans="1:5" s="11" customFormat="1" ht="15" customHeight="1">
      <c r="A76" s="159">
        <f t="shared" si="1"/>
        <v>69</v>
      </c>
      <c r="B76" s="159" t="s">
        <v>677</v>
      </c>
      <c r="C76" s="53" t="s">
        <v>678</v>
      </c>
      <c r="D76" s="159" t="s">
        <v>8</v>
      </c>
      <c r="E76" s="125"/>
    </row>
    <row r="77" spans="1:5" s="11" customFormat="1" ht="15" customHeight="1">
      <c r="A77" s="159">
        <f t="shared" si="1"/>
        <v>70</v>
      </c>
      <c r="B77" s="159" t="s">
        <v>679</v>
      </c>
      <c r="C77" s="53" t="s">
        <v>680</v>
      </c>
      <c r="D77" s="159" t="s">
        <v>8</v>
      </c>
      <c r="E77" s="125"/>
    </row>
    <row r="78" spans="1:5" s="11" customFormat="1" ht="15" customHeight="1">
      <c r="A78" s="159">
        <f t="shared" si="1"/>
        <v>71</v>
      </c>
      <c r="B78" s="159" t="s">
        <v>681</v>
      </c>
      <c r="C78" s="53" t="s">
        <v>682</v>
      </c>
      <c r="D78" s="159" t="s">
        <v>8</v>
      </c>
      <c r="E78" s="125"/>
    </row>
    <row r="79" spans="1:5" s="11" customFormat="1" ht="15" customHeight="1">
      <c r="A79" s="159">
        <f t="shared" si="1"/>
        <v>72</v>
      </c>
      <c r="B79" s="159" t="s">
        <v>683</v>
      </c>
      <c r="C79" s="53" t="s">
        <v>684</v>
      </c>
      <c r="D79" s="159" t="s">
        <v>8</v>
      </c>
      <c r="E79" s="125"/>
    </row>
    <row r="80" spans="1:5" s="11" customFormat="1" ht="15" customHeight="1">
      <c r="A80" s="159">
        <f t="shared" si="1"/>
        <v>73</v>
      </c>
      <c r="B80" s="159" t="s">
        <v>502</v>
      </c>
      <c r="C80" s="53" t="s">
        <v>685</v>
      </c>
      <c r="D80" s="159" t="s">
        <v>8</v>
      </c>
      <c r="E80" s="125"/>
    </row>
    <row r="81" spans="1:5" s="11" customFormat="1" ht="15" customHeight="1">
      <c r="A81" s="159">
        <f t="shared" si="1"/>
        <v>74</v>
      </c>
      <c r="B81" s="159" t="s">
        <v>686</v>
      </c>
      <c r="C81" s="53" t="s">
        <v>687</v>
      </c>
      <c r="D81" s="159" t="s">
        <v>801</v>
      </c>
      <c r="E81" s="241">
        <v>2474.2399999999998</v>
      </c>
    </row>
    <row r="82" spans="1:5" s="11" customFormat="1" ht="15" customHeight="1">
      <c r="A82" s="159">
        <f t="shared" si="1"/>
        <v>75</v>
      </c>
      <c r="B82" s="159" t="s">
        <v>504</v>
      </c>
      <c r="C82" s="53" t="s">
        <v>688</v>
      </c>
      <c r="D82" s="159" t="s">
        <v>8</v>
      </c>
      <c r="E82" s="125"/>
    </row>
    <row r="83" spans="1:5" s="11" customFormat="1" ht="15" customHeight="1">
      <c r="A83" s="159">
        <f t="shared" si="1"/>
        <v>76</v>
      </c>
      <c r="B83" s="159" t="s">
        <v>689</v>
      </c>
      <c r="C83" s="53" t="s">
        <v>690</v>
      </c>
      <c r="D83" s="159" t="s">
        <v>801</v>
      </c>
      <c r="E83" s="241">
        <v>4507.0600000000004</v>
      </c>
    </row>
    <row r="84" spans="1:5" s="11" customFormat="1" ht="15" customHeight="1">
      <c r="A84" s="159">
        <f t="shared" si="1"/>
        <v>77</v>
      </c>
      <c r="B84" s="159" t="s">
        <v>691</v>
      </c>
      <c r="C84" s="53" t="s">
        <v>692</v>
      </c>
      <c r="D84" s="159" t="s">
        <v>8</v>
      </c>
      <c r="E84" s="125"/>
    </row>
    <row r="85" spans="1:5" s="11" customFormat="1" ht="15" customHeight="1">
      <c r="A85" s="159">
        <f t="shared" si="1"/>
        <v>78</v>
      </c>
      <c r="B85" s="159" t="s">
        <v>693</v>
      </c>
      <c r="C85" s="53" t="s">
        <v>694</v>
      </c>
      <c r="D85" s="159" t="s">
        <v>801</v>
      </c>
      <c r="E85" s="277">
        <v>115984.4</v>
      </c>
    </row>
    <row r="86" spans="1:5" s="11" customFormat="1" ht="15" customHeight="1">
      <c r="A86" s="159">
        <f t="shared" si="1"/>
        <v>79</v>
      </c>
      <c r="B86" s="159" t="s">
        <v>695</v>
      </c>
      <c r="C86" s="53" t="s">
        <v>696</v>
      </c>
      <c r="D86" s="159" t="s">
        <v>801</v>
      </c>
      <c r="E86" s="277">
        <v>99456.4</v>
      </c>
    </row>
    <row r="87" spans="1:5" s="11" customFormat="1" ht="15" customHeight="1">
      <c r="A87" s="159">
        <f t="shared" si="1"/>
        <v>80</v>
      </c>
      <c r="B87" s="159" t="s">
        <v>697</v>
      </c>
      <c r="C87" s="53" t="s">
        <v>698</v>
      </c>
      <c r="D87" s="159" t="s">
        <v>801</v>
      </c>
      <c r="E87" s="277">
        <v>25907.4</v>
      </c>
    </row>
    <row r="88" spans="1:5" s="11" customFormat="1" ht="15" customHeight="1">
      <c r="A88" s="159">
        <f t="shared" si="1"/>
        <v>81</v>
      </c>
      <c r="B88" s="159" t="s">
        <v>699</v>
      </c>
      <c r="C88" s="53" t="s">
        <v>535</v>
      </c>
      <c r="D88" s="159" t="s">
        <v>8</v>
      </c>
      <c r="E88" s="125"/>
    </row>
    <row r="89" spans="1:5" s="11" customFormat="1" ht="15" customHeight="1">
      <c r="A89" s="159">
        <f t="shared" si="1"/>
        <v>82</v>
      </c>
      <c r="B89" s="159" t="s">
        <v>43</v>
      </c>
      <c r="C89" s="53" t="s">
        <v>700</v>
      </c>
      <c r="D89" s="159" t="s">
        <v>8</v>
      </c>
      <c r="E89" s="125"/>
    </row>
    <row r="90" spans="1:5" s="11" customFormat="1" ht="15" customHeight="1">
      <c r="A90" s="159">
        <f t="shared" si="1"/>
        <v>83</v>
      </c>
      <c r="B90" s="159" t="s">
        <v>701</v>
      </c>
      <c r="C90" s="53" t="s">
        <v>702</v>
      </c>
      <c r="D90" s="159" t="s">
        <v>8</v>
      </c>
      <c r="E90" s="125"/>
    </row>
    <row r="91" spans="1:5" s="11" customFormat="1" ht="15" customHeight="1">
      <c r="A91" s="159">
        <f t="shared" si="1"/>
        <v>84</v>
      </c>
      <c r="B91" s="159" t="s">
        <v>703</v>
      </c>
      <c r="C91" s="53" t="s">
        <v>704</v>
      </c>
      <c r="D91" s="159" t="s">
        <v>8</v>
      </c>
      <c r="E91" s="125"/>
    </row>
    <row r="92" spans="1:5" s="11" customFormat="1" ht="15" customHeight="1">
      <c r="A92" s="159">
        <f t="shared" si="1"/>
        <v>85</v>
      </c>
      <c r="B92" s="159" t="s">
        <v>705</v>
      </c>
      <c r="C92" s="53" t="s">
        <v>706</v>
      </c>
      <c r="D92" s="159" t="s">
        <v>8</v>
      </c>
      <c r="E92" s="125"/>
    </row>
    <row r="93" spans="1:5" s="11" customFormat="1" ht="15" customHeight="1">
      <c r="A93" s="159">
        <f t="shared" si="1"/>
        <v>86</v>
      </c>
      <c r="B93" s="159" t="s">
        <v>707</v>
      </c>
      <c r="C93" s="53" t="s">
        <v>708</v>
      </c>
      <c r="D93" s="159" t="s">
        <v>8</v>
      </c>
      <c r="E93" s="125"/>
    </row>
    <row r="94" spans="1:5" s="11" customFormat="1" ht="15" customHeight="1">
      <c r="A94" s="159">
        <f t="shared" si="1"/>
        <v>87</v>
      </c>
      <c r="B94" s="159" t="s">
        <v>709</v>
      </c>
      <c r="C94" s="53" t="s">
        <v>710</v>
      </c>
      <c r="D94" s="159" t="s">
        <v>8</v>
      </c>
      <c r="E94" s="125"/>
    </row>
    <row r="95" spans="1:5" s="11" customFormat="1" ht="15" customHeight="1">
      <c r="A95" s="159">
        <f t="shared" si="1"/>
        <v>88</v>
      </c>
      <c r="B95" s="159" t="s">
        <v>711</v>
      </c>
      <c r="C95" s="53" t="s">
        <v>712</v>
      </c>
      <c r="D95" s="159" t="s">
        <v>8</v>
      </c>
      <c r="E95" s="125"/>
    </row>
    <row r="96" spans="1:5" s="11" customFormat="1" ht="15" customHeight="1">
      <c r="A96" s="159">
        <f t="shared" si="1"/>
        <v>89</v>
      </c>
      <c r="B96" s="159" t="s">
        <v>713</v>
      </c>
      <c r="C96" s="53" t="s">
        <v>714</v>
      </c>
      <c r="D96" s="159" t="s">
        <v>8</v>
      </c>
      <c r="E96" s="125"/>
    </row>
    <row r="97" spans="1:5" s="11" customFormat="1" ht="15" customHeight="1">
      <c r="A97" s="159">
        <f t="shared" si="1"/>
        <v>90</v>
      </c>
      <c r="B97" s="159" t="s">
        <v>715</v>
      </c>
      <c r="C97" s="53" t="s">
        <v>716</v>
      </c>
      <c r="D97" s="159" t="s">
        <v>8</v>
      </c>
      <c r="E97" s="125"/>
    </row>
    <row r="98" spans="1:5" s="11" customFormat="1" ht="15" customHeight="1">
      <c r="A98" s="159">
        <f t="shared" si="1"/>
        <v>91</v>
      </c>
      <c r="B98" s="159" t="s">
        <v>717</v>
      </c>
      <c r="C98" s="53" t="s">
        <v>718</v>
      </c>
      <c r="D98" s="159" t="s">
        <v>8</v>
      </c>
      <c r="E98" s="125"/>
    </row>
    <row r="99" spans="1:5" s="11" customFormat="1" ht="15" customHeight="1">
      <c r="A99" s="159">
        <f t="shared" si="1"/>
        <v>92</v>
      </c>
      <c r="B99" s="159" t="s">
        <v>719</v>
      </c>
      <c r="C99" s="53" t="s">
        <v>720</v>
      </c>
      <c r="D99" s="159" t="s">
        <v>8</v>
      </c>
      <c r="E99" s="125"/>
    </row>
    <row r="100" spans="1:5" s="11" customFormat="1" ht="15" customHeight="1">
      <c r="A100" s="159">
        <f t="shared" si="1"/>
        <v>93</v>
      </c>
      <c r="B100" s="159" t="s">
        <v>721</v>
      </c>
      <c r="C100" s="53" t="s">
        <v>722</v>
      </c>
      <c r="D100" s="159" t="s">
        <v>8</v>
      </c>
      <c r="E100" s="125"/>
    </row>
    <row r="101" spans="1:5" s="11" customFormat="1" ht="15" customHeight="1">
      <c r="A101" s="159">
        <f t="shared" si="1"/>
        <v>94</v>
      </c>
      <c r="B101" s="159" t="s">
        <v>723</v>
      </c>
      <c r="C101" s="53" t="s">
        <v>724</v>
      </c>
      <c r="D101" s="159" t="s">
        <v>8</v>
      </c>
      <c r="E101" s="125"/>
    </row>
    <row r="102" spans="1:5" s="11" customFormat="1" ht="15" customHeight="1">
      <c r="A102" s="159">
        <f t="shared" si="1"/>
        <v>95</v>
      </c>
      <c r="B102" s="159" t="s">
        <v>725</v>
      </c>
      <c r="C102" s="53" t="s">
        <v>726</v>
      </c>
      <c r="D102" s="159" t="s">
        <v>8</v>
      </c>
      <c r="E102" s="125"/>
    </row>
    <row r="103" spans="1:5" s="11" customFormat="1" ht="15" customHeight="1">
      <c r="A103" s="159">
        <f t="shared" si="1"/>
        <v>96</v>
      </c>
      <c r="B103" s="159" t="s">
        <v>727</v>
      </c>
      <c r="C103" s="53" t="s">
        <v>728</v>
      </c>
      <c r="D103" s="159" t="s">
        <v>8</v>
      </c>
      <c r="E103" s="125"/>
    </row>
    <row r="104" spans="1:5" s="11" customFormat="1" ht="15" customHeight="1">
      <c r="A104" s="159">
        <f t="shared" si="1"/>
        <v>97</v>
      </c>
      <c r="B104" s="159" t="s">
        <v>729</v>
      </c>
      <c r="C104" s="53" t="s">
        <v>730</v>
      </c>
      <c r="D104" s="159" t="s">
        <v>8</v>
      </c>
      <c r="E104" s="125"/>
    </row>
    <row r="105" spans="1:5" s="11" customFormat="1" ht="15" customHeight="1">
      <c r="A105" s="159">
        <f t="shared" si="1"/>
        <v>98</v>
      </c>
      <c r="B105" s="159" t="s">
        <v>731</v>
      </c>
      <c r="C105" s="53" t="s">
        <v>732</v>
      </c>
      <c r="D105" s="159" t="s">
        <v>8</v>
      </c>
      <c r="E105" s="125"/>
    </row>
    <row r="106" spans="1:5" s="11" customFormat="1" ht="15" customHeight="1">
      <c r="A106" s="159">
        <f t="shared" si="1"/>
        <v>99</v>
      </c>
      <c r="B106" s="159" t="s">
        <v>733</v>
      </c>
      <c r="C106" s="53" t="s">
        <v>718</v>
      </c>
      <c r="D106" s="159" t="s">
        <v>8</v>
      </c>
      <c r="E106" s="125"/>
    </row>
    <row r="107" spans="1:5" s="11" customFormat="1" ht="15" customHeight="1">
      <c r="A107" s="159">
        <f t="shared" si="1"/>
        <v>100</v>
      </c>
      <c r="B107" s="159" t="s">
        <v>734</v>
      </c>
      <c r="C107" s="53" t="s">
        <v>735</v>
      </c>
      <c r="D107" s="159" t="s">
        <v>8</v>
      </c>
      <c r="E107" s="125"/>
    </row>
    <row r="108" spans="1:5" s="11" customFormat="1" ht="15" customHeight="1">
      <c r="A108" s="159">
        <f t="shared" si="1"/>
        <v>101</v>
      </c>
      <c r="B108" s="159" t="s">
        <v>736</v>
      </c>
      <c r="C108" s="53" t="s">
        <v>737</v>
      </c>
      <c r="D108" s="159" t="s">
        <v>8</v>
      </c>
      <c r="E108" s="125"/>
    </row>
    <row r="109" spans="1:5" s="11" customFormat="1" ht="15" customHeight="1">
      <c r="A109" s="159">
        <f t="shared" si="1"/>
        <v>102</v>
      </c>
      <c r="B109" s="159" t="s">
        <v>738</v>
      </c>
      <c r="C109" s="53" t="s">
        <v>739</v>
      </c>
      <c r="D109" s="159" t="s">
        <v>8</v>
      </c>
      <c r="E109" s="125"/>
    </row>
    <row r="110" spans="1:5" s="11" customFormat="1" ht="15" customHeight="1">
      <c r="A110" s="159">
        <f t="shared" si="1"/>
        <v>103</v>
      </c>
      <c r="B110" s="159" t="s">
        <v>740</v>
      </c>
      <c r="C110" s="53" t="s">
        <v>741</v>
      </c>
      <c r="D110" s="159" t="s">
        <v>8</v>
      </c>
      <c r="E110" s="125"/>
    </row>
    <row r="111" spans="1:5" s="11" customFormat="1" ht="15" customHeight="1" thickBot="1">
      <c r="A111" s="159">
        <f t="shared" si="1"/>
        <v>104</v>
      </c>
      <c r="B111" s="159" t="s">
        <v>742</v>
      </c>
      <c r="C111" s="53" t="s">
        <v>537</v>
      </c>
      <c r="D111" s="159" t="s">
        <v>8</v>
      </c>
      <c r="E111" s="125"/>
    </row>
    <row r="112" spans="1:5" s="11" customFormat="1" ht="20.149999999999999" customHeight="1" thickBot="1">
      <c r="A112" s="287" t="s">
        <v>89</v>
      </c>
      <c r="B112" s="288"/>
      <c r="C112" s="288"/>
      <c r="D112" s="288"/>
      <c r="E112" s="59">
        <f>SUM(E8:E111)</f>
        <v>341837.89</v>
      </c>
    </row>
    <row r="113" spans="1:9" s="13" customFormat="1" ht="14.5">
      <c r="I113" s="27"/>
    </row>
    <row r="114" spans="1:9" s="13" customFormat="1" ht="15" customHeight="1">
      <c r="A114" s="33" t="s">
        <v>23</v>
      </c>
      <c r="B114" s="33"/>
      <c r="C114" s="33"/>
      <c r="D114" s="34"/>
      <c r="E114" s="35"/>
      <c r="F114" s="36"/>
      <c r="G114" s="36"/>
      <c r="H114" s="7"/>
    </row>
    <row r="115" spans="1:9" s="13" customFormat="1" ht="15" customHeight="1">
      <c r="A115" s="33" t="s">
        <v>806</v>
      </c>
      <c r="B115" s="33"/>
      <c r="C115" s="33"/>
      <c r="D115" s="34"/>
      <c r="E115" s="35"/>
      <c r="F115" s="36"/>
      <c r="G115" s="36"/>
      <c r="H115" s="7"/>
    </row>
    <row r="116" spans="1:9" s="13" customFormat="1" ht="15" customHeight="1">
      <c r="A116" s="33" t="s">
        <v>25</v>
      </c>
      <c r="B116" s="2"/>
      <c r="C116" s="2"/>
      <c r="D116" s="29"/>
      <c r="E116" s="30"/>
      <c r="F116" s="31"/>
      <c r="G116" s="31"/>
      <c r="H116" s="7"/>
    </row>
    <row r="117" spans="1:9" s="13" customFormat="1" ht="15" customHeight="1">
      <c r="A117" s="33"/>
      <c r="B117" s="2"/>
      <c r="C117" s="2"/>
      <c r="D117" s="29"/>
      <c r="E117" s="30"/>
      <c r="F117" s="31"/>
      <c r="G117" s="31"/>
      <c r="H117" s="7"/>
    </row>
    <row r="118" spans="1:9" s="13" customFormat="1" ht="14.5">
      <c r="A118" s="26" t="s">
        <v>50</v>
      </c>
      <c r="B118" s="25"/>
      <c r="C118" s="24"/>
      <c r="H118" s="28"/>
      <c r="I118" s="27"/>
    </row>
    <row r="119" spans="1:9" s="13" customFormat="1" ht="14.5">
      <c r="A119" s="26" t="s">
        <v>123</v>
      </c>
      <c r="B119" s="25"/>
      <c r="C119" s="24"/>
      <c r="I119" s="27"/>
    </row>
    <row r="120" spans="1:9" s="13" customFormat="1" ht="14.5">
      <c r="A120" s="26" t="s">
        <v>126</v>
      </c>
      <c r="B120" s="25"/>
      <c r="C120" s="24"/>
      <c r="I120" s="27"/>
    </row>
    <row r="121" spans="1:9" ht="15" customHeight="1"/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sheetProtection algorithmName="SHA-512" hashValue="dByt6c4aqeFxrF1NdhczvSlV7/0qCvoSgKxw/ksOHVM9hHlrSrf246rIR03CO5qRNvwTpm0lELmQQNlA7bVWJg==" saltValue="Hqw3HjkttrrKX1IRQt2S3Q==" spinCount="100000" sheet="1" objects="1" scenarios="1"/>
  <mergeCells count="3">
    <mergeCell ref="A5:K5"/>
    <mergeCell ref="A6:L6"/>
    <mergeCell ref="A112:D112"/>
  </mergeCells>
  <pageMargins left="0.59055118110236227" right="0.59055118110236227" top="0.59055118110236227" bottom="0.59055118110236227" header="0.19685039370078741" footer="0.19685039370078741"/>
  <pageSetup paperSize="9" scale="69" orientation="portrait" horizontalDpi="4294967295" verticalDpi="4294967295" r:id="rId1"/>
  <headerFooter>
    <oddFooter>&amp;LD3 Oščadnica - Čadca, Bukov, II. polprofil&amp;C&amp;P/&amp;N&amp;RTabuľka č.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zoomScale="85" zoomScaleNormal="85" zoomScaleSheetLayoutView="100" workbookViewId="0">
      <selection activeCell="J26" sqref="J26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67.453125" style="13" customWidth="1"/>
    <col min="4" max="4" width="8.54296875" style="13" customWidth="1"/>
    <col min="5" max="5" width="12.54296875" style="13" customWidth="1"/>
    <col min="6" max="7" width="15.54296875" style="13" customWidth="1"/>
    <col min="8" max="10" width="9.1796875" style="13"/>
    <col min="11" max="11" width="11.81640625" style="13" bestFit="1" customWidth="1"/>
    <col min="12" max="16384" width="9.1796875" style="13"/>
  </cols>
  <sheetData>
    <row r="1" spans="1:8" ht="15" customHeight="1">
      <c r="A1" s="11" t="s">
        <v>29</v>
      </c>
      <c r="B1" s="142" t="s">
        <v>808</v>
      </c>
      <c r="C1" s="11"/>
      <c r="D1" s="11"/>
      <c r="E1" s="11"/>
      <c r="F1" s="260" t="s">
        <v>907</v>
      </c>
      <c r="G1" s="143" t="s">
        <v>119</v>
      </c>
    </row>
    <row r="2" spans="1:8" ht="15" customHeight="1">
      <c r="A2" s="11"/>
      <c r="B2" s="146" t="s">
        <v>31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29"/>
      <c r="E3" s="30"/>
      <c r="F3" s="31"/>
      <c r="G3" s="31"/>
      <c r="H3" s="1"/>
    </row>
    <row r="4" spans="1:8" ht="15" customHeight="1">
      <c r="A4" s="32" t="s">
        <v>4</v>
      </c>
      <c r="B4" s="2"/>
      <c r="C4" s="2"/>
      <c r="D4" s="29"/>
      <c r="E4" s="30"/>
      <c r="F4" s="31"/>
      <c r="G4" s="31"/>
      <c r="H4" s="1"/>
    </row>
    <row r="5" spans="1:8" ht="15" customHeight="1" thickBot="1">
      <c r="A5" s="2"/>
      <c r="B5" s="2"/>
      <c r="C5" s="2"/>
      <c r="D5" s="29"/>
      <c r="E5" s="30"/>
      <c r="F5" s="31"/>
      <c r="G5" s="31"/>
      <c r="H5" s="1"/>
    </row>
    <row r="6" spans="1:8" ht="45" customHeight="1" thickBot="1">
      <c r="A6" s="40" t="s">
        <v>1</v>
      </c>
      <c r="B6" s="110" t="s">
        <v>9</v>
      </c>
      <c r="C6" s="41" t="s">
        <v>2</v>
      </c>
      <c r="D6" s="110" t="s">
        <v>95</v>
      </c>
      <c r="E6" s="111" t="s">
        <v>11</v>
      </c>
      <c r="F6" s="112" t="s">
        <v>63</v>
      </c>
      <c r="G6" s="113" t="s">
        <v>12</v>
      </c>
      <c r="H6" s="1"/>
    </row>
    <row r="7" spans="1:8" ht="15" customHeight="1">
      <c r="A7" s="37"/>
      <c r="B7" s="114" t="s">
        <v>13</v>
      </c>
      <c r="C7" s="38" t="s">
        <v>14</v>
      </c>
      <c r="D7" s="114"/>
      <c r="E7" s="115"/>
      <c r="F7" s="115"/>
      <c r="G7" s="116"/>
      <c r="H7" s="7"/>
    </row>
    <row r="8" spans="1:8" ht="15" customHeight="1">
      <c r="A8" s="117">
        <v>1</v>
      </c>
      <c r="B8" s="118"/>
      <c r="C8" s="174" t="s">
        <v>85</v>
      </c>
      <c r="D8" s="118" t="s">
        <v>8</v>
      </c>
      <c r="E8" s="119">
        <v>1</v>
      </c>
      <c r="F8" s="119"/>
      <c r="G8" s="120">
        <f>'VŠEOB.POL. - Dok.zhotov. A'!H269</f>
        <v>0</v>
      </c>
      <c r="H8" s="8"/>
    </row>
    <row r="9" spans="1:8" ht="15" customHeight="1">
      <c r="A9" s="117">
        <f>A8+1</f>
        <v>2</v>
      </c>
      <c r="B9" s="118"/>
      <c r="C9" s="174" t="s">
        <v>86</v>
      </c>
      <c r="D9" s="118" t="s">
        <v>8</v>
      </c>
      <c r="E9" s="119">
        <v>1</v>
      </c>
      <c r="F9" s="119"/>
      <c r="G9" s="120">
        <f>'VŠEOB.POL. - Dok.zhotov. B'!H146</f>
        <v>0</v>
      </c>
      <c r="H9" s="8"/>
    </row>
    <row r="10" spans="1:8" ht="15" customHeight="1">
      <c r="A10" s="117">
        <f t="shared" ref="A10:A36" si="0">A9+1</f>
        <v>3</v>
      </c>
      <c r="B10" s="118"/>
      <c r="C10" s="174" t="s">
        <v>15</v>
      </c>
      <c r="D10" s="118" t="s">
        <v>16</v>
      </c>
      <c r="E10" s="119">
        <v>1</v>
      </c>
      <c r="F10" s="176"/>
      <c r="G10" s="120">
        <f>ROUND(E10*F10,2)</f>
        <v>0</v>
      </c>
      <c r="H10" s="8"/>
    </row>
    <row r="11" spans="1:8" ht="15" customHeight="1">
      <c r="A11" s="117">
        <f t="shared" si="0"/>
        <v>4</v>
      </c>
      <c r="B11" s="118"/>
      <c r="C11" s="174" t="s">
        <v>17</v>
      </c>
      <c r="D11" s="118" t="s">
        <v>8</v>
      </c>
      <c r="E11" s="119">
        <v>1</v>
      </c>
      <c r="F11" s="176"/>
      <c r="G11" s="120">
        <f t="shared" ref="G11:G18" si="1">ROUND(E11*F11,2)</f>
        <v>0</v>
      </c>
      <c r="H11" s="8"/>
    </row>
    <row r="12" spans="1:8" ht="15" customHeight="1">
      <c r="A12" s="117">
        <f t="shared" si="0"/>
        <v>5</v>
      </c>
      <c r="B12" s="177"/>
      <c r="C12" s="174" t="s">
        <v>18</v>
      </c>
      <c r="D12" s="177" t="s">
        <v>19</v>
      </c>
      <c r="E12" s="119">
        <v>1675</v>
      </c>
      <c r="F12" s="176"/>
      <c r="G12" s="120">
        <f t="shared" si="1"/>
        <v>0</v>
      </c>
      <c r="H12" s="9"/>
    </row>
    <row r="13" spans="1:8" ht="15" customHeight="1">
      <c r="A13" s="117">
        <f t="shared" si="0"/>
        <v>6</v>
      </c>
      <c r="B13" s="118"/>
      <c r="C13" s="174" t="s">
        <v>20</v>
      </c>
      <c r="D13" s="118" t="s">
        <v>8</v>
      </c>
      <c r="E13" s="119">
        <v>1</v>
      </c>
      <c r="F13" s="176"/>
      <c r="G13" s="120">
        <f t="shared" si="1"/>
        <v>0</v>
      </c>
      <c r="H13" s="10"/>
    </row>
    <row r="14" spans="1:8" ht="15" customHeight="1">
      <c r="A14" s="117">
        <f t="shared" si="0"/>
        <v>7</v>
      </c>
      <c r="B14" s="118"/>
      <c r="C14" s="174" t="s">
        <v>800</v>
      </c>
      <c r="D14" s="118" t="s">
        <v>8</v>
      </c>
      <c r="E14" s="119">
        <v>1</v>
      </c>
      <c r="F14" s="176"/>
      <c r="G14" s="120">
        <f t="shared" si="1"/>
        <v>0</v>
      </c>
      <c r="H14" s="10"/>
    </row>
    <row r="15" spans="1:8" ht="15" customHeight="1">
      <c r="A15" s="117">
        <v>8</v>
      </c>
      <c r="B15" s="270"/>
      <c r="C15" s="174" t="s">
        <v>814</v>
      </c>
      <c r="D15" s="118" t="s">
        <v>8</v>
      </c>
      <c r="E15" s="119">
        <v>1</v>
      </c>
      <c r="F15" s="176"/>
      <c r="G15" s="120">
        <f t="shared" si="1"/>
        <v>0</v>
      </c>
      <c r="H15" s="10"/>
    </row>
    <row r="16" spans="1:8" s="181" customFormat="1">
      <c r="A16" s="117">
        <f>A14+2</f>
        <v>9</v>
      </c>
      <c r="B16" s="180"/>
      <c r="C16" s="174" t="s">
        <v>760</v>
      </c>
      <c r="D16" s="118" t="s">
        <v>8</v>
      </c>
      <c r="E16" s="119">
        <v>1</v>
      </c>
      <c r="F16" s="176"/>
      <c r="G16" s="120">
        <f t="shared" si="1"/>
        <v>0</v>
      </c>
    </row>
    <row r="17" spans="1:11" ht="28">
      <c r="A17" s="117">
        <f>A16+1</f>
        <v>10</v>
      </c>
      <c r="B17" s="123"/>
      <c r="C17" s="213" t="s">
        <v>798</v>
      </c>
      <c r="D17" s="122" t="s">
        <v>8</v>
      </c>
      <c r="E17" s="121">
        <v>1</v>
      </c>
      <c r="F17" s="176"/>
      <c r="G17" s="120">
        <f t="shared" si="1"/>
        <v>0</v>
      </c>
    </row>
    <row r="18" spans="1:11">
      <c r="A18" s="117">
        <f t="shared" si="0"/>
        <v>11</v>
      </c>
      <c r="B18" s="118"/>
      <c r="C18" s="178" t="s">
        <v>799</v>
      </c>
      <c r="D18" s="118" t="s">
        <v>8</v>
      </c>
      <c r="E18" s="119">
        <v>1</v>
      </c>
      <c r="F18" s="176"/>
      <c r="G18" s="120">
        <f t="shared" si="1"/>
        <v>0</v>
      </c>
      <c r="H18" s="10"/>
    </row>
    <row r="19" spans="1:11" ht="15" customHeight="1">
      <c r="A19" s="117">
        <f t="shared" si="0"/>
        <v>12</v>
      </c>
      <c r="B19" s="122"/>
      <c r="C19" s="123" t="s">
        <v>128</v>
      </c>
      <c r="D19" s="122" t="s">
        <v>8</v>
      </c>
      <c r="E19" s="121">
        <v>1</v>
      </c>
      <c r="F19" s="121"/>
      <c r="G19" s="120">
        <f>'VŠEOB.POL. - Zach. arch. výskum'!G12</f>
        <v>0</v>
      </c>
      <c r="H19" s="10"/>
    </row>
    <row r="20" spans="1:11">
      <c r="A20" s="117">
        <f t="shared" si="0"/>
        <v>13</v>
      </c>
      <c r="B20" s="123"/>
      <c r="C20" s="123" t="s">
        <v>812</v>
      </c>
      <c r="D20" s="122" t="s">
        <v>8</v>
      </c>
      <c r="E20" s="121">
        <v>1</v>
      </c>
      <c r="F20" s="176"/>
      <c r="G20" s="120">
        <f t="shared" ref="G20:G22" si="2">ROUND(E20*F20,2)</f>
        <v>0</v>
      </c>
    </row>
    <row r="21" spans="1:11">
      <c r="A21" s="117">
        <f t="shared" si="0"/>
        <v>14</v>
      </c>
      <c r="B21" s="123"/>
      <c r="C21" s="123" t="s">
        <v>761</v>
      </c>
      <c r="D21" s="122" t="s">
        <v>8</v>
      </c>
      <c r="E21" s="121">
        <v>1</v>
      </c>
      <c r="F21" s="176"/>
      <c r="G21" s="120">
        <f t="shared" si="2"/>
        <v>0</v>
      </c>
    </row>
    <row r="22" spans="1:11">
      <c r="A22" s="117">
        <f t="shared" si="0"/>
        <v>15</v>
      </c>
      <c r="B22" s="123"/>
      <c r="C22" s="123" t="s">
        <v>753</v>
      </c>
      <c r="D22" s="122" t="s">
        <v>8</v>
      </c>
      <c r="E22" s="121">
        <v>1</v>
      </c>
      <c r="F22" s="176"/>
      <c r="G22" s="120">
        <f t="shared" si="2"/>
        <v>0</v>
      </c>
      <c r="K22" s="263"/>
    </row>
    <row r="23" spans="1:11">
      <c r="A23" s="117">
        <f t="shared" si="0"/>
        <v>16</v>
      </c>
      <c r="B23" s="123"/>
      <c r="C23" s="123" t="s">
        <v>796</v>
      </c>
      <c r="D23" s="122" t="s">
        <v>801</v>
      </c>
      <c r="E23" s="121">
        <v>1</v>
      </c>
      <c r="F23" s="264"/>
      <c r="G23" s="120">
        <v>1720000</v>
      </c>
    </row>
    <row r="24" spans="1:11">
      <c r="A24" s="117">
        <f t="shared" si="0"/>
        <v>17</v>
      </c>
      <c r="B24" s="123"/>
      <c r="C24" s="123" t="s">
        <v>756</v>
      </c>
      <c r="D24" s="122" t="s">
        <v>801</v>
      </c>
      <c r="E24" s="121">
        <v>1</v>
      </c>
      <c r="F24" s="119"/>
      <c r="G24" s="234">
        <v>5000000</v>
      </c>
    </row>
    <row r="25" spans="1:11">
      <c r="A25" s="117">
        <f t="shared" si="0"/>
        <v>18</v>
      </c>
      <c r="B25" s="123"/>
      <c r="C25" s="123" t="s">
        <v>754</v>
      </c>
      <c r="D25" s="122" t="s">
        <v>8</v>
      </c>
      <c r="E25" s="121">
        <v>1</v>
      </c>
      <c r="F25" s="176"/>
      <c r="G25" s="120">
        <f t="shared" ref="G25:G38" si="3">ROUND(E25*F25,2)</f>
        <v>0</v>
      </c>
    </row>
    <row r="26" spans="1:11">
      <c r="A26" s="117">
        <f t="shared" si="0"/>
        <v>19</v>
      </c>
      <c r="B26" s="123"/>
      <c r="C26" s="123" t="s">
        <v>805</v>
      </c>
      <c r="D26" s="122" t="s">
        <v>8</v>
      </c>
      <c r="E26" s="121">
        <v>1</v>
      </c>
      <c r="F26" s="176"/>
      <c r="G26" s="120">
        <f t="shared" si="3"/>
        <v>0</v>
      </c>
    </row>
    <row r="27" spans="1:11" ht="16.5">
      <c r="A27" s="117">
        <f t="shared" si="0"/>
        <v>20</v>
      </c>
      <c r="B27" s="123"/>
      <c r="C27" s="123" t="s">
        <v>755</v>
      </c>
      <c r="D27" s="122" t="s">
        <v>797</v>
      </c>
      <c r="E27" s="121">
        <v>150000</v>
      </c>
      <c r="F27" s="176"/>
      <c r="G27" s="120">
        <f t="shared" si="3"/>
        <v>0</v>
      </c>
    </row>
    <row r="28" spans="1:11" ht="15" customHeight="1">
      <c r="A28" s="117">
        <f t="shared" si="0"/>
        <v>21</v>
      </c>
      <c r="B28" s="118"/>
      <c r="C28" s="174" t="s">
        <v>54</v>
      </c>
      <c r="D28" s="118" t="s">
        <v>34</v>
      </c>
      <c r="E28" s="119">
        <v>100</v>
      </c>
      <c r="F28" s="176"/>
      <c r="G28" s="120">
        <f t="shared" si="3"/>
        <v>0</v>
      </c>
      <c r="H28" s="8"/>
      <c r="K28" s="263"/>
    </row>
    <row r="29" spans="1:11">
      <c r="A29" s="117">
        <f t="shared" si="0"/>
        <v>22</v>
      </c>
      <c r="B29" s="118"/>
      <c r="C29" s="174" t="s">
        <v>21</v>
      </c>
      <c r="D29" s="118" t="s">
        <v>8</v>
      </c>
      <c r="E29" s="119">
        <v>1</v>
      </c>
      <c r="F29" s="176"/>
      <c r="G29" s="120">
        <f t="shared" si="3"/>
        <v>0</v>
      </c>
      <c r="H29" s="8"/>
    </row>
    <row r="30" spans="1:11">
      <c r="A30" s="117">
        <f t="shared" si="0"/>
        <v>23</v>
      </c>
      <c r="B30" s="122"/>
      <c r="C30" s="123" t="s">
        <v>22</v>
      </c>
      <c r="D30" s="118" t="s">
        <v>34</v>
      </c>
      <c r="E30" s="121">
        <v>1</v>
      </c>
      <c r="F30" s="176"/>
      <c r="G30" s="124">
        <f t="shared" si="3"/>
        <v>0</v>
      </c>
      <c r="H30" s="8"/>
    </row>
    <row r="31" spans="1:11">
      <c r="A31" s="117">
        <f t="shared" si="0"/>
        <v>24</v>
      </c>
      <c r="B31" s="122"/>
      <c r="C31" s="123" t="s">
        <v>749</v>
      </c>
      <c r="D31" s="212" t="s">
        <v>750</v>
      </c>
      <c r="E31" s="121">
        <v>18</v>
      </c>
      <c r="F31" s="176"/>
      <c r="G31" s="120">
        <f t="shared" si="3"/>
        <v>0</v>
      </c>
      <c r="H31" s="8"/>
    </row>
    <row r="32" spans="1:11">
      <c r="A32" s="117">
        <f t="shared" si="0"/>
        <v>25</v>
      </c>
      <c r="B32" s="122"/>
      <c r="C32" s="179" t="s">
        <v>35</v>
      </c>
      <c r="D32" s="118" t="s">
        <v>8</v>
      </c>
      <c r="E32" s="121">
        <v>1</v>
      </c>
      <c r="F32" s="176"/>
      <c r="G32" s="124">
        <f t="shared" si="3"/>
        <v>0</v>
      </c>
      <c r="H32" s="8"/>
    </row>
    <row r="33" spans="1:8" s="69" customFormat="1" ht="14">
      <c r="A33" s="117">
        <f t="shared" si="0"/>
        <v>26</v>
      </c>
      <c r="B33" s="237"/>
      <c r="C33" s="179" t="s">
        <v>751</v>
      </c>
      <c r="D33" s="118" t="s">
        <v>750</v>
      </c>
      <c r="E33" s="121">
        <v>55</v>
      </c>
      <c r="F33" s="176"/>
      <c r="G33" s="124">
        <f t="shared" si="3"/>
        <v>0</v>
      </c>
      <c r="H33" s="175"/>
    </row>
    <row r="34" spans="1:8" s="69" customFormat="1" ht="14">
      <c r="A34" s="117">
        <f t="shared" si="0"/>
        <v>27</v>
      </c>
      <c r="B34" s="237"/>
      <c r="C34" s="179" t="s">
        <v>752</v>
      </c>
      <c r="D34" s="118" t="s">
        <v>8</v>
      </c>
      <c r="E34" s="121">
        <v>1</v>
      </c>
      <c r="F34" s="176"/>
      <c r="G34" s="120">
        <f t="shared" si="3"/>
        <v>0</v>
      </c>
      <c r="H34" s="175"/>
    </row>
    <row r="35" spans="1:8" s="69" customFormat="1" ht="14">
      <c r="A35" s="117">
        <f t="shared" si="0"/>
        <v>28</v>
      </c>
      <c r="B35" s="182"/>
      <c r="C35" s="179" t="s">
        <v>32</v>
      </c>
      <c r="D35" s="118" t="s">
        <v>110</v>
      </c>
      <c r="E35" s="121">
        <v>5</v>
      </c>
      <c r="F35" s="176"/>
      <c r="G35" s="120">
        <f t="shared" si="3"/>
        <v>0</v>
      </c>
      <c r="H35" s="175"/>
    </row>
    <row r="36" spans="1:8" s="69" customFormat="1" ht="14">
      <c r="A36" s="117">
        <f t="shared" si="0"/>
        <v>29</v>
      </c>
      <c r="B36" s="182"/>
      <c r="C36" s="179" t="s">
        <v>762</v>
      </c>
      <c r="D36" s="118" t="s">
        <v>110</v>
      </c>
      <c r="E36" s="121">
        <v>5</v>
      </c>
      <c r="F36" s="176"/>
      <c r="G36" s="120">
        <f>ROUND(E36*F36,2)</f>
        <v>0</v>
      </c>
      <c r="H36" s="175"/>
    </row>
    <row r="37" spans="1:8" s="69" customFormat="1" ht="14.5" customHeight="1">
      <c r="A37" s="117">
        <v>30</v>
      </c>
      <c r="B37" s="182"/>
      <c r="C37" s="179" t="s">
        <v>807</v>
      </c>
      <c r="D37" s="118" t="s">
        <v>8</v>
      </c>
      <c r="E37" s="121">
        <v>1</v>
      </c>
      <c r="F37" s="176"/>
      <c r="G37" s="120">
        <f t="shared" si="3"/>
        <v>0</v>
      </c>
      <c r="H37" s="175"/>
    </row>
    <row r="38" spans="1:8" s="69" customFormat="1" ht="14.5" customHeight="1" thickBot="1">
      <c r="A38" s="117">
        <v>31</v>
      </c>
      <c r="B38" s="182"/>
      <c r="C38" s="179" t="s">
        <v>909</v>
      </c>
      <c r="D38" s="118" t="s">
        <v>16</v>
      </c>
      <c r="E38" s="121">
        <v>1</v>
      </c>
      <c r="F38" s="119"/>
      <c r="G38" s="120">
        <f>'VŠEOB.POL. - Kybernet.bezpeč.'!F46</f>
        <v>0</v>
      </c>
      <c r="H38" s="175"/>
    </row>
    <row r="39" spans="1:8" ht="20.149999999999999" customHeight="1" thickBot="1">
      <c r="A39" s="287" t="s">
        <v>67</v>
      </c>
      <c r="B39" s="288"/>
      <c r="C39" s="288"/>
      <c r="D39" s="61"/>
      <c r="E39" s="62"/>
      <c r="F39" s="63"/>
      <c r="G39" s="64">
        <f>SUM(G8:G38)</f>
        <v>6720000</v>
      </c>
      <c r="H39" s="7"/>
    </row>
    <row r="40" spans="1:8" ht="15" customHeight="1">
      <c r="A40" s="33"/>
      <c r="B40" s="33"/>
      <c r="C40" s="33"/>
      <c r="D40" s="34"/>
      <c r="E40" s="35"/>
      <c r="F40" s="36"/>
      <c r="G40" s="36"/>
      <c r="H40" s="7"/>
    </row>
    <row r="41" spans="1:8" ht="15" customHeight="1">
      <c r="A41" s="33" t="s">
        <v>23</v>
      </c>
      <c r="B41" s="33"/>
      <c r="C41" s="33"/>
      <c r="D41" s="34"/>
      <c r="E41" s="35"/>
      <c r="F41" s="36"/>
      <c r="G41" s="36"/>
      <c r="H41" s="7"/>
    </row>
    <row r="42" spans="1:8" ht="15" customHeight="1">
      <c r="A42" s="33" t="s">
        <v>806</v>
      </c>
      <c r="B42" s="33"/>
      <c r="C42" s="33"/>
      <c r="D42" s="34"/>
      <c r="E42" s="35"/>
      <c r="F42" s="36"/>
      <c r="G42" s="36"/>
      <c r="H42" s="7"/>
    </row>
    <row r="43" spans="1:8" ht="15" customHeight="1">
      <c r="A43" s="33" t="s">
        <v>24</v>
      </c>
      <c r="B43" s="2"/>
      <c r="C43" s="2"/>
      <c r="D43" s="29"/>
      <c r="E43" s="30"/>
      <c r="F43" s="31"/>
      <c r="G43" s="31"/>
      <c r="H43" s="7"/>
    </row>
    <row r="44" spans="1:8" ht="15" customHeight="1">
      <c r="A44" s="33" t="s">
        <v>25</v>
      </c>
      <c r="B44" s="2"/>
      <c r="C44" s="2"/>
      <c r="D44" s="29"/>
      <c r="E44" s="30"/>
      <c r="F44" s="31"/>
      <c r="G44" s="31"/>
      <c r="H44" s="7"/>
    </row>
    <row r="45" spans="1:8" ht="15" customHeight="1">
      <c r="A45" s="33" t="s">
        <v>53</v>
      </c>
      <c r="B45" s="1"/>
      <c r="C45" s="1"/>
      <c r="D45" s="4"/>
      <c r="E45" s="5"/>
      <c r="F45" s="6"/>
      <c r="G45" s="6"/>
      <c r="H45" s="7"/>
    </row>
    <row r="46" spans="1:8" ht="15" customHeight="1">
      <c r="A46" s="33" t="s">
        <v>111</v>
      </c>
      <c r="B46" s="1"/>
      <c r="C46" s="1"/>
      <c r="D46" s="4"/>
      <c r="E46" s="5"/>
      <c r="F46" s="6"/>
      <c r="G46" s="6"/>
      <c r="H46" s="7"/>
    </row>
    <row r="47" spans="1:8" ht="15" customHeight="1">
      <c r="A47" s="33" t="s">
        <v>802</v>
      </c>
      <c r="B47" s="1"/>
      <c r="C47" s="1"/>
      <c r="D47" s="4"/>
      <c r="E47" s="5"/>
      <c r="F47" s="6"/>
      <c r="G47" s="6"/>
      <c r="H47" s="7"/>
    </row>
    <row r="48" spans="1:8" ht="15" customHeight="1">
      <c r="A48" s="33" t="s">
        <v>127</v>
      </c>
      <c r="B48" s="1"/>
      <c r="C48" s="1"/>
      <c r="D48" s="4"/>
      <c r="E48" s="5"/>
      <c r="F48" s="6"/>
      <c r="G48" s="6"/>
      <c r="H48" s="7"/>
    </row>
    <row r="49" spans="1:9" s="69" customFormat="1" ht="14">
      <c r="A49" s="74"/>
      <c r="B49" s="75"/>
      <c r="C49" s="75"/>
      <c r="D49" s="76"/>
      <c r="E49" s="77"/>
      <c r="F49" s="77"/>
      <c r="G49" s="77"/>
      <c r="H49" s="78"/>
    </row>
    <row r="50" spans="1:9" s="11" customFormat="1" ht="14">
      <c r="A50" s="130" t="s">
        <v>50</v>
      </c>
    </row>
    <row r="51" spans="1:9" s="11" customFormat="1" ht="14">
      <c r="A51" s="130" t="s">
        <v>123</v>
      </c>
      <c r="B51" s="140"/>
      <c r="C51" s="24"/>
      <c r="I51" s="141"/>
    </row>
    <row r="52" spans="1:9" s="11" customFormat="1" ht="14">
      <c r="A52" s="130" t="s">
        <v>124</v>
      </c>
      <c r="B52" s="140"/>
      <c r="C52" s="24"/>
      <c r="I52" s="141"/>
    </row>
  </sheetData>
  <sheetProtection algorithmName="SHA-512" hashValue="vosbgbbYLoRSUuQ4HcEGVZTUSeKWAIm/L0te1N+VtRrGvHiMAJ1TWiDxlTX95teKiMxZ54m0lpM3bDaqRZtfaQ==" saltValue="r2G0WxkrjFDflh9qZdcG8w==" spinCount="100000" sheet="1" objects="1" scenarios="1"/>
  <mergeCells count="1">
    <mergeCell ref="A39:C39"/>
  </mergeCells>
  <pageMargins left="0.82677165354330717" right="0.59055118110236227" top="0.59055118110236227" bottom="0.59055118110236227" header="0.19685039370078741" footer="0.19685039370078741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4"/>
  <sheetViews>
    <sheetView zoomScaleNormal="100" zoomScaleSheetLayoutView="100" workbookViewId="0">
      <selection activeCell="H286" sqref="H286"/>
    </sheetView>
  </sheetViews>
  <sheetFormatPr defaultColWidth="9.1796875" defaultRowHeight="14"/>
  <cols>
    <col min="1" max="1" width="10.54296875" style="69" customWidth="1"/>
    <col min="2" max="2" width="12.54296875" style="69" customWidth="1"/>
    <col min="3" max="3" width="86.453125" style="69" bestFit="1" customWidth="1"/>
    <col min="4" max="4" width="10.54296875" style="69" customWidth="1"/>
    <col min="5" max="8" width="15.54296875" style="69" customWidth="1"/>
    <col min="9" max="9" width="20.1796875" style="69" bestFit="1" customWidth="1"/>
    <col min="10" max="10" width="19.54296875" style="69" customWidth="1"/>
    <col min="11" max="11" width="16.453125" style="69" bestFit="1" customWidth="1"/>
    <col min="12" max="16384" width="9.1796875" style="69"/>
  </cols>
  <sheetData>
    <row r="1" spans="1:9">
      <c r="A1" s="69" t="s">
        <v>29</v>
      </c>
      <c r="B1" s="153" t="s">
        <v>808</v>
      </c>
      <c r="G1" s="261" t="s">
        <v>907</v>
      </c>
      <c r="H1" s="143" t="s">
        <v>120</v>
      </c>
    </row>
    <row r="2" spans="1:9">
      <c r="A2" s="69" t="s">
        <v>51</v>
      </c>
      <c r="B2" s="154" t="s">
        <v>808</v>
      </c>
    </row>
    <row r="3" spans="1:9">
      <c r="A3" s="155"/>
      <c r="B3" s="155" t="s">
        <v>31</v>
      </c>
    </row>
    <row r="5" spans="1:9" ht="15.5">
      <c r="A5" s="71" t="s">
        <v>88</v>
      </c>
      <c r="B5" s="72"/>
      <c r="C5" s="70"/>
      <c r="D5" s="72"/>
      <c r="E5" s="73"/>
      <c r="F5" s="73"/>
      <c r="G5" s="73"/>
      <c r="H5" s="73"/>
    </row>
    <row r="6" spans="1:9" ht="14.5" thickBot="1">
      <c r="A6" s="70"/>
      <c r="B6" s="72"/>
      <c r="C6" s="70"/>
      <c r="D6" s="72"/>
      <c r="E6" s="73"/>
      <c r="F6" s="73"/>
      <c r="G6" s="73"/>
      <c r="H6" s="73"/>
    </row>
    <row r="7" spans="1:9" ht="15" customHeight="1">
      <c r="A7" s="294" t="s">
        <v>1</v>
      </c>
      <c r="B7" s="292" t="s">
        <v>55</v>
      </c>
      <c r="C7" s="296" t="s">
        <v>56</v>
      </c>
      <c r="D7" s="298" t="s">
        <v>57</v>
      </c>
      <c r="E7" s="79" t="s">
        <v>769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295"/>
      <c r="B8" s="293"/>
      <c r="C8" s="297"/>
      <c r="D8" s="299"/>
      <c r="E8" s="82" t="s">
        <v>72</v>
      </c>
      <c r="F8" s="82" t="s">
        <v>73</v>
      </c>
      <c r="G8" s="82" t="s">
        <v>74</v>
      </c>
      <c r="H8" s="83" t="s">
        <v>75</v>
      </c>
      <c r="I8" s="128"/>
    </row>
    <row r="9" spans="1:9" ht="15" customHeight="1">
      <c r="A9" s="126">
        <f t="shared" ref="A9:A18" si="0">A8+1</f>
        <v>1</v>
      </c>
      <c r="B9" s="85" t="s">
        <v>60</v>
      </c>
      <c r="C9" s="136" t="s">
        <v>76</v>
      </c>
      <c r="D9" s="131" t="s">
        <v>8</v>
      </c>
      <c r="E9" s="132"/>
      <c r="F9" s="137"/>
      <c r="G9" s="137"/>
      <c r="H9" s="129"/>
    </row>
    <row r="10" spans="1:9" ht="15" customHeight="1">
      <c r="A10" s="126">
        <f t="shared" si="0"/>
        <v>2</v>
      </c>
      <c r="B10" s="86" t="s">
        <v>61</v>
      </c>
      <c r="C10" s="87" t="s">
        <v>772</v>
      </c>
      <c r="D10" s="88" t="s">
        <v>8</v>
      </c>
      <c r="E10" s="89"/>
      <c r="F10" s="90"/>
      <c r="G10" s="90"/>
      <c r="H10" s="9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93"/>
      <c r="F11" s="195"/>
      <c r="G11" s="195"/>
      <c r="H11" s="245"/>
    </row>
    <row r="12" spans="1:9" ht="15" customHeight="1">
      <c r="A12" s="126">
        <f t="shared" si="0"/>
        <v>4</v>
      </c>
      <c r="B12" s="186"/>
      <c r="C12" s="189" t="s">
        <v>771</v>
      </c>
      <c r="D12" s="92"/>
      <c r="E12" s="93"/>
      <c r="F12" s="93"/>
      <c r="G12" s="93"/>
      <c r="H12" s="246"/>
    </row>
    <row r="13" spans="1:9" ht="15" customHeight="1">
      <c r="A13" s="126">
        <f t="shared" si="0"/>
        <v>5</v>
      </c>
      <c r="B13" s="186"/>
      <c r="C13" s="187" t="s">
        <v>773</v>
      </c>
      <c r="D13" s="194" t="s">
        <v>8</v>
      </c>
      <c r="E13" s="89"/>
      <c r="F13" s="197"/>
      <c r="G13" s="197"/>
      <c r="H13" s="247"/>
    </row>
    <row r="14" spans="1:9" ht="15" customHeight="1">
      <c r="A14" s="126">
        <f t="shared" si="0"/>
        <v>6</v>
      </c>
      <c r="B14" s="186"/>
      <c r="C14" s="188" t="s">
        <v>757</v>
      </c>
      <c r="D14" s="194" t="s">
        <v>8</v>
      </c>
      <c r="E14" s="89"/>
      <c r="F14" s="197"/>
      <c r="G14" s="197"/>
      <c r="H14" s="247"/>
    </row>
    <row r="15" spans="1:9" ht="15" customHeight="1">
      <c r="A15" s="126">
        <f t="shared" si="0"/>
        <v>7</v>
      </c>
      <c r="B15" s="186"/>
      <c r="C15" s="188" t="s">
        <v>774</v>
      </c>
      <c r="D15" s="194" t="s">
        <v>8</v>
      </c>
      <c r="E15" s="89"/>
      <c r="F15" s="197"/>
      <c r="G15" s="197"/>
      <c r="H15" s="247"/>
    </row>
    <row r="16" spans="1:9" ht="15" customHeight="1">
      <c r="A16" s="126">
        <f t="shared" si="0"/>
        <v>8</v>
      </c>
      <c r="B16" s="186"/>
      <c r="C16" s="188" t="s">
        <v>775</v>
      </c>
      <c r="D16" s="194" t="s">
        <v>8</v>
      </c>
      <c r="E16" s="89"/>
      <c r="F16" s="197"/>
      <c r="G16" s="197"/>
      <c r="H16" s="247"/>
    </row>
    <row r="17" spans="1:8" ht="30" customHeight="1">
      <c r="A17" s="126">
        <f t="shared" si="0"/>
        <v>9</v>
      </c>
      <c r="B17" s="186"/>
      <c r="C17" s="188" t="s">
        <v>776</v>
      </c>
      <c r="D17" s="194" t="s">
        <v>8</v>
      </c>
      <c r="E17" s="89"/>
      <c r="F17" s="197"/>
      <c r="G17" s="197"/>
      <c r="H17" s="247"/>
    </row>
    <row r="18" spans="1:8" ht="15" customHeight="1">
      <c r="A18" s="126">
        <f t="shared" si="0"/>
        <v>10</v>
      </c>
      <c r="B18" s="186"/>
      <c r="C18" s="188" t="s">
        <v>758</v>
      </c>
      <c r="D18" s="194" t="s">
        <v>8</v>
      </c>
      <c r="E18" s="89"/>
      <c r="F18" s="197"/>
      <c r="G18" s="197"/>
      <c r="H18" s="247"/>
    </row>
    <row r="19" spans="1:8" ht="15" customHeight="1">
      <c r="A19" s="126">
        <f t="shared" ref="A19:A36" si="1">A18+1</f>
        <v>11</v>
      </c>
      <c r="B19" s="186"/>
      <c r="C19" s="188" t="s">
        <v>759</v>
      </c>
      <c r="D19" s="194" t="s">
        <v>8</v>
      </c>
      <c r="E19" s="89"/>
      <c r="F19" s="197"/>
      <c r="G19" s="197"/>
      <c r="H19" s="247"/>
    </row>
    <row r="20" spans="1:8" ht="15" customHeight="1">
      <c r="A20" s="126">
        <f t="shared" si="1"/>
        <v>12</v>
      </c>
      <c r="B20" s="190"/>
      <c r="C20" s="191" t="s">
        <v>770</v>
      </c>
      <c r="D20" s="92"/>
      <c r="E20" s="93"/>
      <c r="F20" s="93"/>
      <c r="G20" s="93"/>
      <c r="H20" s="246"/>
    </row>
    <row r="21" spans="1:8" s="11" customFormat="1" ht="15" customHeight="1">
      <c r="A21" s="126">
        <f t="shared" si="1"/>
        <v>13</v>
      </c>
      <c r="B21" s="192" t="s">
        <v>131</v>
      </c>
      <c r="C21" s="193" t="s">
        <v>36</v>
      </c>
      <c r="D21" s="194" t="s">
        <v>8</v>
      </c>
      <c r="E21" s="89"/>
      <c r="F21" s="89"/>
      <c r="G21" s="89"/>
      <c r="H21" s="248"/>
    </row>
    <row r="22" spans="1:8" s="11" customFormat="1" ht="15" customHeight="1">
      <c r="A22" s="126">
        <f t="shared" si="1"/>
        <v>14</v>
      </c>
      <c r="B22" s="192" t="s">
        <v>132</v>
      </c>
      <c r="C22" s="193" t="s">
        <v>133</v>
      </c>
      <c r="D22" s="194" t="s">
        <v>8</v>
      </c>
      <c r="E22" s="89"/>
      <c r="F22" s="89"/>
      <c r="G22" s="89"/>
      <c r="H22" s="248"/>
    </row>
    <row r="23" spans="1:8" s="11" customFormat="1" ht="15" customHeight="1">
      <c r="A23" s="126">
        <f t="shared" si="1"/>
        <v>15</v>
      </c>
      <c r="B23" s="192" t="s">
        <v>134</v>
      </c>
      <c r="C23" s="193" t="s">
        <v>37</v>
      </c>
      <c r="D23" s="194" t="s">
        <v>8</v>
      </c>
      <c r="E23" s="89"/>
      <c r="F23" s="89"/>
      <c r="G23" s="89"/>
      <c r="H23" s="248"/>
    </row>
    <row r="24" spans="1:8" s="11" customFormat="1" ht="15" customHeight="1">
      <c r="A24" s="126">
        <f t="shared" si="1"/>
        <v>16</v>
      </c>
      <c r="B24" s="192" t="s">
        <v>135</v>
      </c>
      <c r="C24" s="193" t="s">
        <v>138</v>
      </c>
      <c r="D24" s="194" t="s">
        <v>8</v>
      </c>
      <c r="E24" s="89"/>
      <c r="F24" s="89"/>
      <c r="G24" s="89"/>
      <c r="H24" s="248"/>
    </row>
    <row r="25" spans="1:8" s="11" customFormat="1" ht="15" customHeight="1">
      <c r="A25" s="126">
        <f t="shared" si="1"/>
        <v>17</v>
      </c>
      <c r="B25" s="192" t="s">
        <v>136</v>
      </c>
      <c r="C25" s="193" t="s">
        <v>139</v>
      </c>
      <c r="D25" s="194" t="s">
        <v>8</v>
      </c>
      <c r="E25" s="89"/>
      <c r="F25" s="89"/>
      <c r="G25" s="89"/>
      <c r="H25" s="248"/>
    </row>
    <row r="26" spans="1:8" s="11" customFormat="1" ht="15" customHeight="1">
      <c r="A26" s="126">
        <f t="shared" si="1"/>
        <v>18</v>
      </c>
      <c r="B26" s="192" t="s">
        <v>137</v>
      </c>
      <c r="C26" s="193" t="s">
        <v>140</v>
      </c>
      <c r="D26" s="194" t="s">
        <v>8</v>
      </c>
      <c r="E26" s="89"/>
      <c r="F26" s="89"/>
      <c r="G26" s="89"/>
      <c r="H26" s="248"/>
    </row>
    <row r="27" spans="1:8" s="11" customFormat="1" ht="15" customHeight="1">
      <c r="A27" s="126">
        <f t="shared" si="1"/>
        <v>19</v>
      </c>
      <c r="B27" s="192" t="s">
        <v>38</v>
      </c>
      <c r="C27" s="193" t="s">
        <v>154</v>
      </c>
      <c r="D27" s="194" t="s">
        <v>8</v>
      </c>
      <c r="E27" s="89"/>
      <c r="F27" s="89"/>
      <c r="G27" s="89"/>
      <c r="H27" s="248"/>
    </row>
    <row r="28" spans="1:8" s="11" customFormat="1" ht="15" customHeight="1">
      <c r="A28" s="126">
        <f t="shared" si="1"/>
        <v>20</v>
      </c>
      <c r="B28" s="192" t="s">
        <v>141</v>
      </c>
      <c r="C28" s="193" t="s">
        <v>155</v>
      </c>
      <c r="D28" s="194" t="s">
        <v>8</v>
      </c>
      <c r="E28" s="89"/>
      <c r="F28" s="89"/>
      <c r="G28" s="89"/>
      <c r="H28" s="248"/>
    </row>
    <row r="29" spans="1:8" s="11" customFormat="1" ht="15" customHeight="1">
      <c r="A29" s="126">
        <f t="shared" si="1"/>
        <v>21</v>
      </c>
      <c r="B29" s="192" t="s">
        <v>46</v>
      </c>
      <c r="C29" s="193" t="s">
        <v>156</v>
      </c>
      <c r="D29" s="194" t="s">
        <v>8</v>
      </c>
      <c r="E29" s="89"/>
      <c r="F29" s="89"/>
      <c r="G29" s="89"/>
      <c r="H29" s="248"/>
    </row>
    <row r="30" spans="1:8" s="11" customFormat="1" ht="15" customHeight="1">
      <c r="A30" s="126">
        <f t="shared" si="1"/>
        <v>22</v>
      </c>
      <c r="B30" s="192" t="s">
        <v>39</v>
      </c>
      <c r="C30" s="193" t="s">
        <v>157</v>
      </c>
      <c r="D30" s="194" t="s">
        <v>8</v>
      </c>
      <c r="E30" s="89"/>
      <c r="F30" s="89"/>
      <c r="G30" s="89"/>
      <c r="H30" s="248"/>
    </row>
    <row r="31" spans="1:8" s="11" customFormat="1" ht="15" customHeight="1">
      <c r="A31" s="126">
        <f t="shared" si="1"/>
        <v>23</v>
      </c>
      <c r="B31" s="192" t="s">
        <v>142</v>
      </c>
      <c r="C31" s="193" t="s">
        <v>158</v>
      </c>
      <c r="D31" s="194" t="s">
        <v>8</v>
      </c>
      <c r="E31" s="89"/>
      <c r="F31" s="89"/>
      <c r="G31" s="89"/>
      <c r="H31" s="248"/>
    </row>
    <row r="32" spans="1:8" s="11" customFormat="1" ht="15" customHeight="1">
      <c r="A32" s="126">
        <f t="shared" si="1"/>
        <v>24</v>
      </c>
      <c r="B32" s="192" t="s">
        <v>143</v>
      </c>
      <c r="C32" s="193" t="s">
        <v>159</v>
      </c>
      <c r="D32" s="194" t="s">
        <v>8</v>
      </c>
      <c r="E32" s="89"/>
      <c r="F32" s="89"/>
      <c r="G32" s="89"/>
      <c r="H32" s="248"/>
    </row>
    <row r="33" spans="1:8" s="11" customFormat="1" ht="15" customHeight="1">
      <c r="A33" s="126">
        <f t="shared" si="1"/>
        <v>25</v>
      </c>
      <c r="B33" s="192" t="s">
        <v>144</v>
      </c>
      <c r="C33" s="193" t="s">
        <v>160</v>
      </c>
      <c r="D33" s="194" t="s">
        <v>8</v>
      </c>
      <c r="E33" s="89"/>
      <c r="F33" s="89"/>
      <c r="G33" s="89"/>
      <c r="H33" s="248"/>
    </row>
    <row r="34" spans="1:8" s="11" customFormat="1" ht="15" customHeight="1">
      <c r="A34" s="126">
        <f t="shared" si="1"/>
        <v>26</v>
      </c>
      <c r="B34" s="192" t="s">
        <v>145</v>
      </c>
      <c r="C34" s="193" t="s">
        <v>161</v>
      </c>
      <c r="D34" s="194" t="s">
        <v>8</v>
      </c>
      <c r="E34" s="89"/>
      <c r="F34" s="89"/>
      <c r="G34" s="89"/>
      <c r="H34" s="248"/>
    </row>
    <row r="35" spans="1:8" s="11" customFormat="1" ht="15" customHeight="1">
      <c r="A35" s="126">
        <f t="shared" si="1"/>
        <v>27</v>
      </c>
      <c r="B35" s="192" t="s">
        <v>146</v>
      </c>
      <c r="C35" s="193" t="s">
        <v>162</v>
      </c>
      <c r="D35" s="194" t="s">
        <v>8</v>
      </c>
      <c r="E35" s="89"/>
      <c r="F35" s="89"/>
      <c r="G35" s="89"/>
      <c r="H35" s="248"/>
    </row>
    <row r="36" spans="1:8" s="11" customFormat="1" ht="15" customHeight="1">
      <c r="A36" s="126">
        <f t="shared" si="1"/>
        <v>28</v>
      </c>
      <c r="B36" s="192" t="s">
        <v>147</v>
      </c>
      <c r="C36" s="193" t="s">
        <v>163</v>
      </c>
      <c r="D36" s="194" t="s">
        <v>8</v>
      </c>
      <c r="E36" s="89"/>
      <c r="F36" s="89"/>
      <c r="G36" s="89"/>
      <c r="H36" s="248"/>
    </row>
    <row r="37" spans="1:8" s="11" customFormat="1" ht="15" customHeight="1">
      <c r="A37" s="126">
        <f t="shared" ref="A37:A90" si="2">A36+1</f>
        <v>29</v>
      </c>
      <c r="B37" s="192" t="s">
        <v>148</v>
      </c>
      <c r="C37" s="193" t="s">
        <v>164</v>
      </c>
      <c r="D37" s="194" t="s">
        <v>8</v>
      </c>
      <c r="E37" s="89"/>
      <c r="F37" s="89"/>
      <c r="G37" s="89"/>
      <c r="H37" s="248"/>
    </row>
    <row r="38" spans="1:8" s="11" customFormat="1" ht="15" customHeight="1">
      <c r="A38" s="126">
        <f t="shared" si="2"/>
        <v>30</v>
      </c>
      <c r="B38" s="192" t="s">
        <v>149</v>
      </c>
      <c r="C38" s="193" t="s">
        <v>165</v>
      </c>
      <c r="D38" s="194" t="s">
        <v>8</v>
      </c>
      <c r="E38" s="89"/>
      <c r="F38" s="89"/>
      <c r="G38" s="89"/>
      <c r="H38" s="248"/>
    </row>
    <row r="39" spans="1:8" s="11" customFormat="1" ht="15" customHeight="1">
      <c r="A39" s="126">
        <f t="shared" si="2"/>
        <v>31</v>
      </c>
      <c r="B39" s="192" t="s">
        <v>150</v>
      </c>
      <c r="C39" s="193" t="s">
        <v>166</v>
      </c>
      <c r="D39" s="194" t="s">
        <v>8</v>
      </c>
      <c r="E39" s="89"/>
      <c r="F39" s="89"/>
      <c r="G39" s="89"/>
      <c r="H39" s="248"/>
    </row>
    <row r="40" spans="1:8" s="11" customFormat="1" ht="15" customHeight="1">
      <c r="A40" s="126">
        <f t="shared" si="2"/>
        <v>32</v>
      </c>
      <c r="B40" s="192" t="s">
        <v>151</v>
      </c>
      <c r="C40" s="193" t="s">
        <v>167</v>
      </c>
      <c r="D40" s="194" t="s">
        <v>8</v>
      </c>
      <c r="E40" s="89"/>
      <c r="F40" s="89"/>
      <c r="G40" s="89"/>
      <c r="H40" s="248"/>
    </row>
    <row r="41" spans="1:8" s="11" customFormat="1" ht="15" customHeight="1">
      <c r="A41" s="126">
        <f t="shared" si="2"/>
        <v>33</v>
      </c>
      <c r="B41" s="192" t="s">
        <v>152</v>
      </c>
      <c r="C41" s="193" t="s">
        <v>168</v>
      </c>
      <c r="D41" s="194" t="s">
        <v>8</v>
      </c>
      <c r="E41" s="89"/>
      <c r="F41" s="89"/>
      <c r="G41" s="89"/>
      <c r="H41" s="248"/>
    </row>
    <row r="42" spans="1:8" s="11" customFormat="1" ht="15" customHeight="1">
      <c r="A42" s="126">
        <f t="shared" si="2"/>
        <v>34</v>
      </c>
      <c r="B42" s="192" t="s">
        <v>153</v>
      </c>
      <c r="C42" s="193" t="s">
        <v>169</v>
      </c>
      <c r="D42" s="194" t="s">
        <v>8</v>
      </c>
      <c r="E42" s="89"/>
      <c r="F42" s="89"/>
      <c r="G42" s="89"/>
      <c r="H42" s="248"/>
    </row>
    <row r="43" spans="1:8" s="11" customFormat="1" ht="15" customHeight="1">
      <c r="A43" s="126">
        <f t="shared" si="2"/>
        <v>35</v>
      </c>
      <c r="B43" s="192" t="s">
        <v>40</v>
      </c>
      <c r="C43" s="193" t="s">
        <v>172</v>
      </c>
      <c r="D43" s="194" t="s">
        <v>8</v>
      </c>
      <c r="E43" s="89"/>
      <c r="F43" s="89"/>
      <c r="G43" s="89"/>
      <c r="H43" s="248"/>
    </row>
    <row r="44" spans="1:8" s="11" customFormat="1" ht="15" customHeight="1">
      <c r="A44" s="126">
        <f t="shared" si="2"/>
        <v>36</v>
      </c>
      <c r="B44" s="192" t="s">
        <v>173</v>
      </c>
      <c r="C44" s="193" t="s">
        <v>174</v>
      </c>
      <c r="D44" s="194" t="s">
        <v>8</v>
      </c>
      <c r="E44" s="89"/>
      <c r="F44" s="89"/>
      <c r="G44" s="89"/>
      <c r="H44" s="248"/>
    </row>
    <row r="45" spans="1:8" s="11" customFormat="1" ht="15" customHeight="1">
      <c r="A45" s="126">
        <f t="shared" si="2"/>
        <v>37</v>
      </c>
      <c r="B45" s="192" t="s">
        <v>42</v>
      </c>
      <c r="C45" s="193" t="s">
        <v>175</v>
      </c>
      <c r="D45" s="194" t="s">
        <v>8</v>
      </c>
      <c r="E45" s="89"/>
      <c r="F45" s="89"/>
      <c r="G45" s="89"/>
      <c r="H45" s="248"/>
    </row>
    <row r="46" spans="1:8" s="11" customFormat="1" ht="15" customHeight="1">
      <c r="A46" s="126">
        <f t="shared" si="2"/>
        <v>38</v>
      </c>
      <c r="B46" s="192" t="s">
        <v>176</v>
      </c>
      <c r="C46" s="193" t="s">
        <v>177</v>
      </c>
      <c r="D46" s="194" t="s">
        <v>8</v>
      </c>
      <c r="E46" s="89"/>
      <c r="F46" s="89"/>
      <c r="G46" s="89"/>
      <c r="H46" s="248"/>
    </row>
    <row r="47" spans="1:8" s="11" customFormat="1" ht="15" customHeight="1">
      <c r="A47" s="126">
        <f t="shared" si="2"/>
        <v>39</v>
      </c>
      <c r="B47" s="192" t="s">
        <v>178</v>
      </c>
      <c r="C47" s="193" t="s">
        <v>179</v>
      </c>
      <c r="D47" s="194" t="s">
        <v>8</v>
      </c>
      <c r="E47" s="89"/>
      <c r="F47" s="89"/>
      <c r="G47" s="89"/>
      <c r="H47" s="248"/>
    </row>
    <row r="48" spans="1:8" s="11" customFormat="1" ht="15" customHeight="1">
      <c r="A48" s="126">
        <f t="shared" si="2"/>
        <v>40</v>
      </c>
      <c r="B48" s="192" t="s">
        <v>180</v>
      </c>
      <c r="C48" s="193" t="s">
        <v>181</v>
      </c>
      <c r="D48" s="194" t="s">
        <v>8</v>
      </c>
      <c r="E48" s="89"/>
      <c r="F48" s="89"/>
      <c r="G48" s="89"/>
      <c r="H48" s="248"/>
    </row>
    <row r="49" spans="1:8" s="11" customFormat="1" ht="15" customHeight="1">
      <c r="A49" s="126">
        <f t="shared" si="2"/>
        <v>41</v>
      </c>
      <c r="B49" s="192" t="s">
        <v>182</v>
      </c>
      <c r="C49" s="193" t="s">
        <v>183</v>
      </c>
      <c r="D49" s="194" t="s">
        <v>8</v>
      </c>
      <c r="E49" s="89"/>
      <c r="F49" s="89"/>
      <c r="G49" s="89"/>
      <c r="H49" s="248"/>
    </row>
    <row r="50" spans="1:8" s="11" customFormat="1" ht="15" customHeight="1">
      <c r="A50" s="198">
        <f t="shared" si="2"/>
        <v>42</v>
      </c>
      <c r="B50" s="192" t="s">
        <v>184</v>
      </c>
      <c r="C50" s="193" t="s">
        <v>185</v>
      </c>
      <c r="D50" s="194" t="s">
        <v>8</v>
      </c>
      <c r="E50" s="89"/>
      <c r="F50" s="89"/>
      <c r="G50" s="89"/>
      <c r="H50" s="248"/>
    </row>
    <row r="51" spans="1:8" s="11" customFormat="1" ht="15" customHeight="1">
      <c r="A51" s="198">
        <f t="shared" si="2"/>
        <v>43</v>
      </c>
      <c r="B51" s="192" t="s">
        <v>186</v>
      </c>
      <c r="C51" s="193" t="s">
        <v>187</v>
      </c>
      <c r="D51" s="194" t="s">
        <v>8</v>
      </c>
      <c r="E51" s="89"/>
      <c r="F51" s="89"/>
      <c r="G51" s="89"/>
      <c r="H51" s="248"/>
    </row>
    <row r="52" spans="1:8" s="11" customFormat="1" ht="15" customHeight="1">
      <c r="A52" s="198">
        <f t="shared" si="2"/>
        <v>44</v>
      </c>
      <c r="B52" s="192" t="s">
        <v>188</v>
      </c>
      <c r="C52" s="193" t="s">
        <v>189</v>
      </c>
      <c r="D52" s="194" t="s">
        <v>8</v>
      </c>
      <c r="E52" s="89"/>
      <c r="F52" s="89"/>
      <c r="G52" s="89"/>
      <c r="H52" s="248"/>
    </row>
    <row r="53" spans="1:8" s="11" customFormat="1" ht="15" customHeight="1">
      <c r="A53" s="198">
        <f t="shared" si="2"/>
        <v>45</v>
      </c>
      <c r="B53" s="192" t="s">
        <v>190</v>
      </c>
      <c r="C53" s="193" t="s">
        <v>191</v>
      </c>
      <c r="D53" s="194" t="s">
        <v>8</v>
      </c>
      <c r="E53" s="89"/>
      <c r="F53" s="89"/>
      <c r="G53" s="89"/>
      <c r="H53" s="248"/>
    </row>
    <row r="54" spans="1:8" s="11" customFormat="1" ht="15" customHeight="1">
      <c r="A54" s="198">
        <f t="shared" si="2"/>
        <v>46</v>
      </c>
      <c r="B54" s="192" t="s">
        <v>192</v>
      </c>
      <c r="C54" s="193" t="s">
        <v>193</v>
      </c>
      <c r="D54" s="194" t="s">
        <v>8</v>
      </c>
      <c r="E54" s="89"/>
      <c r="F54" s="89"/>
      <c r="G54" s="89"/>
      <c r="H54" s="248"/>
    </row>
    <row r="55" spans="1:8" s="11" customFormat="1" ht="15" customHeight="1">
      <c r="A55" s="198">
        <f t="shared" si="2"/>
        <v>47</v>
      </c>
      <c r="B55" s="192" t="s">
        <v>194</v>
      </c>
      <c r="C55" s="193" t="s">
        <v>195</v>
      </c>
      <c r="D55" s="194" t="s">
        <v>8</v>
      </c>
      <c r="E55" s="89"/>
      <c r="F55" s="89"/>
      <c r="G55" s="89"/>
      <c r="H55" s="248"/>
    </row>
    <row r="56" spans="1:8" s="11" customFormat="1" ht="15" customHeight="1">
      <c r="A56" s="198">
        <f t="shared" si="2"/>
        <v>48</v>
      </c>
      <c r="B56" s="192" t="s">
        <v>785</v>
      </c>
      <c r="C56" s="193" t="s">
        <v>788</v>
      </c>
      <c r="D56" s="194" t="s">
        <v>8</v>
      </c>
      <c r="E56" s="89"/>
      <c r="F56" s="89"/>
      <c r="G56" s="89"/>
      <c r="H56" s="248"/>
    </row>
    <row r="57" spans="1:8" s="11" customFormat="1" ht="15" customHeight="1">
      <c r="A57" s="198">
        <f t="shared" si="2"/>
        <v>49</v>
      </c>
      <c r="B57" s="192" t="s">
        <v>786</v>
      </c>
      <c r="C57" s="193" t="s">
        <v>789</v>
      </c>
      <c r="D57" s="194" t="s">
        <v>8</v>
      </c>
      <c r="E57" s="89"/>
      <c r="F57" s="89"/>
      <c r="G57" s="89"/>
      <c r="H57" s="248"/>
    </row>
    <row r="58" spans="1:8" s="11" customFormat="1" ht="15" customHeight="1">
      <c r="A58" s="198">
        <f t="shared" si="2"/>
        <v>50</v>
      </c>
      <c r="B58" s="192" t="s">
        <v>787</v>
      </c>
      <c r="C58" s="193" t="s">
        <v>790</v>
      </c>
      <c r="D58" s="194" t="s">
        <v>8</v>
      </c>
      <c r="E58" s="89"/>
      <c r="F58" s="89"/>
      <c r="G58" s="89"/>
      <c r="H58" s="248"/>
    </row>
    <row r="59" spans="1:8" s="11" customFormat="1" ht="15" customHeight="1">
      <c r="A59" s="198">
        <f t="shared" si="2"/>
        <v>51</v>
      </c>
      <c r="B59" s="192" t="s">
        <v>196</v>
      </c>
      <c r="C59" s="193" t="s">
        <v>197</v>
      </c>
      <c r="D59" s="194" t="s">
        <v>8</v>
      </c>
      <c r="E59" s="89"/>
      <c r="F59" s="89"/>
      <c r="G59" s="89"/>
      <c r="H59" s="248"/>
    </row>
    <row r="60" spans="1:8" s="11" customFormat="1" ht="15" customHeight="1">
      <c r="A60" s="198">
        <f t="shared" si="2"/>
        <v>52</v>
      </c>
      <c r="B60" s="192" t="s">
        <v>198</v>
      </c>
      <c r="C60" s="193" t="s">
        <v>199</v>
      </c>
      <c r="D60" s="194" t="s">
        <v>8</v>
      </c>
      <c r="E60" s="89"/>
      <c r="F60" s="89"/>
      <c r="G60" s="89"/>
      <c r="H60" s="248"/>
    </row>
    <row r="61" spans="1:8" s="11" customFormat="1" ht="15" customHeight="1">
      <c r="A61" s="198">
        <f t="shared" si="2"/>
        <v>53</v>
      </c>
      <c r="B61" s="192" t="s">
        <v>200</v>
      </c>
      <c r="C61" s="193" t="s">
        <v>201</v>
      </c>
      <c r="D61" s="194" t="s">
        <v>8</v>
      </c>
      <c r="E61" s="89"/>
      <c r="F61" s="89"/>
      <c r="G61" s="89"/>
      <c r="H61" s="248"/>
    </row>
    <row r="62" spans="1:8" s="11" customFormat="1" ht="15" customHeight="1">
      <c r="A62" s="198">
        <f t="shared" si="2"/>
        <v>54</v>
      </c>
      <c r="B62" s="192" t="s">
        <v>202</v>
      </c>
      <c r="C62" s="193" t="s">
        <v>203</v>
      </c>
      <c r="D62" s="194" t="s">
        <v>8</v>
      </c>
      <c r="E62" s="89"/>
      <c r="F62" s="89"/>
      <c r="G62" s="89"/>
      <c r="H62" s="248"/>
    </row>
    <row r="63" spans="1:8" s="11" customFormat="1" ht="15" customHeight="1">
      <c r="A63" s="198">
        <f t="shared" si="2"/>
        <v>55</v>
      </c>
      <c r="B63" s="192" t="s">
        <v>170</v>
      </c>
      <c r="C63" s="193" t="s">
        <v>171</v>
      </c>
      <c r="D63" s="194" t="s">
        <v>8</v>
      </c>
      <c r="E63" s="89"/>
      <c r="F63" s="89"/>
      <c r="G63" s="89"/>
      <c r="H63" s="248"/>
    </row>
    <row r="64" spans="1:8" s="11" customFormat="1" ht="15" customHeight="1">
      <c r="A64" s="198">
        <f t="shared" si="2"/>
        <v>56</v>
      </c>
      <c r="B64" s="192" t="s">
        <v>204</v>
      </c>
      <c r="C64" s="193" t="s">
        <v>205</v>
      </c>
      <c r="D64" s="194" t="s">
        <v>8</v>
      </c>
      <c r="E64" s="89"/>
      <c r="F64" s="89"/>
      <c r="G64" s="89"/>
      <c r="H64" s="248"/>
    </row>
    <row r="65" spans="1:8" s="11" customFormat="1" ht="15" customHeight="1">
      <c r="A65" s="198">
        <f t="shared" si="2"/>
        <v>57</v>
      </c>
      <c r="B65" s="192" t="s">
        <v>206</v>
      </c>
      <c r="C65" s="193" t="s">
        <v>795</v>
      </c>
      <c r="D65" s="194" t="s">
        <v>8</v>
      </c>
      <c r="E65" s="89"/>
      <c r="F65" s="89"/>
      <c r="G65" s="89"/>
      <c r="H65" s="248"/>
    </row>
    <row r="66" spans="1:8" s="11" customFormat="1" ht="15" customHeight="1">
      <c r="A66" s="198">
        <f t="shared" si="2"/>
        <v>58</v>
      </c>
      <c r="B66" s="192" t="s">
        <v>207</v>
      </c>
      <c r="C66" s="193" t="s">
        <v>208</v>
      </c>
      <c r="D66" s="194" t="s">
        <v>8</v>
      </c>
      <c r="E66" s="89"/>
      <c r="F66" s="89"/>
      <c r="G66" s="89"/>
      <c r="H66" s="248"/>
    </row>
    <row r="67" spans="1:8" s="11" customFormat="1" ht="15" customHeight="1">
      <c r="A67" s="198">
        <f t="shared" si="2"/>
        <v>59</v>
      </c>
      <c r="B67" s="192" t="s">
        <v>209</v>
      </c>
      <c r="C67" s="193" t="s">
        <v>210</v>
      </c>
      <c r="D67" s="194" t="s">
        <v>8</v>
      </c>
      <c r="E67" s="89"/>
      <c r="F67" s="89"/>
      <c r="G67" s="89"/>
      <c r="H67" s="248"/>
    </row>
    <row r="68" spans="1:8" s="11" customFormat="1" ht="15" customHeight="1">
      <c r="A68" s="198">
        <f t="shared" si="2"/>
        <v>60</v>
      </c>
      <c r="B68" s="192" t="s">
        <v>211</v>
      </c>
      <c r="C68" s="193" t="s">
        <v>212</v>
      </c>
      <c r="D68" s="194" t="s">
        <v>8</v>
      </c>
      <c r="E68" s="89"/>
      <c r="F68" s="89"/>
      <c r="G68" s="89"/>
      <c r="H68" s="248"/>
    </row>
    <row r="69" spans="1:8" s="11" customFormat="1" ht="15" customHeight="1">
      <c r="A69" s="198">
        <f t="shared" si="2"/>
        <v>61</v>
      </c>
      <c r="B69" s="192" t="s">
        <v>213</v>
      </c>
      <c r="C69" s="193" t="s">
        <v>214</v>
      </c>
      <c r="D69" s="194" t="s">
        <v>8</v>
      </c>
      <c r="E69" s="89"/>
      <c r="F69" s="89"/>
      <c r="G69" s="89"/>
      <c r="H69" s="248"/>
    </row>
    <row r="70" spans="1:8" s="11" customFormat="1" ht="15" customHeight="1">
      <c r="A70" s="198">
        <f t="shared" si="2"/>
        <v>62</v>
      </c>
      <c r="B70" s="192" t="s">
        <v>215</v>
      </c>
      <c r="C70" s="193" t="s">
        <v>216</v>
      </c>
      <c r="D70" s="194" t="s">
        <v>8</v>
      </c>
      <c r="E70" s="89"/>
      <c r="F70" s="89"/>
      <c r="G70" s="89"/>
      <c r="H70" s="248"/>
    </row>
    <row r="71" spans="1:8" s="11" customFormat="1" ht="15" customHeight="1">
      <c r="A71" s="126">
        <f t="shared" si="2"/>
        <v>63</v>
      </c>
      <c r="B71" s="192" t="s">
        <v>217</v>
      </c>
      <c r="C71" s="193" t="s">
        <v>218</v>
      </c>
      <c r="D71" s="194" t="s">
        <v>8</v>
      </c>
      <c r="E71" s="89"/>
      <c r="F71" s="89"/>
      <c r="G71" s="89"/>
      <c r="H71" s="248"/>
    </row>
    <row r="72" spans="1:8" s="11" customFormat="1" ht="15" customHeight="1">
      <c r="A72" s="126">
        <f t="shared" si="2"/>
        <v>64</v>
      </c>
      <c r="B72" s="192" t="s">
        <v>219</v>
      </c>
      <c r="C72" s="193" t="s">
        <v>220</v>
      </c>
      <c r="D72" s="194" t="s">
        <v>8</v>
      </c>
      <c r="E72" s="89"/>
      <c r="F72" s="89"/>
      <c r="G72" s="89"/>
      <c r="H72" s="248"/>
    </row>
    <row r="73" spans="1:8" s="11" customFormat="1" ht="15" customHeight="1">
      <c r="A73" s="126">
        <f t="shared" si="2"/>
        <v>65</v>
      </c>
      <c r="B73" s="192" t="s">
        <v>221</v>
      </c>
      <c r="C73" s="193" t="s">
        <v>222</v>
      </c>
      <c r="D73" s="194" t="s">
        <v>8</v>
      </c>
      <c r="E73" s="89"/>
      <c r="F73" s="89"/>
      <c r="G73" s="89"/>
      <c r="H73" s="248"/>
    </row>
    <row r="74" spans="1:8" s="11" customFormat="1" ht="15" customHeight="1">
      <c r="A74" s="126">
        <f t="shared" si="2"/>
        <v>66</v>
      </c>
      <c r="B74" s="192" t="s">
        <v>223</v>
      </c>
      <c r="C74" s="193" t="s">
        <v>224</v>
      </c>
      <c r="D74" s="194" t="s">
        <v>8</v>
      </c>
      <c r="E74" s="89"/>
      <c r="F74" s="89"/>
      <c r="G74" s="89"/>
      <c r="H74" s="248"/>
    </row>
    <row r="75" spans="1:8" s="11" customFormat="1" ht="15" customHeight="1">
      <c r="A75" s="126">
        <f t="shared" si="2"/>
        <v>67</v>
      </c>
      <c r="B75" s="192" t="s">
        <v>225</v>
      </c>
      <c r="C75" s="193" t="s">
        <v>226</v>
      </c>
      <c r="D75" s="194" t="s">
        <v>8</v>
      </c>
      <c r="E75" s="89"/>
      <c r="F75" s="89"/>
      <c r="G75" s="89"/>
      <c r="H75" s="248"/>
    </row>
    <row r="76" spans="1:8" s="11" customFormat="1" ht="15" customHeight="1">
      <c r="A76" s="126">
        <f t="shared" si="2"/>
        <v>68</v>
      </c>
      <c r="B76" s="192" t="s">
        <v>227</v>
      </c>
      <c r="C76" s="193" t="s">
        <v>228</v>
      </c>
      <c r="D76" s="194" t="s">
        <v>8</v>
      </c>
      <c r="E76" s="89"/>
      <c r="F76" s="89"/>
      <c r="G76" s="89"/>
      <c r="H76" s="248"/>
    </row>
    <row r="77" spans="1:8" s="11" customFormat="1" ht="15" customHeight="1">
      <c r="A77" s="126">
        <f t="shared" si="2"/>
        <v>69</v>
      </c>
      <c r="B77" s="192" t="s">
        <v>229</v>
      </c>
      <c r="C77" s="193" t="s">
        <v>230</v>
      </c>
      <c r="D77" s="194" t="s">
        <v>8</v>
      </c>
      <c r="E77" s="89"/>
      <c r="F77" s="89"/>
      <c r="G77" s="89"/>
      <c r="H77" s="248"/>
    </row>
    <row r="78" spans="1:8" s="11" customFormat="1" ht="15" customHeight="1">
      <c r="A78" s="126">
        <f t="shared" si="2"/>
        <v>70</v>
      </c>
      <c r="B78" s="192" t="s">
        <v>231</v>
      </c>
      <c r="C78" s="193" t="s">
        <v>232</v>
      </c>
      <c r="D78" s="194" t="s">
        <v>8</v>
      </c>
      <c r="E78" s="89"/>
      <c r="F78" s="89"/>
      <c r="G78" s="89"/>
      <c r="H78" s="248"/>
    </row>
    <row r="79" spans="1:8" s="11" customFormat="1" ht="15" customHeight="1">
      <c r="A79" s="126">
        <f t="shared" si="2"/>
        <v>71</v>
      </c>
      <c r="B79" s="192" t="s">
        <v>233</v>
      </c>
      <c r="C79" s="193" t="s">
        <v>234</v>
      </c>
      <c r="D79" s="194" t="s">
        <v>8</v>
      </c>
      <c r="E79" s="89"/>
      <c r="F79" s="89"/>
      <c r="G79" s="89"/>
      <c r="H79" s="248"/>
    </row>
    <row r="80" spans="1:8" s="11" customFormat="1" ht="15" customHeight="1">
      <c r="A80" s="126">
        <f t="shared" si="2"/>
        <v>72</v>
      </c>
      <c r="B80" s="192" t="s">
        <v>235</v>
      </c>
      <c r="C80" s="193" t="s">
        <v>236</v>
      </c>
      <c r="D80" s="194" t="s">
        <v>8</v>
      </c>
      <c r="E80" s="89"/>
      <c r="F80" s="89"/>
      <c r="G80" s="89"/>
      <c r="H80" s="248"/>
    </row>
    <row r="81" spans="1:8" s="11" customFormat="1" ht="15" customHeight="1">
      <c r="A81" s="126">
        <f t="shared" si="2"/>
        <v>73</v>
      </c>
      <c r="B81" s="192" t="s">
        <v>237</v>
      </c>
      <c r="C81" s="193" t="s">
        <v>238</v>
      </c>
      <c r="D81" s="194" t="s">
        <v>8</v>
      </c>
      <c r="E81" s="89"/>
      <c r="F81" s="89"/>
      <c r="G81" s="89"/>
      <c r="H81" s="248"/>
    </row>
    <row r="82" spans="1:8" s="11" customFormat="1" ht="15" customHeight="1">
      <c r="A82" s="126">
        <f t="shared" si="2"/>
        <v>74</v>
      </c>
      <c r="B82" s="192" t="s">
        <v>239</v>
      </c>
      <c r="C82" s="193" t="s">
        <v>240</v>
      </c>
      <c r="D82" s="194" t="s">
        <v>8</v>
      </c>
      <c r="E82" s="89"/>
      <c r="F82" s="89"/>
      <c r="G82" s="89"/>
      <c r="H82" s="248"/>
    </row>
    <row r="83" spans="1:8" s="11" customFormat="1" ht="15" customHeight="1">
      <c r="A83" s="126">
        <f t="shared" si="2"/>
        <v>75</v>
      </c>
      <c r="B83" s="192" t="s">
        <v>241</v>
      </c>
      <c r="C83" s="193" t="s">
        <v>242</v>
      </c>
      <c r="D83" s="194" t="s">
        <v>8</v>
      </c>
      <c r="E83" s="89"/>
      <c r="F83" s="89"/>
      <c r="G83" s="89"/>
      <c r="H83" s="248"/>
    </row>
    <row r="84" spans="1:8" s="11" customFormat="1" ht="15" customHeight="1">
      <c r="A84" s="126">
        <f t="shared" si="2"/>
        <v>76</v>
      </c>
      <c r="B84" s="192" t="s">
        <v>243</v>
      </c>
      <c r="C84" s="193" t="s">
        <v>244</v>
      </c>
      <c r="D84" s="194" t="s">
        <v>8</v>
      </c>
      <c r="E84" s="89"/>
      <c r="F84" s="89"/>
      <c r="G84" s="89"/>
      <c r="H84" s="248"/>
    </row>
    <row r="85" spans="1:8" s="11" customFormat="1" ht="15" customHeight="1">
      <c r="A85" s="126">
        <f t="shared" si="2"/>
        <v>77</v>
      </c>
      <c r="B85" s="192" t="s">
        <v>245</v>
      </c>
      <c r="C85" s="193" t="s">
        <v>246</v>
      </c>
      <c r="D85" s="194" t="s">
        <v>8</v>
      </c>
      <c r="E85" s="89"/>
      <c r="F85" s="89"/>
      <c r="G85" s="89"/>
      <c r="H85" s="248"/>
    </row>
    <row r="86" spans="1:8" s="11" customFormat="1" ht="15" customHeight="1">
      <c r="A86" s="126">
        <f t="shared" si="2"/>
        <v>78</v>
      </c>
      <c r="B86" s="192" t="s">
        <v>247</v>
      </c>
      <c r="C86" s="193" t="s">
        <v>248</v>
      </c>
      <c r="D86" s="194" t="s">
        <v>8</v>
      </c>
      <c r="E86" s="89"/>
      <c r="F86" s="89"/>
      <c r="G86" s="89"/>
      <c r="H86" s="248"/>
    </row>
    <row r="87" spans="1:8" s="11" customFormat="1" ht="15" customHeight="1">
      <c r="A87" s="126">
        <f t="shared" si="2"/>
        <v>79</v>
      </c>
      <c r="B87" s="192" t="s">
        <v>249</v>
      </c>
      <c r="C87" s="193" t="s">
        <v>250</v>
      </c>
      <c r="D87" s="194" t="s">
        <v>8</v>
      </c>
      <c r="E87" s="89"/>
      <c r="F87" s="89"/>
      <c r="G87" s="89"/>
      <c r="H87" s="248"/>
    </row>
    <row r="88" spans="1:8" s="11" customFormat="1" ht="15" customHeight="1">
      <c r="A88" s="126">
        <f t="shared" si="2"/>
        <v>80</v>
      </c>
      <c r="B88" s="192" t="s">
        <v>251</v>
      </c>
      <c r="C88" s="193" t="s">
        <v>252</v>
      </c>
      <c r="D88" s="194" t="s">
        <v>8</v>
      </c>
      <c r="E88" s="89"/>
      <c r="F88" s="89"/>
      <c r="G88" s="89"/>
      <c r="H88" s="248"/>
    </row>
    <row r="89" spans="1:8" s="11" customFormat="1" ht="15" customHeight="1">
      <c r="A89" s="126">
        <f t="shared" si="2"/>
        <v>81</v>
      </c>
      <c r="B89" s="192" t="s">
        <v>253</v>
      </c>
      <c r="C89" s="193" t="s">
        <v>254</v>
      </c>
      <c r="D89" s="194" t="s">
        <v>8</v>
      </c>
      <c r="E89" s="89"/>
      <c r="F89" s="89"/>
      <c r="G89" s="89"/>
      <c r="H89" s="248"/>
    </row>
    <row r="90" spans="1:8" s="11" customFormat="1" ht="15" customHeight="1">
      <c r="A90" s="126">
        <f t="shared" si="2"/>
        <v>82</v>
      </c>
      <c r="B90" s="192" t="s">
        <v>255</v>
      </c>
      <c r="C90" s="193" t="s">
        <v>256</v>
      </c>
      <c r="D90" s="194" t="s">
        <v>8</v>
      </c>
      <c r="E90" s="89"/>
      <c r="F90" s="89"/>
      <c r="G90" s="89"/>
      <c r="H90" s="248"/>
    </row>
    <row r="91" spans="1:8" s="11" customFormat="1" ht="15" customHeight="1">
      <c r="A91" s="126">
        <f t="shared" ref="A91:A154" si="3">A90+1</f>
        <v>83</v>
      </c>
      <c r="B91" s="192" t="s">
        <v>257</v>
      </c>
      <c r="C91" s="193" t="s">
        <v>258</v>
      </c>
      <c r="D91" s="194" t="s">
        <v>8</v>
      </c>
      <c r="E91" s="89"/>
      <c r="F91" s="89"/>
      <c r="G91" s="89"/>
      <c r="H91" s="248"/>
    </row>
    <row r="92" spans="1:8" s="11" customFormat="1" ht="15" customHeight="1">
      <c r="A92" s="126">
        <f t="shared" si="3"/>
        <v>84</v>
      </c>
      <c r="B92" s="192" t="s">
        <v>259</v>
      </c>
      <c r="C92" s="193" t="s">
        <v>260</v>
      </c>
      <c r="D92" s="194" t="s">
        <v>8</v>
      </c>
      <c r="E92" s="89"/>
      <c r="F92" s="89"/>
      <c r="G92" s="89"/>
      <c r="H92" s="248"/>
    </row>
    <row r="93" spans="1:8" s="11" customFormat="1" ht="15" customHeight="1">
      <c r="A93" s="126">
        <f t="shared" si="3"/>
        <v>85</v>
      </c>
      <c r="B93" s="192" t="s">
        <v>261</v>
      </c>
      <c r="C93" s="193" t="s">
        <v>262</v>
      </c>
      <c r="D93" s="194" t="s">
        <v>8</v>
      </c>
      <c r="E93" s="89"/>
      <c r="F93" s="89"/>
      <c r="G93" s="89"/>
      <c r="H93" s="248"/>
    </row>
    <row r="94" spans="1:8" s="11" customFormat="1" ht="15" customHeight="1">
      <c r="A94" s="126">
        <f t="shared" si="3"/>
        <v>86</v>
      </c>
      <c r="B94" s="192" t="s">
        <v>263</v>
      </c>
      <c r="C94" s="193" t="s">
        <v>264</v>
      </c>
      <c r="D94" s="194" t="s">
        <v>8</v>
      </c>
      <c r="E94" s="89"/>
      <c r="F94" s="89"/>
      <c r="G94" s="89"/>
      <c r="H94" s="248"/>
    </row>
    <row r="95" spans="1:8" s="11" customFormat="1" ht="15" customHeight="1">
      <c r="A95" s="126">
        <f t="shared" si="3"/>
        <v>87</v>
      </c>
      <c r="B95" s="192" t="s">
        <v>265</v>
      </c>
      <c r="C95" s="193" t="s">
        <v>266</v>
      </c>
      <c r="D95" s="194" t="s">
        <v>8</v>
      </c>
      <c r="E95" s="89"/>
      <c r="F95" s="89"/>
      <c r="G95" s="89"/>
      <c r="H95" s="248"/>
    </row>
    <row r="96" spans="1:8" s="11" customFormat="1" ht="15" customHeight="1">
      <c r="A96" s="126">
        <f t="shared" si="3"/>
        <v>88</v>
      </c>
      <c r="B96" s="192" t="s">
        <v>267</v>
      </c>
      <c r="C96" s="193" t="s">
        <v>268</v>
      </c>
      <c r="D96" s="194" t="s">
        <v>8</v>
      </c>
      <c r="E96" s="89"/>
      <c r="F96" s="89"/>
      <c r="G96" s="89"/>
      <c r="H96" s="248"/>
    </row>
    <row r="97" spans="1:8" s="11" customFormat="1" ht="15" customHeight="1">
      <c r="A97" s="126">
        <f t="shared" si="3"/>
        <v>89</v>
      </c>
      <c r="B97" s="192" t="s">
        <v>269</v>
      </c>
      <c r="C97" s="193" t="s">
        <v>270</v>
      </c>
      <c r="D97" s="194" t="s">
        <v>8</v>
      </c>
      <c r="E97" s="89"/>
      <c r="F97" s="89"/>
      <c r="G97" s="89"/>
      <c r="H97" s="248"/>
    </row>
    <row r="98" spans="1:8" s="11" customFormat="1" ht="15" customHeight="1">
      <c r="A98" s="126">
        <f t="shared" si="3"/>
        <v>90</v>
      </c>
      <c r="B98" s="192" t="s">
        <v>271</v>
      </c>
      <c r="C98" s="193" t="s">
        <v>272</v>
      </c>
      <c r="D98" s="194" t="s">
        <v>8</v>
      </c>
      <c r="E98" s="89"/>
      <c r="F98" s="89"/>
      <c r="G98" s="89"/>
      <c r="H98" s="248"/>
    </row>
    <row r="99" spans="1:8" s="11" customFormat="1" ht="15" customHeight="1">
      <c r="A99" s="126">
        <f t="shared" si="3"/>
        <v>91</v>
      </c>
      <c r="B99" s="192" t="s">
        <v>273</v>
      </c>
      <c r="C99" s="193" t="s">
        <v>274</v>
      </c>
      <c r="D99" s="194" t="s">
        <v>8</v>
      </c>
      <c r="E99" s="89"/>
      <c r="F99" s="89"/>
      <c r="G99" s="89"/>
      <c r="H99" s="248"/>
    </row>
    <row r="100" spans="1:8" s="11" customFormat="1" ht="15" customHeight="1">
      <c r="A100" s="126">
        <f t="shared" si="3"/>
        <v>92</v>
      </c>
      <c r="B100" s="192" t="s">
        <v>275</v>
      </c>
      <c r="C100" s="193" t="s">
        <v>276</v>
      </c>
      <c r="D100" s="194" t="s">
        <v>8</v>
      </c>
      <c r="E100" s="89"/>
      <c r="F100" s="89"/>
      <c r="G100" s="89"/>
      <c r="H100" s="248"/>
    </row>
    <row r="101" spans="1:8" s="11" customFormat="1" ht="15" customHeight="1">
      <c r="A101" s="126">
        <f t="shared" si="3"/>
        <v>93</v>
      </c>
      <c r="B101" s="192" t="s">
        <v>277</v>
      </c>
      <c r="C101" s="193" t="s">
        <v>278</v>
      </c>
      <c r="D101" s="194" t="s">
        <v>8</v>
      </c>
      <c r="E101" s="89"/>
      <c r="F101" s="89"/>
      <c r="G101" s="89"/>
      <c r="H101" s="248"/>
    </row>
    <row r="102" spans="1:8" s="11" customFormat="1" ht="15" customHeight="1">
      <c r="A102" s="126">
        <f t="shared" si="3"/>
        <v>94</v>
      </c>
      <c r="B102" s="192" t="s">
        <v>279</v>
      </c>
      <c r="C102" s="193" t="s">
        <v>280</v>
      </c>
      <c r="D102" s="194" t="s">
        <v>8</v>
      </c>
      <c r="E102" s="89"/>
      <c r="F102" s="89"/>
      <c r="G102" s="89"/>
      <c r="H102" s="248"/>
    </row>
    <row r="103" spans="1:8" s="11" customFormat="1" ht="15" customHeight="1">
      <c r="A103" s="126">
        <f t="shared" si="3"/>
        <v>95</v>
      </c>
      <c r="B103" s="192" t="s">
        <v>281</v>
      </c>
      <c r="C103" s="193" t="s">
        <v>282</v>
      </c>
      <c r="D103" s="194" t="s">
        <v>8</v>
      </c>
      <c r="E103" s="89"/>
      <c r="F103" s="89"/>
      <c r="G103" s="89"/>
      <c r="H103" s="248"/>
    </row>
    <row r="104" spans="1:8" s="11" customFormat="1" ht="15" customHeight="1">
      <c r="A104" s="126">
        <f t="shared" si="3"/>
        <v>96</v>
      </c>
      <c r="B104" s="192" t="s">
        <v>283</v>
      </c>
      <c r="C104" s="193" t="s">
        <v>284</v>
      </c>
      <c r="D104" s="194" t="s">
        <v>8</v>
      </c>
      <c r="E104" s="89"/>
      <c r="F104" s="89"/>
      <c r="G104" s="89"/>
      <c r="H104" s="248"/>
    </row>
    <row r="105" spans="1:8" s="11" customFormat="1" ht="15" customHeight="1">
      <c r="A105" s="126">
        <f t="shared" si="3"/>
        <v>97</v>
      </c>
      <c r="B105" s="192" t="s">
        <v>285</v>
      </c>
      <c r="C105" s="193" t="s">
        <v>286</v>
      </c>
      <c r="D105" s="194" t="s">
        <v>8</v>
      </c>
      <c r="E105" s="89"/>
      <c r="F105" s="89"/>
      <c r="G105" s="89"/>
      <c r="H105" s="248"/>
    </row>
    <row r="106" spans="1:8" s="11" customFormat="1" ht="15" customHeight="1">
      <c r="A106" s="126">
        <f t="shared" si="3"/>
        <v>98</v>
      </c>
      <c r="B106" s="192" t="s">
        <v>287</v>
      </c>
      <c r="C106" s="193" t="s">
        <v>288</v>
      </c>
      <c r="D106" s="194" t="s">
        <v>8</v>
      </c>
      <c r="E106" s="89"/>
      <c r="F106" s="89"/>
      <c r="G106" s="89"/>
      <c r="H106" s="248"/>
    </row>
    <row r="107" spans="1:8" s="11" customFormat="1" ht="15" customHeight="1">
      <c r="A107" s="126">
        <f t="shared" si="3"/>
        <v>99</v>
      </c>
      <c r="B107" s="192" t="s">
        <v>289</v>
      </c>
      <c r="C107" s="193" t="s">
        <v>290</v>
      </c>
      <c r="D107" s="194" t="s">
        <v>8</v>
      </c>
      <c r="E107" s="89"/>
      <c r="F107" s="89"/>
      <c r="G107" s="89"/>
      <c r="H107" s="248"/>
    </row>
    <row r="108" spans="1:8" s="11" customFormat="1" ht="15" customHeight="1">
      <c r="A108" s="126">
        <f t="shared" si="3"/>
        <v>100</v>
      </c>
      <c r="B108" s="192" t="s">
        <v>291</v>
      </c>
      <c r="C108" s="193" t="s">
        <v>292</v>
      </c>
      <c r="D108" s="194" t="s">
        <v>8</v>
      </c>
      <c r="E108" s="89"/>
      <c r="F108" s="89"/>
      <c r="G108" s="89"/>
      <c r="H108" s="248"/>
    </row>
    <row r="109" spans="1:8" s="11" customFormat="1" ht="15" customHeight="1">
      <c r="A109" s="126">
        <f t="shared" si="3"/>
        <v>101</v>
      </c>
      <c r="B109" s="192" t="s">
        <v>293</v>
      </c>
      <c r="C109" s="193" t="s">
        <v>294</v>
      </c>
      <c r="D109" s="194" t="s">
        <v>8</v>
      </c>
      <c r="E109" s="89"/>
      <c r="F109" s="89"/>
      <c r="G109" s="89"/>
      <c r="H109" s="248"/>
    </row>
    <row r="110" spans="1:8" s="11" customFormat="1" ht="15" customHeight="1">
      <c r="A110" s="126">
        <f t="shared" si="3"/>
        <v>102</v>
      </c>
      <c r="B110" s="192" t="s">
        <v>295</v>
      </c>
      <c r="C110" s="193" t="s">
        <v>296</v>
      </c>
      <c r="D110" s="194" t="s">
        <v>8</v>
      </c>
      <c r="E110" s="89"/>
      <c r="F110" s="89"/>
      <c r="G110" s="89"/>
      <c r="H110" s="248"/>
    </row>
    <row r="111" spans="1:8" s="11" customFormat="1" ht="15" customHeight="1">
      <c r="A111" s="126">
        <f t="shared" si="3"/>
        <v>103</v>
      </c>
      <c r="B111" s="192" t="s">
        <v>297</v>
      </c>
      <c r="C111" s="193" t="s">
        <v>298</v>
      </c>
      <c r="D111" s="194" t="s">
        <v>8</v>
      </c>
      <c r="E111" s="89"/>
      <c r="F111" s="89"/>
      <c r="G111" s="89"/>
      <c r="H111" s="248"/>
    </row>
    <row r="112" spans="1:8" s="11" customFormat="1" ht="15" customHeight="1">
      <c r="A112" s="126">
        <f t="shared" si="3"/>
        <v>104</v>
      </c>
      <c r="B112" s="192" t="s">
        <v>299</v>
      </c>
      <c r="C112" s="193" t="s">
        <v>300</v>
      </c>
      <c r="D112" s="194" t="s">
        <v>8</v>
      </c>
      <c r="E112" s="89"/>
      <c r="F112" s="89"/>
      <c r="G112" s="89"/>
      <c r="H112" s="248"/>
    </row>
    <row r="113" spans="1:8" s="11" customFormat="1" ht="15" customHeight="1">
      <c r="A113" s="126">
        <f t="shared" si="3"/>
        <v>105</v>
      </c>
      <c r="B113" s="192" t="s">
        <v>301</v>
      </c>
      <c r="C113" s="193" t="s">
        <v>302</v>
      </c>
      <c r="D113" s="194" t="s">
        <v>8</v>
      </c>
      <c r="E113" s="89"/>
      <c r="F113" s="89"/>
      <c r="G113" s="89"/>
      <c r="H113" s="248"/>
    </row>
    <row r="114" spans="1:8" s="11" customFormat="1" ht="15" customHeight="1">
      <c r="A114" s="126">
        <f t="shared" si="3"/>
        <v>106</v>
      </c>
      <c r="B114" s="192" t="s">
        <v>303</v>
      </c>
      <c r="C114" s="193" t="s">
        <v>304</v>
      </c>
      <c r="D114" s="194" t="s">
        <v>8</v>
      </c>
      <c r="E114" s="89"/>
      <c r="F114" s="89"/>
      <c r="G114" s="89"/>
      <c r="H114" s="248"/>
    </row>
    <row r="115" spans="1:8" s="11" customFormat="1" ht="15" customHeight="1">
      <c r="A115" s="126">
        <f t="shared" si="3"/>
        <v>107</v>
      </c>
      <c r="B115" s="192" t="s">
        <v>305</v>
      </c>
      <c r="C115" s="193" t="s">
        <v>306</v>
      </c>
      <c r="D115" s="194" t="s">
        <v>8</v>
      </c>
      <c r="E115" s="89"/>
      <c r="F115" s="89"/>
      <c r="G115" s="89"/>
      <c r="H115" s="248"/>
    </row>
    <row r="116" spans="1:8" s="11" customFormat="1" ht="15" customHeight="1">
      <c r="A116" s="126">
        <f t="shared" si="3"/>
        <v>108</v>
      </c>
      <c r="B116" s="192" t="s">
        <v>307</v>
      </c>
      <c r="C116" s="193" t="s">
        <v>308</v>
      </c>
      <c r="D116" s="194" t="s">
        <v>8</v>
      </c>
      <c r="E116" s="89"/>
      <c r="F116" s="89"/>
      <c r="G116" s="89"/>
      <c r="H116" s="248"/>
    </row>
    <row r="117" spans="1:8" s="11" customFormat="1" ht="15" customHeight="1">
      <c r="A117" s="126">
        <f t="shared" si="3"/>
        <v>109</v>
      </c>
      <c r="B117" s="192" t="s">
        <v>309</v>
      </c>
      <c r="C117" s="193" t="s">
        <v>310</v>
      </c>
      <c r="D117" s="194" t="s">
        <v>8</v>
      </c>
      <c r="E117" s="89"/>
      <c r="F117" s="89"/>
      <c r="G117" s="89"/>
      <c r="H117" s="248"/>
    </row>
    <row r="118" spans="1:8" s="11" customFormat="1" ht="15" customHeight="1">
      <c r="A118" s="126">
        <f t="shared" si="3"/>
        <v>110</v>
      </c>
      <c r="B118" s="192" t="s">
        <v>311</v>
      </c>
      <c r="C118" s="193" t="s">
        <v>312</v>
      </c>
      <c r="D118" s="194" t="s">
        <v>8</v>
      </c>
      <c r="E118" s="89"/>
      <c r="F118" s="89"/>
      <c r="G118" s="89"/>
      <c r="H118" s="248"/>
    </row>
    <row r="119" spans="1:8" s="11" customFormat="1" ht="15" customHeight="1">
      <c r="A119" s="126">
        <f t="shared" si="3"/>
        <v>111</v>
      </c>
      <c r="B119" s="192" t="s">
        <v>313</v>
      </c>
      <c r="C119" s="193" t="s">
        <v>314</v>
      </c>
      <c r="D119" s="194" t="s">
        <v>8</v>
      </c>
      <c r="E119" s="89"/>
      <c r="F119" s="89"/>
      <c r="G119" s="89"/>
      <c r="H119" s="248"/>
    </row>
    <row r="120" spans="1:8" s="11" customFormat="1" ht="15" customHeight="1">
      <c r="A120" s="126">
        <f t="shared" si="3"/>
        <v>112</v>
      </c>
      <c r="B120" s="192" t="s">
        <v>315</v>
      </c>
      <c r="C120" s="193" t="s">
        <v>316</v>
      </c>
      <c r="D120" s="194" t="s">
        <v>8</v>
      </c>
      <c r="E120" s="89"/>
      <c r="F120" s="89"/>
      <c r="G120" s="89"/>
      <c r="H120" s="248"/>
    </row>
    <row r="121" spans="1:8" s="11" customFormat="1" ht="15" customHeight="1">
      <c r="A121" s="126">
        <f t="shared" si="3"/>
        <v>113</v>
      </c>
      <c r="B121" s="192" t="s">
        <v>317</v>
      </c>
      <c r="C121" s="193" t="s">
        <v>318</v>
      </c>
      <c r="D121" s="194" t="s">
        <v>8</v>
      </c>
      <c r="E121" s="89"/>
      <c r="F121" s="89"/>
      <c r="G121" s="89"/>
      <c r="H121" s="248"/>
    </row>
    <row r="122" spans="1:8" s="11" customFormat="1" ht="15" customHeight="1">
      <c r="A122" s="126">
        <f t="shared" si="3"/>
        <v>114</v>
      </c>
      <c r="B122" s="192" t="s">
        <v>319</v>
      </c>
      <c r="C122" s="193" t="s">
        <v>320</v>
      </c>
      <c r="D122" s="194" t="s">
        <v>8</v>
      </c>
      <c r="E122" s="89"/>
      <c r="F122" s="89"/>
      <c r="G122" s="89"/>
      <c r="H122" s="248"/>
    </row>
    <row r="123" spans="1:8" s="11" customFormat="1" ht="15" customHeight="1">
      <c r="A123" s="126">
        <f t="shared" si="3"/>
        <v>115</v>
      </c>
      <c r="B123" s="192" t="s">
        <v>321</v>
      </c>
      <c r="C123" s="193" t="s">
        <v>322</v>
      </c>
      <c r="D123" s="194" t="s">
        <v>8</v>
      </c>
      <c r="E123" s="89"/>
      <c r="F123" s="89"/>
      <c r="G123" s="89"/>
      <c r="H123" s="248"/>
    </row>
    <row r="124" spans="1:8" s="11" customFormat="1" ht="15" customHeight="1">
      <c r="A124" s="126">
        <f t="shared" si="3"/>
        <v>116</v>
      </c>
      <c r="B124" s="192" t="s">
        <v>323</v>
      </c>
      <c r="C124" s="193" t="s">
        <v>324</v>
      </c>
      <c r="D124" s="194" t="s">
        <v>8</v>
      </c>
      <c r="E124" s="89"/>
      <c r="F124" s="89"/>
      <c r="G124" s="89"/>
      <c r="H124" s="248"/>
    </row>
    <row r="125" spans="1:8" s="11" customFormat="1" ht="15" customHeight="1">
      <c r="A125" s="126">
        <f t="shared" si="3"/>
        <v>117</v>
      </c>
      <c r="B125" s="192" t="s">
        <v>325</v>
      </c>
      <c r="C125" s="193" t="s">
        <v>326</v>
      </c>
      <c r="D125" s="194" t="s">
        <v>8</v>
      </c>
      <c r="E125" s="89"/>
      <c r="F125" s="89"/>
      <c r="G125" s="89"/>
      <c r="H125" s="248"/>
    </row>
    <row r="126" spans="1:8" s="11" customFormat="1" ht="15" customHeight="1">
      <c r="A126" s="126">
        <f t="shared" si="3"/>
        <v>118</v>
      </c>
      <c r="B126" s="192" t="s">
        <v>327</v>
      </c>
      <c r="C126" s="193" t="s">
        <v>328</v>
      </c>
      <c r="D126" s="194" t="s">
        <v>8</v>
      </c>
      <c r="E126" s="89"/>
      <c r="F126" s="89"/>
      <c r="G126" s="89"/>
      <c r="H126" s="248"/>
    </row>
    <row r="127" spans="1:8" s="11" customFormat="1" ht="15" customHeight="1">
      <c r="A127" s="126">
        <f t="shared" si="3"/>
        <v>119</v>
      </c>
      <c r="B127" s="192" t="s">
        <v>329</v>
      </c>
      <c r="C127" s="193" t="s">
        <v>330</v>
      </c>
      <c r="D127" s="194" t="s">
        <v>8</v>
      </c>
      <c r="E127" s="89"/>
      <c r="F127" s="89"/>
      <c r="G127" s="89"/>
      <c r="H127" s="248"/>
    </row>
    <row r="128" spans="1:8" s="11" customFormat="1" ht="15" customHeight="1">
      <c r="A128" s="126">
        <f t="shared" si="3"/>
        <v>120</v>
      </c>
      <c r="B128" s="192" t="s">
        <v>331</v>
      </c>
      <c r="C128" s="193" t="s">
        <v>332</v>
      </c>
      <c r="D128" s="194" t="s">
        <v>8</v>
      </c>
      <c r="E128" s="89"/>
      <c r="F128" s="89"/>
      <c r="G128" s="89"/>
      <c r="H128" s="248"/>
    </row>
    <row r="129" spans="1:8" s="11" customFormat="1" ht="15" customHeight="1">
      <c r="A129" s="126">
        <f t="shared" si="3"/>
        <v>121</v>
      </c>
      <c r="B129" s="192" t="s">
        <v>333</v>
      </c>
      <c r="C129" s="193" t="s">
        <v>334</v>
      </c>
      <c r="D129" s="194" t="s">
        <v>8</v>
      </c>
      <c r="E129" s="89"/>
      <c r="F129" s="89"/>
      <c r="G129" s="89"/>
      <c r="H129" s="248"/>
    </row>
    <row r="130" spans="1:8" s="11" customFormat="1" ht="15" customHeight="1">
      <c r="A130" s="126">
        <f t="shared" si="3"/>
        <v>122</v>
      </c>
      <c r="B130" s="192" t="s">
        <v>335</v>
      </c>
      <c r="C130" s="193" t="s">
        <v>336</v>
      </c>
      <c r="D130" s="194" t="s">
        <v>8</v>
      </c>
      <c r="E130" s="89"/>
      <c r="F130" s="89"/>
      <c r="G130" s="89"/>
      <c r="H130" s="248"/>
    </row>
    <row r="131" spans="1:8" s="11" customFormat="1" ht="15" customHeight="1">
      <c r="A131" s="126">
        <f t="shared" si="3"/>
        <v>123</v>
      </c>
      <c r="B131" s="192" t="s">
        <v>337</v>
      </c>
      <c r="C131" s="193" t="s">
        <v>338</v>
      </c>
      <c r="D131" s="194" t="s">
        <v>8</v>
      </c>
      <c r="E131" s="89"/>
      <c r="F131" s="89"/>
      <c r="G131" s="89"/>
      <c r="H131" s="248"/>
    </row>
    <row r="132" spans="1:8" s="11" customFormat="1" ht="15" customHeight="1">
      <c r="A132" s="126">
        <f t="shared" si="3"/>
        <v>124</v>
      </c>
      <c r="B132" s="192" t="s">
        <v>339</v>
      </c>
      <c r="C132" s="193" t="s">
        <v>340</v>
      </c>
      <c r="D132" s="194" t="s">
        <v>8</v>
      </c>
      <c r="E132" s="89"/>
      <c r="F132" s="89"/>
      <c r="G132" s="89"/>
      <c r="H132" s="248"/>
    </row>
    <row r="133" spans="1:8" s="11" customFormat="1" ht="15" customHeight="1">
      <c r="A133" s="126">
        <f t="shared" si="3"/>
        <v>125</v>
      </c>
      <c r="B133" s="192" t="s">
        <v>341</v>
      </c>
      <c r="C133" s="193" t="s">
        <v>342</v>
      </c>
      <c r="D133" s="194" t="s">
        <v>8</v>
      </c>
      <c r="E133" s="89"/>
      <c r="F133" s="89"/>
      <c r="G133" s="89"/>
      <c r="H133" s="248"/>
    </row>
    <row r="134" spans="1:8" s="11" customFormat="1" ht="15" customHeight="1">
      <c r="A134" s="126">
        <f t="shared" si="3"/>
        <v>126</v>
      </c>
      <c r="B134" s="192" t="s">
        <v>343</v>
      </c>
      <c r="C134" s="193" t="s">
        <v>344</v>
      </c>
      <c r="D134" s="194" t="s">
        <v>8</v>
      </c>
      <c r="E134" s="89"/>
      <c r="F134" s="89"/>
      <c r="G134" s="89"/>
      <c r="H134" s="248"/>
    </row>
    <row r="135" spans="1:8" s="11" customFormat="1" ht="15" customHeight="1">
      <c r="A135" s="126">
        <f t="shared" si="3"/>
        <v>127</v>
      </c>
      <c r="B135" s="192" t="s">
        <v>345</v>
      </c>
      <c r="C135" s="193" t="s">
        <v>346</v>
      </c>
      <c r="D135" s="194" t="s">
        <v>8</v>
      </c>
      <c r="E135" s="89"/>
      <c r="F135" s="89"/>
      <c r="G135" s="89"/>
      <c r="H135" s="248"/>
    </row>
    <row r="136" spans="1:8" s="11" customFormat="1" ht="15" customHeight="1">
      <c r="A136" s="126">
        <f t="shared" si="3"/>
        <v>128</v>
      </c>
      <c r="B136" s="192" t="s">
        <v>347</v>
      </c>
      <c r="C136" s="193" t="s">
        <v>348</v>
      </c>
      <c r="D136" s="194" t="s">
        <v>8</v>
      </c>
      <c r="E136" s="89"/>
      <c r="F136" s="89"/>
      <c r="G136" s="89"/>
      <c r="H136" s="248"/>
    </row>
    <row r="137" spans="1:8" s="11" customFormat="1" ht="15" customHeight="1">
      <c r="A137" s="126">
        <f t="shared" si="3"/>
        <v>129</v>
      </c>
      <c r="B137" s="192" t="s">
        <v>349</v>
      </c>
      <c r="C137" s="193" t="s">
        <v>350</v>
      </c>
      <c r="D137" s="194" t="s">
        <v>8</v>
      </c>
      <c r="E137" s="89"/>
      <c r="F137" s="89"/>
      <c r="G137" s="89"/>
      <c r="H137" s="248"/>
    </row>
    <row r="138" spans="1:8" s="11" customFormat="1" ht="15" customHeight="1">
      <c r="A138" s="126">
        <f t="shared" si="3"/>
        <v>130</v>
      </c>
      <c r="B138" s="192" t="s">
        <v>351</v>
      </c>
      <c r="C138" s="193" t="s">
        <v>352</v>
      </c>
      <c r="D138" s="194" t="s">
        <v>8</v>
      </c>
      <c r="E138" s="89"/>
      <c r="F138" s="89"/>
      <c r="G138" s="89"/>
      <c r="H138" s="248"/>
    </row>
    <row r="139" spans="1:8" s="11" customFormat="1" ht="15" customHeight="1">
      <c r="A139" s="126">
        <f t="shared" si="3"/>
        <v>131</v>
      </c>
      <c r="B139" s="192" t="s">
        <v>353</v>
      </c>
      <c r="C139" s="193" t="s">
        <v>354</v>
      </c>
      <c r="D139" s="194" t="s">
        <v>8</v>
      </c>
      <c r="E139" s="89"/>
      <c r="F139" s="89"/>
      <c r="G139" s="89"/>
      <c r="H139" s="248"/>
    </row>
    <row r="140" spans="1:8" s="11" customFormat="1" ht="15" customHeight="1">
      <c r="A140" s="126">
        <f t="shared" si="3"/>
        <v>132</v>
      </c>
      <c r="B140" s="192" t="s">
        <v>355</v>
      </c>
      <c r="C140" s="258" t="s">
        <v>356</v>
      </c>
      <c r="D140" s="259"/>
      <c r="E140" s="97"/>
      <c r="F140" s="97"/>
      <c r="G140" s="97"/>
      <c r="H140" s="249"/>
    </row>
    <row r="141" spans="1:8" s="11" customFormat="1" ht="15" customHeight="1">
      <c r="A141" s="126">
        <f t="shared" si="3"/>
        <v>133</v>
      </c>
      <c r="B141" s="192" t="s">
        <v>357</v>
      </c>
      <c r="C141" s="193" t="s">
        <v>358</v>
      </c>
      <c r="D141" s="194" t="s">
        <v>8</v>
      </c>
      <c r="E141" s="89"/>
      <c r="F141" s="89"/>
      <c r="G141" s="89"/>
      <c r="H141" s="248"/>
    </row>
    <row r="142" spans="1:8" s="11" customFormat="1" ht="15" customHeight="1">
      <c r="A142" s="126">
        <f t="shared" si="3"/>
        <v>134</v>
      </c>
      <c r="B142" s="192" t="s">
        <v>359</v>
      </c>
      <c r="C142" s="193" t="s">
        <v>360</v>
      </c>
      <c r="D142" s="194" t="s">
        <v>8</v>
      </c>
      <c r="E142" s="89"/>
      <c r="F142" s="89"/>
      <c r="G142" s="89"/>
      <c r="H142" s="248"/>
    </row>
    <row r="143" spans="1:8" s="11" customFormat="1" ht="15" customHeight="1">
      <c r="A143" s="126">
        <f t="shared" si="3"/>
        <v>135</v>
      </c>
      <c r="B143" s="192" t="s">
        <v>361</v>
      </c>
      <c r="C143" s="258" t="s">
        <v>362</v>
      </c>
      <c r="D143" s="259"/>
      <c r="E143" s="97"/>
      <c r="F143" s="97"/>
      <c r="G143" s="97"/>
      <c r="H143" s="249"/>
    </row>
    <row r="144" spans="1:8" s="11" customFormat="1" ht="15" customHeight="1">
      <c r="A144" s="126">
        <f t="shared" si="3"/>
        <v>136</v>
      </c>
      <c r="B144" s="192" t="s">
        <v>363</v>
      </c>
      <c r="C144" s="193" t="s">
        <v>358</v>
      </c>
      <c r="D144" s="194" t="s">
        <v>8</v>
      </c>
      <c r="E144" s="89"/>
      <c r="F144" s="89"/>
      <c r="G144" s="89"/>
      <c r="H144" s="248"/>
    </row>
    <row r="145" spans="1:8" s="11" customFormat="1" ht="15" customHeight="1">
      <c r="A145" s="126">
        <f t="shared" si="3"/>
        <v>137</v>
      </c>
      <c r="B145" s="192" t="s">
        <v>364</v>
      </c>
      <c r="C145" s="193" t="s">
        <v>365</v>
      </c>
      <c r="D145" s="194" t="s">
        <v>8</v>
      </c>
      <c r="E145" s="89"/>
      <c r="F145" s="89"/>
      <c r="G145" s="89"/>
      <c r="H145" s="248"/>
    </row>
    <row r="146" spans="1:8" s="11" customFormat="1" ht="15" customHeight="1">
      <c r="A146" s="126">
        <f t="shared" si="3"/>
        <v>138</v>
      </c>
      <c r="B146" s="192" t="s">
        <v>366</v>
      </c>
      <c r="C146" s="193" t="s">
        <v>367</v>
      </c>
      <c r="D146" s="194" t="s">
        <v>8</v>
      </c>
      <c r="E146" s="89"/>
      <c r="F146" s="89"/>
      <c r="G146" s="89"/>
      <c r="H146" s="248"/>
    </row>
    <row r="147" spans="1:8" s="11" customFormat="1" ht="15" customHeight="1">
      <c r="A147" s="126">
        <f t="shared" si="3"/>
        <v>139</v>
      </c>
      <c r="B147" s="192" t="s">
        <v>368</v>
      </c>
      <c r="C147" s="193" t="s">
        <v>369</v>
      </c>
      <c r="D147" s="194" t="s">
        <v>8</v>
      </c>
      <c r="E147" s="89"/>
      <c r="F147" s="89"/>
      <c r="G147" s="89"/>
      <c r="H147" s="248"/>
    </row>
    <row r="148" spans="1:8" s="11" customFormat="1" ht="15" customHeight="1">
      <c r="A148" s="126">
        <f t="shared" si="3"/>
        <v>140</v>
      </c>
      <c r="B148" s="192" t="s">
        <v>370</v>
      </c>
      <c r="C148" s="193" t="s">
        <v>371</v>
      </c>
      <c r="D148" s="194" t="s">
        <v>8</v>
      </c>
      <c r="E148" s="89"/>
      <c r="F148" s="89"/>
      <c r="G148" s="89"/>
      <c r="H148" s="248"/>
    </row>
    <row r="149" spans="1:8" s="11" customFormat="1" ht="15" customHeight="1">
      <c r="A149" s="126">
        <f t="shared" si="3"/>
        <v>141</v>
      </c>
      <c r="B149" s="192" t="s">
        <v>372</v>
      </c>
      <c r="C149" s="193" t="s">
        <v>373</v>
      </c>
      <c r="D149" s="194" t="s">
        <v>8</v>
      </c>
      <c r="E149" s="89"/>
      <c r="F149" s="89"/>
      <c r="G149" s="89"/>
      <c r="H149" s="248"/>
    </row>
    <row r="150" spans="1:8" s="11" customFormat="1" ht="15" customHeight="1">
      <c r="A150" s="126">
        <f t="shared" si="3"/>
        <v>142</v>
      </c>
      <c r="B150" s="192" t="s">
        <v>374</v>
      </c>
      <c r="C150" s="193" t="s">
        <v>375</v>
      </c>
      <c r="D150" s="194" t="s">
        <v>8</v>
      </c>
      <c r="E150" s="89"/>
      <c r="F150" s="89"/>
      <c r="G150" s="89"/>
      <c r="H150" s="248"/>
    </row>
    <row r="151" spans="1:8" s="11" customFormat="1" ht="15" customHeight="1">
      <c r="A151" s="126">
        <f t="shared" si="3"/>
        <v>143</v>
      </c>
      <c r="B151" s="192" t="s">
        <v>376</v>
      </c>
      <c r="C151" s="193" t="s">
        <v>377</v>
      </c>
      <c r="D151" s="194" t="s">
        <v>8</v>
      </c>
      <c r="E151" s="89"/>
      <c r="F151" s="89"/>
      <c r="G151" s="89"/>
      <c r="H151" s="248"/>
    </row>
    <row r="152" spans="1:8" s="11" customFormat="1" ht="15" customHeight="1">
      <c r="A152" s="126">
        <f t="shared" si="3"/>
        <v>144</v>
      </c>
      <c r="B152" s="192" t="s">
        <v>378</v>
      </c>
      <c r="C152" s="193" t="s">
        <v>379</v>
      </c>
      <c r="D152" s="194" t="s">
        <v>8</v>
      </c>
      <c r="E152" s="89"/>
      <c r="F152" s="89"/>
      <c r="G152" s="89"/>
      <c r="H152" s="248"/>
    </row>
    <row r="153" spans="1:8" s="11" customFormat="1" ht="15" customHeight="1">
      <c r="A153" s="126">
        <f t="shared" si="3"/>
        <v>145</v>
      </c>
      <c r="B153" s="192" t="s">
        <v>380</v>
      </c>
      <c r="C153" s="193" t="s">
        <v>381</v>
      </c>
      <c r="D153" s="194" t="s">
        <v>8</v>
      </c>
      <c r="E153" s="89"/>
      <c r="F153" s="89"/>
      <c r="G153" s="89"/>
      <c r="H153" s="248"/>
    </row>
    <row r="154" spans="1:8" s="11" customFormat="1" ht="15" customHeight="1">
      <c r="A154" s="126">
        <f t="shared" si="3"/>
        <v>146</v>
      </c>
      <c r="B154" s="192" t="s">
        <v>382</v>
      </c>
      <c r="C154" s="193" t="s">
        <v>383</v>
      </c>
      <c r="D154" s="194" t="s">
        <v>8</v>
      </c>
      <c r="E154" s="89"/>
      <c r="F154" s="89"/>
      <c r="G154" s="89"/>
      <c r="H154" s="248"/>
    </row>
    <row r="155" spans="1:8" s="11" customFormat="1" ht="15" customHeight="1">
      <c r="A155" s="126">
        <f t="shared" ref="A155:A218" si="4">A154+1</f>
        <v>147</v>
      </c>
      <c r="B155" s="192" t="s">
        <v>384</v>
      </c>
      <c r="C155" s="193" t="s">
        <v>385</v>
      </c>
      <c r="D155" s="194" t="s">
        <v>8</v>
      </c>
      <c r="E155" s="89"/>
      <c r="F155" s="89"/>
      <c r="G155" s="89"/>
      <c r="H155" s="248"/>
    </row>
    <row r="156" spans="1:8" s="11" customFormat="1" ht="15" customHeight="1">
      <c r="A156" s="126">
        <f t="shared" si="4"/>
        <v>148</v>
      </c>
      <c r="B156" s="192" t="s">
        <v>386</v>
      </c>
      <c r="C156" s="193" t="s">
        <v>387</v>
      </c>
      <c r="D156" s="194" t="s">
        <v>8</v>
      </c>
      <c r="E156" s="89"/>
      <c r="F156" s="89"/>
      <c r="G156" s="89"/>
      <c r="H156" s="248"/>
    </row>
    <row r="157" spans="1:8" s="11" customFormat="1" ht="15" customHeight="1">
      <c r="A157" s="126">
        <f t="shared" si="4"/>
        <v>149</v>
      </c>
      <c r="B157" s="192" t="s">
        <v>388</v>
      </c>
      <c r="C157" s="193" t="s">
        <v>389</v>
      </c>
      <c r="D157" s="194" t="s">
        <v>8</v>
      </c>
      <c r="E157" s="89"/>
      <c r="F157" s="89"/>
      <c r="G157" s="89"/>
      <c r="H157" s="248"/>
    </row>
    <row r="158" spans="1:8" s="11" customFormat="1" ht="15" customHeight="1">
      <c r="A158" s="126">
        <f t="shared" si="4"/>
        <v>150</v>
      </c>
      <c r="B158" s="192" t="s">
        <v>390</v>
      </c>
      <c r="C158" s="193" t="s">
        <v>391</v>
      </c>
      <c r="D158" s="194" t="s">
        <v>8</v>
      </c>
      <c r="E158" s="89"/>
      <c r="F158" s="89"/>
      <c r="G158" s="89"/>
      <c r="H158" s="248"/>
    </row>
    <row r="159" spans="1:8" s="11" customFormat="1" ht="15" customHeight="1">
      <c r="A159" s="126">
        <f t="shared" si="4"/>
        <v>151</v>
      </c>
      <c r="B159" s="192" t="s">
        <v>392</v>
      </c>
      <c r="C159" s="193" t="s">
        <v>393</v>
      </c>
      <c r="D159" s="194" t="s">
        <v>8</v>
      </c>
      <c r="E159" s="89"/>
      <c r="F159" s="89"/>
      <c r="G159" s="89"/>
      <c r="H159" s="248"/>
    </row>
    <row r="160" spans="1:8" s="11" customFormat="1" ht="15" customHeight="1">
      <c r="A160" s="126">
        <f t="shared" si="4"/>
        <v>152</v>
      </c>
      <c r="B160" s="192" t="s">
        <v>394</v>
      </c>
      <c r="C160" s="193" t="s">
        <v>395</v>
      </c>
      <c r="D160" s="194" t="s">
        <v>8</v>
      </c>
      <c r="E160" s="89"/>
      <c r="F160" s="89"/>
      <c r="G160" s="89"/>
      <c r="H160" s="248"/>
    </row>
    <row r="161" spans="1:8" s="11" customFormat="1" ht="15" customHeight="1">
      <c r="A161" s="126">
        <f t="shared" si="4"/>
        <v>153</v>
      </c>
      <c r="B161" s="192" t="s">
        <v>396</v>
      </c>
      <c r="C161" s="193" t="s">
        <v>397</v>
      </c>
      <c r="D161" s="194" t="s">
        <v>8</v>
      </c>
      <c r="E161" s="89"/>
      <c r="F161" s="89"/>
      <c r="G161" s="89"/>
      <c r="H161" s="248"/>
    </row>
    <row r="162" spans="1:8" s="11" customFormat="1" ht="15" customHeight="1">
      <c r="A162" s="126">
        <f t="shared" si="4"/>
        <v>154</v>
      </c>
      <c r="B162" s="192" t="s">
        <v>398</v>
      </c>
      <c r="C162" s="193" t="s">
        <v>399</v>
      </c>
      <c r="D162" s="194" t="s">
        <v>8</v>
      </c>
      <c r="E162" s="89"/>
      <c r="F162" s="89"/>
      <c r="G162" s="89"/>
      <c r="H162" s="248"/>
    </row>
    <row r="163" spans="1:8" s="11" customFormat="1" ht="15" customHeight="1">
      <c r="A163" s="126">
        <f t="shared" si="4"/>
        <v>155</v>
      </c>
      <c r="B163" s="192" t="s">
        <v>400</v>
      </c>
      <c r="C163" s="193" t="s">
        <v>401</v>
      </c>
      <c r="D163" s="194" t="s">
        <v>8</v>
      </c>
      <c r="E163" s="89"/>
      <c r="F163" s="89"/>
      <c r="G163" s="89"/>
      <c r="H163" s="248"/>
    </row>
    <row r="164" spans="1:8" s="11" customFormat="1" ht="15" customHeight="1">
      <c r="A164" s="126">
        <f t="shared" si="4"/>
        <v>156</v>
      </c>
      <c r="B164" s="192" t="s">
        <v>402</v>
      </c>
      <c r="C164" s="193" t="s">
        <v>403</v>
      </c>
      <c r="D164" s="194" t="s">
        <v>8</v>
      </c>
      <c r="E164" s="89"/>
      <c r="F164" s="89"/>
      <c r="G164" s="89"/>
      <c r="H164" s="248"/>
    </row>
    <row r="165" spans="1:8" s="11" customFormat="1" ht="15" customHeight="1">
      <c r="A165" s="126">
        <f t="shared" si="4"/>
        <v>157</v>
      </c>
      <c r="B165" s="192" t="s">
        <v>404</v>
      </c>
      <c r="C165" s="193" t="s">
        <v>405</v>
      </c>
      <c r="D165" s="194" t="s">
        <v>8</v>
      </c>
      <c r="E165" s="89"/>
      <c r="F165" s="89"/>
      <c r="G165" s="89"/>
      <c r="H165" s="248"/>
    </row>
    <row r="166" spans="1:8" s="11" customFormat="1" ht="15" customHeight="1">
      <c r="A166" s="126">
        <f t="shared" si="4"/>
        <v>158</v>
      </c>
      <c r="B166" s="192" t="s">
        <v>406</v>
      </c>
      <c r="C166" s="193" t="s">
        <v>407</v>
      </c>
      <c r="D166" s="194" t="s">
        <v>8</v>
      </c>
      <c r="E166" s="89"/>
      <c r="F166" s="89"/>
      <c r="G166" s="89"/>
      <c r="H166" s="248"/>
    </row>
    <row r="167" spans="1:8" s="11" customFormat="1" ht="15" customHeight="1">
      <c r="A167" s="126">
        <f t="shared" si="4"/>
        <v>159</v>
      </c>
      <c r="B167" s="192" t="s">
        <v>408</v>
      </c>
      <c r="C167" s="193" t="s">
        <v>409</v>
      </c>
      <c r="D167" s="194" t="s">
        <v>8</v>
      </c>
      <c r="E167" s="89"/>
      <c r="F167" s="89"/>
      <c r="G167" s="89"/>
      <c r="H167" s="248"/>
    </row>
    <row r="168" spans="1:8" s="11" customFormat="1" ht="15" customHeight="1">
      <c r="A168" s="126">
        <f t="shared" si="4"/>
        <v>160</v>
      </c>
      <c r="B168" s="192" t="s">
        <v>410</v>
      </c>
      <c r="C168" s="193" t="s">
        <v>411</v>
      </c>
      <c r="D168" s="194" t="s">
        <v>8</v>
      </c>
      <c r="E168" s="89"/>
      <c r="F168" s="89"/>
      <c r="G168" s="89"/>
      <c r="H168" s="248"/>
    </row>
    <row r="169" spans="1:8" s="11" customFormat="1" ht="15" customHeight="1">
      <c r="A169" s="126">
        <f t="shared" si="4"/>
        <v>161</v>
      </c>
      <c r="B169" s="192" t="s">
        <v>412</v>
      </c>
      <c r="C169" s="193" t="s">
        <v>413</v>
      </c>
      <c r="D169" s="194" t="s">
        <v>8</v>
      </c>
      <c r="E169" s="89"/>
      <c r="F169" s="89"/>
      <c r="G169" s="89"/>
      <c r="H169" s="248"/>
    </row>
    <row r="170" spans="1:8" s="11" customFormat="1" ht="15" customHeight="1">
      <c r="A170" s="126">
        <f t="shared" si="4"/>
        <v>162</v>
      </c>
      <c r="B170" s="192" t="s">
        <v>414</v>
      </c>
      <c r="C170" s="193" t="s">
        <v>415</v>
      </c>
      <c r="D170" s="194" t="s">
        <v>8</v>
      </c>
      <c r="E170" s="89"/>
      <c r="F170" s="89"/>
      <c r="G170" s="89"/>
      <c r="H170" s="248"/>
    </row>
    <row r="171" spans="1:8" s="11" customFormat="1" ht="15" customHeight="1">
      <c r="A171" s="126">
        <f t="shared" si="4"/>
        <v>163</v>
      </c>
      <c r="B171" s="192" t="s">
        <v>416</v>
      </c>
      <c r="C171" s="193" t="s">
        <v>417</v>
      </c>
      <c r="D171" s="194" t="s">
        <v>8</v>
      </c>
      <c r="E171" s="89"/>
      <c r="F171" s="89"/>
      <c r="G171" s="89"/>
      <c r="H171" s="248"/>
    </row>
    <row r="172" spans="1:8" s="11" customFormat="1" ht="15" customHeight="1">
      <c r="A172" s="126">
        <f t="shared" si="4"/>
        <v>164</v>
      </c>
      <c r="B172" s="192" t="s">
        <v>418</v>
      </c>
      <c r="C172" s="193" t="s">
        <v>419</v>
      </c>
      <c r="D172" s="194" t="s">
        <v>8</v>
      </c>
      <c r="E172" s="89"/>
      <c r="F172" s="89"/>
      <c r="G172" s="89"/>
      <c r="H172" s="248"/>
    </row>
    <row r="173" spans="1:8" s="11" customFormat="1" ht="15" customHeight="1">
      <c r="A173" s="126">
        <f t="shared" si="4"/>
        <v>165</v>
      </c>
      <c r="B173" s="192" t="s">
        <v>420</v>
      </c>
      <c r="C173" s="193" t="s">
        <v>421</v>
      </c>
      <c r="D173" s="194" t="s">
        <v>8</v>
      </c>
      <c r="E173" s="89"/>
      <c r="F173" s="89"/>
      <c r="G173" s="89"/>
      <c r="H173" s="248"/>
    </row>
    <row r="174" spans="1:8" s="11" customFormat="1" ht="15" customHeight="1">
      <c r="A174" s="126">
        <f t="shared" si="4"/>
        <v>166</v>
      </c>
      <c r="B174" s="192" t="s">
        <v>422</v>
      </c>
      <c r="C174" s="193" t="s">
        <v>423</v>
      </c>
      <c r="D174" s="194" t="s">
        <v>8</v>
      </c>
      <c r="E174" s="89"/>
      <c r="F174" s="89"/>
      <c r="G174" s="89"/>
      <c r="H174" s="248"/>
    </row>
    <row r="175" spans="1:8" s="11" customFormat="1" ht="15" customHeight="1">
      <c r="A175" s="126">
        <f t="shared" si="4"/>
        <v>167</v>
      </c>
      <c r="B175" s="192" t="s">
        <v>424</v>
      </c>
      <c r="C175" s="193" t="s">
        <v>425</v>
      </c>
      <c r="D175" s="194" t="s">
        <v>8</v>
      </c>
      <c r="E175" s="89"/>
      <c r="F175" s="89"/>
      <c r="G175" s="89"/>
      <c r="H175" s="248"/>
    </row>
    <row r="176" spans="1:8" s="11" customFormat="1" ht="15" customHeight="1">
      <c r="A176" s="126">
        <f t="shared" si="4"/>
        <v>168</v>
      </c>
      <c r="B176" s="192" t="s">
        <v>426</v>
      </c>
      <c r="C176" s="193" t="s">
        <v>427</v>
      </c>
      <c r="D176" s="194" t="s">
        <v>8</v>
      </c>
      <c r="E176" s="89"/>
      <c r="F176" s="89"/>
      <c r="G176" s="89"/>
      <c r="H176" s="248"/>
    </row>
    <row r="177" spans="1:8" s="11" customFormat="1" ht="15" customHeight="1">
      <c r="A177" s="126">
        <f t="shared" si="4"/>
        <v>169</v>
      </c>
      <c r="B177" s="192" t="s">
        <v>428</v>
      </c>
      <c r="C177" s="193" t="s">
        <v>429</v>
      </c>
      <c r="D177" s="194" t="s">
        <v>8</v>
      </c>
      <c r="E177" s="89"/>
      <c r="F177" s="89"/>
      <c r="G177" s="89"/>
      <c r="H177" s="248"/>
    </row>
    <row r="178" spans="1:8" s="11" customFormat="1" ht="15" customHeight="1">
      <c r="A178" s="126">
        <f t="shared" si="4"/>
        <v>170</v>
      </c>
      <c r="B178" s="192" t="s">
        <v>430</v>
      </c>
      <c r="C178" s="193" t="s">
        <v>431</v>
      </c>
      <c r="D178" s="194" t="s">
        <v>8</v>
      </c>
      <c r="E178" s="89"/>
      <c r="F178" s="89"/>
      <c r="G178" s="89"/>
      <c r="H178" s="248"/>
    </row>
    <row r="179" spans="1:8" s="11" customFormat="1" ht="15" customHeight="1">
      <c r="A179" s="126">
        <f t="shared" si="4"/>
        <v>171</v>
      </c>
      <c r="B179" s="192" t="s">
        <v>432</v>
      </c>
      <c r="C179" s="193" t="s">
        <v>433</v>
      </c>
      <c r="D179" s="194" t="s">
        <v>8</v>
      </c>
      <c r="E179" s="89"/>
      <c r="F179" s="89"/>
      <c r="G179" s="89"/>
      <c r="H179" s="248"/>
    </row>
    <row r="180" spans="1:8" s="11" customFormat="1" ht="15" customHeight="1">
      <c r="A180" s="126">
        <f t="shared" si="4"/>
        <v>172</v>
      </c>
      <c r="B180" s="192" t="s">
        <v>434</v>
      </c>
      <c r="C180" s="193" t="s">
        <v>435</v>
      </c>
      <c r="D180" s="194" t="s">
        <v>8</v>
      </c>
      <c r="E180" s="89"/>
      <c r="F180" s="89"/>
      <c r="G180" s="89"/>
      <c r="H180" s="248"/>
    </row>
    <row r="181" spans="1:8" s="11" customFormat="1" ht="15" customHeight="1">
      <c r="A181" s="126">
        <f t="shared" si="4"/>
        <v>173</v>
      </c>
      <c r="B181" s="192" t="s">
        <v>436</v>
      </c>
      <c r="C181" s="193" t="s">
        <v>407</v>
      </c>
      <c r="D181" s="194" t="s">
        <v>8</v>
      </c>
      <c r="E181" s="89"/>
      <c r="F181" s="89"/>
      <c r="G181" s="89"/>
      <c r="H181" s="248"/>
    </row>
    <row r="182" spans="1:8" s="11" customFormat="1" ht="15" customHeight="1">
      <c r="A182" s="126">
        <f t="shared" si="4"/>
        <v>174</v>
      </c>
      <c r="B182" s="192" t="s">
        <v>437</v>
      </c>
      <c r="C182" s="193" t="s">
        <v>411</v>
      </c>
      <c r="D182" s="194" t="s">
        <v>8</v>
      </c>
      <c r="E182" s="89"/>
      <c r="F182" s="89"/>
      <c r="G182" s="89"/>
      <c r="H182" s="248"/>
    </row>
    <row r="183" spans="1:8" s="11" customFormat="1" ht="15" customHeight="1">
      <c r="A183" s="126">
        <f t="shared" si="4"/>
        <v>175</v>
      </c>
      <c r="B183" s="192" t="s">
        <v>438</v>
      </c>
      <c r="C183" s="193" t="s">
        <v>439</v>
      </c>
      <c r="D183" s="194" t="s">
        <v>8</v>
      </c>
      <c r="E183" s="89"/>
      <c r="F183" s="89"/>
      <c r="G183" s="89"/>
      <c r="H183" s="248"/>
    </row>
    <row r="184" spans="1:8" s="11" customFormat="1" ht="15" customHeight="1">
      <c r="A184" s="126">
        <f t="shared" si="4"/>
        <v>176</v>
      </c>
      <c r="B184" s="192" t="s">
        <v>440</v>
      </c>
      <c r="C184" s="193" t="s">
        <v>395</v>
      </c>
      <c r="D184" s="194" t="s">
        <v>8</v>
      </c>
      <c r="E184" s="89"/>
      <c r="F184" s="89"/>
      <c r="G184" s="89"/>
      <c r="H184" s="248"/>
    </row>
    <row r="185" spans="1:8" s="11" customFormat="1" ht="15" customHeight="1">
      <c r="A185" s="126">
        <f t="shared" si="4"/>
        <v>177</v>
      </c>
      <c r="B185" s="192" t="s">
        <v>441</v>
      </c>
      <c r="C185" s="193" t="s">
        <v>393</v>
      </c>
      <c r="D185" s="194" t="s">
        <v>8</v>
      </c>
      <c r="E185" s="89"/>
      <c r="F185" s="89"/>
      <c r="G185" s="89"/>
      <c r="H185" s="248"/>
    </row>
    <row r="186" spans="1:8" s="11" customFormat="1" ht="15" customHeight="1">
      <c r="A186" s="126">
        <f t="shared" si="4"/>
        <v>178</v>
      </c>
      <c r="B186" s="192" t="s">
        <v>442</v>
      </c>
      <c r="C186" s="193" t="s">
        <v>443</v>
      </c>
      <c r="D186" s="194" t="s">
        <v>8</v>
      </c>
      <c r="E186" s="89"/>
      <c r="F186" s="89"/>
      <c r="G186" s="89"/>
      <c r="H186" s="248"/>
    </row>
    <row r="187" spans="1:8" s="11" customFormat="1" ht="15" customHeight="1">
      <c r="A187" s="126">
        <f t="shared" si="4"/>
        <v>179</v>
      </c>
      <c r="B187" s="192" t="s">
        <v>47</v>
      </c>
      <c r="C187" s="193" t="s">
        <v>444</v>
      </c>
      <c r="D187" s="194" t="s">
        <v>8</v>
      </c>
      <c r="E187" s="89"/>
      <c r="F187" s="89"/>
      <c r="G187" s="89"/>
      <c r="H187" s="248"/>
    </row>
    <row r="188" spans="1:8" s="11" customFormat="1" ht="15" customHeight="1">
      <c r="A188" s="126">
        <f t="shared" si="4"/>
        <v>180</v>
      </c>
      <c r="B188" s="192" t="s">
        <v>48</v>
      </c>
      <c r="C188" s="193" t="s">
        <v>445</v>
      </c>
      <c r="D188" s="194" t="s">
        <v>8</v>
      </c>
      <c r="E188" s="89"/>
      <c r="F188" s="89"/>
      <c r="G188" s="89"/>
      <c r="H188" s="248"/>
    </row>
    <row r="189" spans="1:8" s="11" customFormat="1" ht="15" customHeight="1">
      <c r="A189" s="126">
        <f t="shared" si="4"/>
        <v>181</v>
      </c>
      <c r="B189" s="192" t="s">
        <v>446</v>
      </c>
      <c r="C189" s="193" t="s">
        <v>447</v>
      </c>
      <c r="D189" s="194" t="s">
        <v>8</v>
      </c>
      <c r="E189" s="89"/>
      <c r="F189" s="89"/>
      <c r="G189" s="89"/>
      <c r="H189" s="248"/>
    </row>
    <row r="190" spans="1:8" s="11" customFormat="1" ht="15" customHeight="1">
      <c r="A190" s="126">
        <f t="shared" si="4"/>
        <v>182</v>
      </c>
      <c r="B190" s="192" t="s">
        <v>448</v>
      </c>
      <c r="C190" s="193" t="s">
        <v>449</v>
      </c>
      <c r="D190" s="194" t="s">
        <v>8</v>
      </c>
      <c r="E190" s="89"/>
      <c r="F190" s="89"/>
      <c r="G190" s="89"/>
      <c r="H190" s="248"/>
    </row>
    <row r="191" spans="1:8" s="11" customFormat="1" ht="15" customHeight="1">
      <c r="A191" s="126">
        <f t="shared" si="4"/>
        <v>183</v>
      </c>
      <c r="B191" s="192" t="s">
        <v>450</v>
      </c>
      <c r="C191" s="193" t="s">
        <v>451</v>
      </c>
      <c r="D191" s="194" t="s">
        <v>8</v>
      </c>
      <c r="E191" s="89"/>
      <c r="F191" s="89"/>
      <c r="G191" s="89"/>
      <c r="H191" s="248"/>
    </row>
    <row r="192" spans="1:8" s="11" customFormat="1" ht="15" customHeight="1">
      <c r="A192" s="126">
        <f t="shared" si="4"/>
        <v>184</v>
      </c>
      <c r="B192" s="192" t="s">
        <v>452</v>
      </c>
      <c r="C192" s="193" t="s">
        <v>453</v>
      </c>
      <c r="D192" s="194" t="s">
        <v>8</v>
      </c>
      <c r="E192" s="89"/>
      <c r="F192" s="89"/>
      <c r="G192" s="89"/>
      <c r="H192" s="248"/>
    </row>
    <row r="193" spans="1:8" s="11" customFormat="1" ht="15" customHeight="1">
      <c r="A193" s="126">
        <f t="shared" si="4"/>
        <v>185</v>
      </c>
      <c r="B193" s="192" t="s">
        <v>454</v>
      </c>
      <c r="C193" s="193" t="s">
        <v>455</v>
      </c>
      <c r="D193" s="194" t="s">
        <v>8</v>
      </c>
      <c r="E193" s="89"/>
      <c r="F193" s="89"/>
      <c r="G193" s="89"/>
      <c r="H193" s="248"/>
    </row>
    <row r="194" spans="1:8" s="11" customFormat="1" ht="15" customHeight="1">
      <c r="A194" s="126">
        <f t="shared" si="4"/>
        <v>186</v>
      </c>
      <c r="B194" s="192" t="s">
        <v>456</v>
      </c>
      <c r="C194" s="193" t="s">
        <v>457</v>
      </c>
      <c r="D194" s="194" t="s">
        <v>8</v>
      </c>
      <c r="E194" s="89"/>
      <c r="F194" s="89"/>
      <c r="G194" s="89"/>
      <c r="H194" s="248"/>
    </row>
    <row r="195" spans="1:8" s="11" customFormat="1" ht="15" customHeight="1">
      <c r="A195" s="126">
        <f t="shared" si="4"/>
        <v>187</v>
      </c>
      <c r="B195" s="192" t="s">
        <v>458</v>
      </c>
      <c r="C195" s="193" t="s">
        <v>459</v>
      </c>
      <c r="D195" s="194" t="s">
        <v>8</v>
      </c>
      <c r="E195" s="89"/>
      <c r="F195" s="89"/>
      <c r="G195" s="89"/>
      <c r="H195" s="248"/>
    </row>
    <row r="196" spans="1:8" s="11" customFormat="1" ht="15" customHeight="1">
      <c r="A196" s="126">
        <f t="shared" si="4"/>
        <v>188</v>
      </c>
      <c r="B196" s="192" t="s">
        <v>460</v>
      </c>
      <c r="C196" s="193" t="s">
        <v>461</v>
      </c>
      <c r="D196" s="194" t="s">
        <v>8</v>
      </c>
      <c r="E196" s="89"/>
      <c r="F196" s="89"/>
      <c r="G196" s="89"/>
      <c r="H196" s="248"/>
    </row>
    <row r="197" spans="1:8" s="11" customFormat="1" ht="15" customHeight="1">
      <c r="A197" s="126">
        <f t="shared" si="4"/>
        <v>189</v>
      </c>
      <c r="B197" s="192" t="s">
        <v>462</v>
      </c>
      <c r="C197" s="193" t="s">
        <v>463</v>
      </c>
      <c r="D197" s="194" t="s">
        <v>8</v>
      </c>
      <c r="E197" s="89"/>
      <c r="F197" s="89"/>
      <c r="G197" s="89"/>
      <c r="H197" s="248"/>
    </row>
    <row r="198" spans="1:8" s="11" customFormat="1" ht="15" customHeight="1">
      <c r="A198" s="126">
        <f t="shared" si="4"/>
        <v>190</v>
      </c>
      <c r="B198" s="192" t="s">
        <v>464</v>
      </c>
      <c r="C198" s="193" t="s">
        <v>465</v>
      </c>
      <c r="D198" s="194" t="s">
        <v>8</v>
      </c>
      <c r="E198" s="89"/>
      <c r="F198" s="89"/>
      <c r="G198" s="89"/>
      <c r="H198" s="248"/>
    </row>
    <row r="199" spans="1:8" s="11" customFormat="1" ht="15" customHeight="1">
      <c r="A199" s="126">
        <f t="shared" si="4"/>
        <v>191</v>
      </c>
      <c r="B199" s="192" t="s">
        <v>466</v>
      </c>
      <c r="C199" s="193" t="s">
        <v>467</v>
      </c>
      <c r="D199" s="194" t="s">
        <v>8</v>
      </c>
      <c r="E199" s="89"/>
      <c r="F199" s="89"/>
      <c r="G199" s="89"/>
      <c r="H199" s="248"/>
    </row>
    <row r="200" spans="1:8" s="11" customFormat="1" ht="15" customHeight="1">
      <c r="A200" s="126">
        <f t="shared" si="4"/>
        <v>192</v>
      </c>
      <c r="B200" s="192" t="s">
        <v>468</v>
      </c>
      <c r="C200" s="193" t="s">
        <v>469</v>
      </c>
      <c r="D200" s="194" t="s">
        <v>8</v>
      </c>
      <c r="E200" s="89"/>
      <c r="F200" s="89"/>
      <c r="G200" s="89"/>
      <c r="H200" s="248"/>
    </row>
    <row r="201" spans="1:8" s="11" customFormat="1" ht="15" customHeight="1">
      <c r="A201" s="126">
        <f t="shared" si="4"/>
        <v>193</v>
      </c>
      <c r="B201" s="192" t="s">
        <v>470</v>
      </c>
      <c r="C201" s="193" t="s">
        <v>471</v>
      </c>
      <c r="D201" s="194" t="s">
        <v>8</v>
      </c>
      <c r="E201" s="89"/>
      <c r="F201" s="89"/>
      <c r="G201" s="89"/>
      <c r="H201" s="248"/>
    </row>
    <row r="202" spans="1:8" s="11" customFormat="1" ht="15" customHeight="1">
      <c r="A202" s="126">
        <f t="shared" si="4"/>
        <v>194</v>
      </c>
      <c r="B202" s="192" t="s">
        <v>472</v>
      </c>
      <c r="C202" s="193" t="s">
        <v>473</v>
      </c>
      <c r="D202" s="194" t="s">
        <v>8</v>
      </c>
      <c r="E202" s="89"/>
      <c r="F202" s="89"/>
      <c r="G202" s="89"/>
      <c r="H202" s="248"/>
    </row>
    <row r="203" spans="1:8" s="11" customFormat="1" ht="15" customHeight="1">
      <c r="A203" s="126">
        <f t="shared" si="4"/>
        <v>195</v>
      </c>
      <c r="B203" s="192" t="s">
        <v>474</v>
      </c>
      <c r="C203" s="193" t="s">
        <v>475</v>
      </c>
      <c r="D203" s="194" t="s">
        <v>8</v>
      </c>
      <c r="E203" s="89"/>
      <c r="F203" s="89"/>
      <c r="G203" s="89"/>
      <c r="H203" s="248"/>
    </row>
    <row r="204" spans="1:8" s="11" customFormat="1" ht="15" customHeight="1">
      <c r="A204" s="126">
        <f t="shared" si="4"/>
        <v>196</v>
      </c>
      <c r="B204" s="192" t="s">
        <v>476</v>
      </c>
      <c r="C204" s="193" t="s">
        <v>477</v>
      </c>
      <c r="D204" s="194" t="s">
        <v>8</v>
      </c>
      <c r="E204" s="89"/>
      <c r="F204" s="89"/>
      <c r="G204" s="89"/>
      <c r="H204" s="248"/>
    </row>
    <row r="205" spans="1:8" s="11" customFormat="1" ht="15" customHeight="1">
      <c r="A205" s="126">
        <f t="shared" si="4"/>
        <v>197</v>
      </c>
      <c r="B205" s="192" t="s">
        <v>478</v>
      </c>
      <c r="C205" s="193" t="s">
        <v>479</v>
      </c>
      <c r="D205" s="194" t="s">
        <v>8</v>
      </c>
      <c r="E205" s="89"/>
      <c r="F205" s="89"/>
      <c r="G205" s="89"/>
      <c r="H205" s="248"/>
    </row>
    <row r="206" spans="1:8" s="11" customFormat="1" ht="15" customHeight="1">
      <c r="A206" s="126">
        <f t="shared" si="4"/>
        <v>198</v>
      </c>
      <c r="B206" s="192" t="s">
        <v>480</v>
      </c>
      <c r="C206" s="193" t="s">
        <v>481</v>
      </c>
      <c r="D206" s="194" t="s">
        <v>8</v>
      </c>
      <c r="E206" s="89"/>
      <c r="F206" s="89"/>
      <c r="G206" s="89"/>
      <c r="H206" s="248"/>
    </row>
    <row r="207" spans="1:8" s="11" customFormat="1" ht="15" customHeight="1">
      <c r="A207" s="126">
        <f t="shared" si="4"/>
        <v>199</v>
      </c>
      <c r="B207" s="192" t="s">
        <v>482</v>
      </c>
      <c r="C207" s="193" t="s">
        <v>483</v>
      </c>
      <c r="D207" s="194" t="s">
        <v>8</v>
      </c>
      <c r="E207" s="89"/>
      <c r="F207" s="89"/>
      <c r="G207" s="89"/>
      <c r="H207" s="248"/>
    </row>
    <row r="208" spans="1:8" s="11" customFormat="1" ht="15" customHeight="1">
      <c r="A208" s="126">
        <f t="shared" si="4"/>
        <v>200</v>
      </c>
      <c r="B208" s="192" t="s">
        <v>484</v>
      </c>
      <c r="C208" s="193" t="s">
        <v>485</v>
      </c>
      <c r="D208" s="194" t="s">
        <v>8</v>
      </c>
      <c r="E208" s="89"/>
      <c r="F208" s="89"/>
      <c r="G208" s="89"/>
      <c r="H208" s="248"/>
    </row>
    <row r="209" spans="1:8" s="11" customFormat="1" ht="15" customHeight="1">
      <c r="A209" s="126">
        <f t="shared" si="4"/>
        <v>201</v>
      </c>
      <c r="B209" s="192" t="s">
        <v>486</v>
      </c>
      <c r="C209" s="193" t="s">
        <v>487</v>
      </c>
      <c r="D209" s="194" t="s">
        <v>8</v>
      </c>
      <c r="E209" s="89"/>
      <c r="F209" s="89"/>
      <c r="G209" s="89"/>
      <c r="H209" s="248"/>
    </row>
    <row r="210" spans="1:8" s="11" customFormat="1" ht="15" customHeight="1">
      <c r="A210" s="126">
        <f t="shared" si="4"/>
        <v>202</v>
      </c>
      <c r="B210" s="192" t="s">
        <v>488</v>
      </c>
      <c r="C210" s="193" t="s">
        <v>489</v>
      </c>
      <c r="D210" s="194" t="s">
        <v>8</v>
      </c>
      <c r="E210" s="89"/>
      <c r="F210" s="89"/>
      <c r="G210" s="89"/>
      <c r="H210" s="248"/>
    </row>
    <row r="211" spans="1:8" s="11" customFormat="1" ht="15" customHeight="1">
      <c r="A211" s="126">
        <f t="shared" si="4"/>
        <v>203</v>
      </c>
      <c r="B211" s="192" t="s">
        <v>490</v>
      </c>
      <c r="C211" s="193" t="s">
        <v>491</v>
      </c>
      <c r="D211" s="194" t="s">
        <v>8</v>
      </c>
      <c r="E211" s="89"/>
      <c r="F211" s="89"/>
      <c r="G211" s="89"/>
      <c r="H211" s="248"/>
    </row>
    <row r="212" spans="1:8" s="11" customFormat="1" ht="15" customHeight="1">
      <c r="A212" s="126">
        <f t="shared" si="4"/>
        <v>204</v>
      </c>
      <c r="B212" s="192" t="s">
        <v>492</v>
      </c>
      <c r="C212" s="193" t="s">
        <v>493</v>
      </c>
      <c r="D212" s="194" t="s">
        <v>8</v>
      </c>
      <c r="E212" s="89"/>
      <c r="F212" s="89"/>
      <c r="G212" s="89"/>
      <c r="H212" s="248"/>
    </row>
    <row r="213" spans="1:8" s="11" customFormat="1" ht="15" customHeight="1">
      <c r="A213" s="126">
        <f t="shared" si="4"/>
        <v>205</v>
      </c>
      <c r="B213" s="192" t="s">
        <v>494</v>
      </c>
      <c r="C213" s="193" t="s">
        <v>495</v>
      </c>
      <c r="D213" s="194" t="s">
        <v>8</v>
      </c>
      <c r="E213" s="89"/>
      <c r="F213" s="89"/>
      <c r="G213" s="89"/>
      <c r="H213" s="248"/>
    </row>
    <row r="214" spans="1:8" s="11" customFormat="1" ht="15" customHeight="1">
      <c r="A214" s="126">
        <f t="shared" si="4"/>
        <v>206</v>
      </c>
      <c r="B214" s="192" t="s">
        <v>496</v>
      </c>
      <c r="C214" s="193" t="s">
        <v>497</v>
      </c>
      <c r="D214" s="194" t="s">
        <v>8</v>
      </c>
      <c r="E214" s="89"/>
      <c r="F214" s="89"/>
      <c r="G214" s="89"/>
      <c r="H214" s="248"/>
    </row>
    <row r="215" spans="1:8" s="11" customFormat="1" ht="15" customHeight="1">
      <c r="A215" s="126">
        <f t="shared" si="4"/>
        <v>207</v>
      </c>
      <c r="B215" s="192" t="s">
        <v>498</v>
      </c>
      <c r="C215" s="193" t="s">
        <v>499</v>
      </c>
      <c r="D215" s="194" t="s">
        <v>8</v>
      </c>
      <c r="E215" s="89"/>
      <c r="F215" s="89"/>
      <c r="G215" s="89"/>
      <c r="H215" s="248"/>
    </row>
    <row r="216" spans="1:8" s="11" customFormat="1" ht="15" customHeight="1">
      <c r="A216" s="126">
        <f t="shared" si="4"/>
        <v>208</v>
      </c>
      <c r="B216" s="192" t="s">
        <v>500</v>
      </c>
      <c r="C216" s="193" t="s">
        <v>501</v>
      </c>
      <c r="D216" s="194" t="s">
        <v>8</v>
      </c>
      <c r="E216" s="89"/>
      <c r="F216" s="89"/>
      <c r="G216" s="89"/>
      <c r="H216" s="248"/>
    </row>
    <row r="217" spans="1:8" s="11" customFormat="1" ht="15" customHeight="1">
      <c r="A217" s="126">
        <f t="shared" si="4"/>
        <v>209</v>
      </c>
      <c r="B217" s="192" t="s">
        <v>502</v>
      </c>
      <c r="C217" s="193" t="s">
        <v>503</v>
      </c>
      <c r="D217" s="194" t="s">
        <v>8</v>
      </c>
      <c r="E217" s="89"/>
      <c r="F217" s="89"/>
      <c r="G217" s="89"/>
      <c r="H217" s="248"/>
    </row>
    <row r="218" spans="1:8" s="11" customFormat="1" ht="15" customHeight="1">
      <c r="A218" s="126">
        <f t="shared" si="4"/>
        <v>210</v>
      </c>
      <c r="B218" s="192" t="s">
        <v>504</v>
      </c>
      <c r="C218" s="193" t="s">
        <v>505</v>
      </c>
      <c r="D218" s="194" t="s">
        <v>8</v>
      </c>
      <c r="E218" s="89"/>
      <c r="F218" s="89"/>
      <c r="G218" s="89"/>
      <c r="H218" s="248"/>
    </row>
    <row r="219" spans="1:8" s="11" customFormat="1" ht="15" customHeight="1">
      <c r="A219" s="126">
        <f t="shared" ref="A219:A245" si="5">A218+1</f>
        <v>211</v>
      </c>
      <c r="B219" s="192" t="s">
        <v>506</v>
      </c>
      <c r="C219" s="193" t="s">
        <v>507</v>
      </c>
      <c r="D219" s="194" t="s">
        <v>8</v>
      </c>
      <c r="E219" s="89"/>
      <c r="F219" s="89"/>
      <c r="G219" s="89"/>
      <c r="H219" s="248"/>
    </row>
    <row r="220" spans="1:8" s="11" customFormat="1" ht="15" customHeight="1">
      <c r="A220" s="126">
        <f t="shared" si="5"/>
        <v>212</v>
      </c>
      <c r="B220" s="192" t="s">
        <v>508</v>
      </c>
      <c r="C220" s="193" t="s">
        <v>509</v>
      </c>
      <c r="D220" s="194" t="s">
        <v>8</v>
      </c>
      <c r="E220" s="89"/>
      <c r="F220" s="89"/>
      <c r="G220" s="89"/>
      <c r="H220" s="248"/>
    </row>
    <row r="221" spans="1:8" s="11" customFormat="1" ht="15" customHeight="1">
      <c r="A221" s="126">
        <f t="shared" si="5"/>
        <v>213</v>
      </c>
      <c r="B221" s="192" t="s">
        <v>510</v>
      </c>
      <c r="C221" s="193" t="s">
        <v>511</v>
      </c>
      <c r="D221" s="194" t="s">
        <v>8</v>
      </c>
      <c r="E221" s="89"/>
      <c r="F221" s="89"/>
      <c r="G221" s="89"/>
      <c r="H221" s="248"/>
    </row>
    <row r="222" spans="1:8" s="11" customFormat="1" ht="15" customHeight="1">
      <c r="A222" s="126">
        <f t="shared" si="5"/>
        <v>214</v>
      </c>
      <c r="B222" s="192" t="s">
        <v>512</v>
      </c>
      <c r="C222" s="193" t="s">
        <v>513</v>
      </c>
      <c r="D222" s="194" t="s">
        <v>8</v>
      </c>
      <c r="E222" s="89"/>
      <c r="F222" s="89"/>
      <c r="G222" s="89"/>
      <c r="H222" s="248"/>
    </row>
    <row r="223" spans="1:8" s="11" customFormat="1" ht="15" customHeight="1">
      <c r="A223" s="126">
        <f t="shared" si="5"/>
        <v>215</v>
      </c>
      <c r="B223" s="192" t="s">
        <v>514</v>
      </c>
      <c r="C223" s="193" t="s">
        <v>515</v>
      </c>
      <c r="D223" s="194" t="s">
        <v>8</v>
      </c>
      <c r="E223" s="89"/>
      <c r="F223" s="89"/>
      <c r="G223" s="89"/>
      <c r="H223" s="248"/>
    </row>
    <row r="224" spans="1:8" s="11" customFormat="1" ht="15" customHeight="1">
      <c r="A224" s="126">
        <f t="shared" si="5"/>
        <v>216</v>
      </c>
      <c r="B224" s="192" t="s">
        <v>516</v>
      </c>
      <c r="C224" s="193" t="s">
        <v>517</v>
      </c>
      <c r="D224" s="194" t="s">
        <v>8</v>
      </c>
      <c r="E224" s="89"/>
      <c r="F224" s="89"/>
      <c r="G224" s="89"/>
      <c r="H224" s="248"/>
    </row>
    <row r="225" spans="1:8" s="11" customFormat="1" ht="15" customHeight="1">
      <c r="A225" s="126">
        <f t="shared" si="5"/>
        <v>217</v>
      </c>
      <c r="B225" s="192" t="s">
        <v>518</v>
      </c>
      <c r="C225" s="193" t="s">
        <v>519</v>
      </c>
      <c r="D225" s="194" t="s">
        <v>8</v>
      </c>
      <c r="E225" s="89"/>
      <c r="F225" s="89"/>
      <c r="G225" s="89"/>
      <c r="H225" s="248"/>
    </row>
    <row r="226" spans="1:8" s="11" customFormat="1" ht="15" customHeight="1">
      <c r="A226" s="126">
        <f t="shared" si="5"/>
        <v>218</v>
      </c>
      <c r="B226" s="192" t="s">
        <v>520</v>
      </c>
      <c r="C226" s="193" t="s">
        <v>521</v>
      </c>
      <c r="D226" s="194" t="s">
        <v>8</v>
      </c>
      <c r="E226" s="89"/>
      <c r="F226" s="89"/>
      <c r="G226" s="89"/>
      <c r="H226" s="248"/>
    </row>
    <row r="227" spans="1:8" s="11" customFormat="1" ht="15" customHeight="1">
      <c r="A227" s="126">
        <f t="shared" si="5"/>
        <v>219</v>
      </c>
      <c r="B227" s="192" t="s">
        <v>522</v>
      </c>
      <c r="C227" s="193" t="s">
        <v>523</v>
      </c>
      <c r="D227" s="194" t="s">
        <v>8</v>
      </c>
      <c r="E227" s="89"/>
      <c r="F227" s="89"/>
      <c r="G227" s="89"/>
      <c r="H227" s="248"/>
    </row>
    <row r="228" spans="1:8" s="11" customFormat="1" ht="15" customHeight="1">
      <c r="A228" s="126">
        <f t="shared" si="5"/>
        <v>220</v>
      </c>
      <c r="B228" s="192" t="s">
        <v>524</v>
      </c>
      <c r="C228" s="193" t="s">
        <v>525</v>
      </c>
      <c r="D228" s="194" t="s">
        <v>8</v>
      </c>
      <c r="E228" s="89"/>
      <c r="F228" s="89"/>
      <c r="G228" s="89"/>
      <c r="H228" s="248"/>
    </row>
    <row r="229" spans="1:8" s="11" customFormat="1" ht="15" customHeight="1">
      <c r="A229" s="126">
        <f t="shared" si="5"/>
        <v>221</v>
      </c>
      <c r="B229" s="192" t="s">
        <v>526</v>
      </c>
      <c r="C229" s="193" t="s">
        <v>527</v>
      </c>
      <c r="D229" s="194" t="s">
        <v>8</v>
      </c>
      <c r="E229" s="89"/>
      <c r="F229" s="89"/>
      <c r="G229" s="89"/>
      <c r="H229" s="248"/>
    </row>
    <row r="230" spans="1:8" s="11" customFormat="1" ht="15" customHeight="1">
      <c r="A230" s="126">
        <f t="shared" si="5"/>
        <v>222</v>
      </c>
      <c r="B230" s="192" t="s">
        <v>528</v>
      </c>
      <c r="C230" s="193" t="s">
        <v>529</v>
      </c>
      <c r="D230" s="194" t="s">
        <v>8</v>
      </c>
      <c r="E230" s="89"/>
      <c r="F230" s="89"/>
      <c r="G230" s="89"/>
      <c r="H230" s="248"/>
    </row>
    <row r="231" spans="1:8" s="11" customFormat="1" ht="15" customHeight="1">
      <c r="A231" s="126">
        <f t="shared" si="5"/>
        <v>223</v>
      </c>
      <c r="B231" s="192" t="s">
        <v>530</v>
      </c>
      <c r="C231" s="193" t="s">
        <v>531</v>
      </c>
      <c r="D231" s="194" t="s">
        <v>8</v>
      </c>
      <c r="E231" s="89"/>
      <c r="F231" s="89"/>
      <c r="G231" s="89"/>
      <c r="H231" s="248"/>
    </row>
    <row r="232" spans="1:8" s="11" customFormat="1" ht="15" customHeight="1">
      <c r="A232" s="126">
        <f t="shared" si="5"/>
        <v>224</v>
      </c>
      <c r="B232" s="192" t="s">
        <v>532</v>
      </c>
      <c r="C232" s="193" t="s">
        <v>533</v>
      </c>
      <c r="D232" s="194" t="s">
        <v>8</v>
      </c>
      <c r="E232" s="89"/>
      <c r="F232" s="89"/>
      <c r="G232" s="89"/>
      <c r="H232" s="248"/>
    </row>
    <row r="233" spans="1:8" s="11" customFormat="1" ht="15" customHeight="1">
      <c r="A233" s="126">
        <f t="shared" si="5"/>
        <v>225</v>
      </c>
      <c r="B233" s="192" t="s">
        <v>534</v>
      </c>
      <c r="C233" s="193" t="s">
        <v>535</v>
      </c>
      <c r="D233" s="194" t="s">
        <v>8</v>
      </c>
      <c r="E233" s="89"/>
      <c r="F233" s="89"/>
      <c r="G233" s="89"/>
      <c r="H233" s="248"/>
    </row>
    <row r="234" spans="1:8" s="11" customFormat="1" ht="15" customHeight="1">
      <c r="A234" s="126">
        <f t="shared" si="5"/>
        <v>226</v>
      </c>
      <c r="B234" s="192" t="s">
        <v>536</v>
      </c>
      <c r="C234" s="193" t="s">
        <v>537</v>
      </c>
      <c r="D234" s="194" t="s">
        <v>8</v>
      </c>
      <c r="E234" s="89"/>
      <c r="F234" s="89"/>
      <c r="G234" s="89"/>
      <c r="H234" s="248"/>
    </row>
    <row r="235" spans="1:8" s="11" customFormat="1" ht="15" customHeight="1">
      <c r="A235" s="126">
        <f t="shared" si="5"/>
        <v>227</v>
      </c>
      <c r="B235" s="192" t="s">
        <v>49</v>
      </c>
      <c r="C235" s="193" t="s">
        <v>538</v>
      </c>
      <c r="D235" s="194" t="s">
        <v>8</v>
      </c>
      <c r="E235" s="89"/>
      <c r="F235" s="89"/>
      <c r="G235" s="89"/>
      <c r="H235" s="248"/>
    </row>
    <row r="236" spans="1:8" s="11" customFormat="1" ht="15" customHeight="1">
      <c r="A236" s="126">
        <f t="shared" si="5"/>
        <v>228</v>
      </c>
      <c r="B236" s="192" t="s">
        <v>539</v>
      </c>
      <c r="C236" s="193" t="s">
        <v>540</v>
      </c>
      <c r="D236" s="194" t="s">
        <v>8</v>
      </c>
      <c r="E236" s="89"/>
      <c r="F236" s="89"/>
      <c r="G236" s="89"/>
      <c r="H236" s="248"/>
    </row>
    <row r="237" spans="1:8" s="11" customFormat="1" ht="15" customHeight="1">
      <c r="A237" s="126">
        <f t="shared" si="5"/>
        <v>229</v>
      </c>
      <c r="B237" s="192" t="s">
        <v>541</v>
      </c>
      <c r="C237" s="193" t="s">
        <v>542</v>
      </c>
      <c r="D237" s="194" t="s">
        <v>8</v>
      </c>
      <c r="E237" s="89"/>
      <c r="F237" s="89"/>
      <c r="G237" s="89"/>
      <c r="H237" s="248"/>
    </row>
    <row r="238" spans="1:8" s="11" customFormat="1" ht="15" customHeight="1">
      <c r="A238" s="126">
        <f t="shared" si="5"/>
        <v>230</v>
      </c>
      <c r="B238" s="192" t="s">
        <v>543</v>
      </c>
      <c r="C238" s="193" t="s">
        <v>544</v>
      </c>
      <c r="D238" s="194" t="s">
        <v>8</v>
      </c>
      <c r="E238" s="89"/>
      <c r="F238" s="89"/>
      <c r="G238" s="89"/>
      <c r="H238" s="248"/>
    </row>
    <row r="239" spans="1:8" s="11" customFormat="1" ht="15" customHeight="1">
      <c r="A239" s="126">
        <f t="shared" si="5"/>
        <v>231</v>
      </c>
      <c r="B239" s="192" t="s">
        <v>545</v>
      </c>
      <c r="C239" s="193" t="s">
        <v>546</v>
      </c>
      <c r="D239" s="194" t="s">
        <v>8</v>
      </c>
      <c r="E239" s="89"/>
      <c r="F239" s="89"/>
      <c r="G239" s="89"/>
      <c r="H239" s="248"/>
    </row>
    <row r="240" spans="1:8" s="11" customFormat="1" ht="15" customHeight="1">
      <c r="A240" s="126">
        <f t="shared" si="5"/>
        <v>232</v>
      </c>
      <c r="B240" s="192" t="s">
        <v>547</v>
      </c>
      <c r="C240" s="193" t="s">
        <v>548</v>
      </c>
      <c r="D240" s="194" t="s">
        <v>8</v>
      </c>
      <c r="E240" s="89"/>
      <c r="F240" s="89"/>
      <c r="G240" s="89"/>
      <c r="H240" s="248"/>
    </row>
    <row r="241" spans="1:8" s="11" customFormat="1" ht="15" customHeight="1">
      <c r="A241" s="126">
        <f t="shared" si="5"/>
        <v>233</v>
      </c>
      <c r="B241" s="192" t="s">
        <v>549</v>
      </c>
      <c r="C241" s="193" t="s">
        <v>550</v>
      </c>
      <c r="D241" s="194" t="s">
        <v>8</v>
      </c>
      <c r="E241" s="89"/>
      <c r="F241" s="89"/>
      <c r="G241" s="89"/>
      <c r="H241" s="248"/>
    </row>
    <row r="242" spans="1:8" s="11" customFormat="1" ht="15" customHeight="1">
      <c r="A242" s="126">
        <f t="shared" si="5"/>
        <v>234</v>
      </c>
      <c r="B242" s="192" t="s">
        <v>551</v>
      </c>
      <c r="C242" s="193" t="s">
        <v>552</v>
      </c>
      <c r="D242" s="194" t="s">
        <v>8</v>
      </c>
      <c r="E242" s="89"/>
      <c r="F242" s="89"/>
      <c r="G242" s="89"/>
      <c r="H242" s="248"/>
    </row>
    <row r="243" spans="1:8" s="11" customFormat="1" ht="15" customHeight="1">
      <c r="A243" s="126">
        <f t="shared" si="5"/>
        <v>235</v>
      </c>
      <c r="B243" s="192" t="s">
        <v>553</v>
      </c>
      <c r="C243" s="193" t="s">
        <v>554</v>
      </c>
      <c r="D243" s="194" t="s">
        <v>8</v>
      </c>
      <c r="E243" s="89"/>
      <c r="F243" s="89"/>
      <c r="G243" s="89"/>
      <c r="H243" s="248"/>
    </row>
    <row r="244" spans="1:8" s="11" customFormat="1" ht="15" customHeight="1">
      <c r="A244" s="126">
        <f t="shared" si="5"/>
        <v>236</v>
      </c>
      <c r="B244" s="192" t="s">
        <v>555</v>
      </c>
      <c r="C244" s="193" t="s">
        <v>556</v>
      </c>
      <c r="D244" s="194" t="s">
        <v>8</v>
      </c>
      <c r="E244" s="89"/>
      <c r="F244" s="89"/>
      <c r="G244" s="89"/>
      <c r="H244" s="248"/>
    </row>
    <row r="245" spans="1:8" s="11" customFormat="1" ht="15" customHeight="1">
      <c r="A245" s="199">
        <f t="shared" si="5"/>
        <v>237</v>
      </c>
      <c r="B245" s="200" t="s">
        <v>557</v>
      </c>
      <c r="C245" s="201" t="s">
        <v>558</v>
      </c>
      <c r="D245" s="202" t="s">
        <v>8</v>
      </c>
      <c r="E245" s="89"/>
      <c r="F245" s="89"/>
      <c r="G245" s="89"/>
      <c r="H245" s="248"/>
    </row>
    <row r="246" spans="1:8" ht="15" customHeight="1">
      <c r="A246" s="126">
        <f t="shared" ref="A246:A267" si="6">A245+1</f>
        <v>238</v>
      </c>
      <c r="B246" s="86" t="s">
        <v>79</v>
      </c>
      <c r="C246" s="87" t="s">
        <v>80</v>
      </c>
      <c r="D246" s="88" t="s">
        <v>8</v>
      </c>
      <c r="E246" s="89"/>
      <c r="F246" s="97"/>
      <c r="G246" s="97"/>
      <c r="H246" s="249"/>
    </row>
    <row r="247" spans="1:8" ht="15" customHeight="1">
      <c r="A247" s="126">
        <f t="shared" si="6"/>
        <v>239</v>
      </c>
      <c r="B247" s="86" t="s">
        <v>778</v>
      </c>
      <c r="C247" s="87" t="s">
        <v>777</v>
      </c>
      <c r="D247" s="92"/>
      <c r="E247" s="93"/>
      <c r="F247" s="93"/>
      <c r="G247" s="93"/>
      <c r="H247" s="246"/>
    </row>
    <row r="248" spans="1:8" ht="30" customHeight="1">
      <c r="A248" s="126">
        <f t="shared" si="6"/>
        <v>240</v>
      </c>
      <c r="B248" s="96"/>
      <c r="C248" s="127" t="s">
        <v>103</v>
      </c>
      <c r="D248" s="95" t="s">
        <v>8</v>
      </c>
      <c r="E248" s="89"/>
      <c r="F248" s="90"/>
      <c r="G248" s="90"/>
      <c r="H248" s="91"/>
    </row>
    <row r="249" spans="1:8" ht="15" customHeight="1">
      <c r="A249" s="126">
        <f t="shared" si="6"/>
        <v>241</v>
      </c>
      <c r="B249" s="96"/>
      <c r="C249" s="138" t="s">
        <v>763</v>
      </c>
      <c r="D249" s="95" t="s">
        <v>8</v>
      </c>
      <c r="E249" s="89"/>
      <c r="F249" s="90"/>
      <c r="G249" s="90"/>
      <c r="H249" s="91"/>
    </row>
    <row r="250" spans="1:8" ht="15" customHeight="1">
      <c r="A250" s="126">
        <f t="shared" si="6"/>
        <v>242</v>
      </c>
      <c r="B250" s="96"/>
      <c r="C250" s="138" t="s">
        <v>764</v>
      </c>
      <c r="D250" s="95"/>
      <c r="E250" s="89"/>
      <c r="F250" s="90"/>
      <c r="G250" s="90"/>
      <c r="H250" s="91"/>
    </row>
    <row r="251" spans="1:8" ht="15" customHeight="1">
      <c r="A251" s="126">
        <f t="shared" si="6"/>
        <v>243</v>
      </c>
      <c r="B251" s="96"/>
      <c r="C251" s="138" t="s">
        <v>105</v>
      </c>
      <c r="D251" s="95" t="s">
        <v>8</v>
      </c>
      <c r="E251" s="89"/>
      <c r="F251" s="90"/>
      <c r="G251" s="90"/>
      <c r="H251" s="91"/>
    </row>
    <row r="252" spans="1:8" ht="15" customHeight="1">
      <c r="A252" s="126">
        <f t="shared" si="6"/>
        <v>244</v>
      </c>
      <c r="B252" s="96"/>
      <c r="C252" s="138" t="s">
        <v>104</v>
      </c>
      <c r="D252" s="95"/>
      <c r="E252" s="89"/>
      <c r="F252" s="90"/>
      <c r="G252" s="90"/>
      <c r="H252" s="91"/>
    </row>
    <row r="253" spans="1:8" ht="15" customHeight="1">
      <c r="A253" s="126">
        <f t="shared" si="6"/>
        <v>245</v>
      </c>
      <c r="B253" s="133"/>
      <c r="C253" s="94" t="s">
        <v>106</v>
      </c>
      <c r="D253" s="95" t="s">
        <v>8</v>
      </c>
      <c r="E253" s="89"/>
      <c r="F253" s="90"/>
      <c r="G253" s="90"/>
      <c r="H253" s="91"/>
    </row>
    <row r="254" spans="1:8" ht="15" customHeight="1">
      <c r="A254" s="126">
        <f t="shared" si="6"/>
        <v>246</v>
      </c>
      <c r="B254" s="203" t="s">
        <v>779</v>
      </c>
      <c r="C254" s="204" t="s">
        <v>780</v>
      </c>
      <c r="D254" s="206"/>
      <c r="E254" s="207"/>
      <c r="F254" s="207"/>
      <c r="G254" s="207"/>
      <c r="H254" s="250"/>
    </row>
    <row r="255" spans="1:8" ht="15" customHeight="1">
      <c r="A255" s="126">
        <f t="shared" si="6"/>
        <v>247</v>
      </c>
      <c r="B255" s="86"/>
      <c r="C255" s="188" t="s">
        <v>81</v>
      </c>
      <c r="D255" s="205" t="s">
        <v>8</v>
      </c>
      <c r="E255" s="89"/>
      <c r="F255" s="97"/>
      <c r="G255" s="97"/>
      <c r="H255" s="249"/>
    </row>
    <row r="256" spans="1:8" ht="15" customHeight="1">
      <c r="A256" s="126">
        <f t="shared" si="6"/>
        <v>248</v>
      </c>
      <c r="B256" s="86"/>
      <c r="C256" s="188" t="s">
        <v>792</v>
      </c>
      <c r="D256" s="205" t="s">
        <v>8</v>
      </c>
      <c r="E256" s="89"/>
      <c r="F256" s="97"/>
      <c r="G256" s="97"/>
      <c r="H256" s="249"/>
    </row>
    <row r="257" spans="1:8" ht="15" customHeight="1">
      <c r="A257" s="126">
        <f t="shared" si="6"/>
        <v>249</v>
      </c>
      <c r="B257" s="86"/>
      <c r="C257" s="188" t="s">
        <v>793</v>
      </c>
      <c r="D257" s="205" t="s">
        <v>8</v>
      </c>
      <c r="E257" s="89"/>
      <c r="F257" s="97"/>
      <c r="G257" s="97"/>
      <c r="H257" s="249"/>
    </row>
    <row r="258" spans="1:8" ht="15" customHeight="1">
      <c r="A258" s="126">
        <f t="shared" si="6"/>
        <v>250</v>
      </c>
      <c r="B258" s="86"/>
      <c r="C258" s="188" t="s">
        <v>794</v>
      </c>
      <c r="D258" s="205" t="s">
        <v>8</v>
      </c>
      <c r="E258" s="89"/>
      <c r="F258" s="97"/>
      <c r="G258" s="97"/>
      <c r="H258" s="249"/>
    </row>
    <row r="259" spans="1:8" ht="30" customHeight="1">
      <c r="A259" s="126">
        <f t="shared" si="6"/>
        <v>251</v>
      </c>
      <c r="B259" s="86"/>
      <c r="C259" s="188" t="s">
        <v>100</v>
      </c>
      <c r="D259" s="205" t="s">
        <v>8</v>
      </c>
      <c r="E259" s="89"/>
      <c r="F259" s="97"/>
      <c r="G259" s="97"/>
      <c r="H259" s="249"/>
    </row>
    <row r="260" spans="1:8" ht="24.75" customHeight="1">
      <c r="A260" s="126">
        <f t="shared" si="6"/>
        <v>252</v>
      </c>
      <c r="B260" s="86"/>
      <c r="C260" s="188" t="s">
        <v>766</v>
      </c>
      <c r="D260" s="205" t="s">
        <v>8</v>
      </c>
      <c r="E260" s="89"/>
      <c r="F260" s="97"/>
      <c r="G260" s="97"/>
      <c r="H260" s="249"/>
    </row>
    <row r="261" spans="1:8" ht="15" customHeight="1">
      <c r="A261" s="126">
        <f t="shared" si="6"/>
        <v>253</v>
      </c>
      <c r="B261" s="86"/>
      <c r="C261" s="188" t="s">
        <v>767</v>
      </c>
      <c r="D261" s="205" t="s">
        <v>8</v>
      </c>
      <c r="E261" s="89"/>
      <c r="F261" s="97"/>
      <c r="G261" s="97"/>
      <c r="H261" s="249"/>
    </row>
    <row r="262" spans="1:8" ht="15" customHeight="1">
      <c r="A262" s="126">
        <f t="shared" si="6"/>
        <v>254</v>
      </c>
      <c r="B262" s="86"/>
      <c r="C262" s="188" t="s">
        <v>781</v>
      </c>
      <c r="D262" s="205" t="s">
        <v>8</v>
      </c>
      <c r="E262" s="89"/>
      <c r="F262" s="97"/>
      <c r="G262" s="97"/>
      <c r="H262" s="249"/>
    </row>
    <row r="263" spans="1:8" ht="15" customHeight="1">
      <c r="A263" s="126">
        <f t="shared" si="6"/>
        <v>255</v>
      </c>
      <c r="B263" s="86"/>
      <c r="C263" s="188" t="s">
        <v>768</v>
      </c>
      <c r="D263" s="205" t="s">
        <v>8</v>
      </c>
      <c r="E263" s="89"/>
      <c r="F263" s="97"/>
      <c r="G263" s="97"/>
      <c r="H263" s="249"/>
    </row>
    <row r="264" spans="1:8" ht="15" customHeight="1">
      <c r="A264" s="126">
        <f t="shared" si="6"/>
        <v>256</v>
      </c>
      <c r="B264" s="86"/>
      <c r="C264" s="188" t="s">
        <v>82</v>
      </c>
      <c r="D264" s="205" t="s">
        <v>8</v>
      </c>
      <c r="E264" s="89"/>
      <c r="F264" s="97"/>
      <c r="G264" s="97"/>
      <c r="H264" s="249"/>
    </row>
    <row r="265" spans="1:8" ht="15" customHeight="1">
      <c r="A265" s="126">
        <f t="shared" si="6"/>
        <v>257</v>
      </c>
      <c r="B265" s="98" t="s">
        <v>783</v>
      </c>
      <c r="C265" s="87" t="s">
        <v>83</v>
      </c>
      <c r="D265" s="88" t="s">
        <v>8</v>
      </c>
      <c r="E265" s="89"/>
      <c r="F265" s="97"/>
      <c r="G265" s="97"/>
      <c r="H265" s="249"/>
    </row>
    <row r="266" spans="1:8" ht="15" customHeight="1">
      <c r="A266" s="126">
        <f t="shared" si="6"/>
        <v>258</v>
      </c>
      <c r="B266" s="183" t="s">
        <v>102</v>
      </c>
      <c r="C266" s="184" t="s">
        <v>101</v>
      </c>
      <c r="D266" s="185" t="s">
        <v>8</v>
      </c>
      <c r="E266" s="89"/>
      <c r="F266" s="97"/>
      <c r="G266" s="97"/>
      <c r="H266" s="249"/>
    </row>
    <row r="267" spans="1:8" ht="15" customHeight="1" thickBot="1">
      <c r="A267" s="251">
        <f t="shared" si="6"/>
        <v>259</v>
      </c>
      <c r="B267" s="134" t="s">
        <v>784</v>
      </c>
      <c r="C267" s="139" t="s">
        <v>782</v>
      </c>
      <c r="D267" s="135" t="s">
        <v>8</v>
      </c>
      <c r="E267" s="252"/>
      <c r="F267" s="253"/>
      <c r="G267" s="254"/>
      <c r="H267" s="255"/>
    </row>
    <row r="268" spans="1:8" ht="20.149999999999999" customHeight="1" thickBot="1">
      <c r="A268" s="99" t="s">
        <v>84</v>
      </c>
      <c r="B268" s="100"/>
      <c r="C268" s="100"/>
      <c r="D268" s="101"/>
      <c r="E268" s="102">
        <f>SUM(E9:E267)</f>
        <v>0</v>
      </c>
      <c r="F268" s="196">
        <f>SUM(F9:F267)</f>
        <v>0</v>
      </c>
      <c r="G268" s="102">
        <f>SUM(G9:G267)</f>
        <v>0</v>
      </c>
      <c r="H268" s="103">
        <f>SUM(H9:H267)</f>
        <v>0</v>
      </c>
    </row>
    <row r="269" spans="1:8" ht="20.149999999999999" customHeight="1" thickBot="1">
      <c r="A269" s="104" t="s">
        <v>93</v>
      </c>
      <c r="B269" s="105"/>
      <c r="C269" s="105"/>
      <c r="D269" s="106"/>
      <c r="E269" s="107"/>
      <c r="F269" s="107"/>
      <c r="G269" s="107"/>
      <c r="H269" s="108">
        <f>E268+F268+G268+H268</f>
        <v>0</v>
      </c>
    </row>
    <row r="270" spans="1:8">
      <c r="A270" s="74"/>
      <c r="B270" s="75"/>
      <c r="C270" s="75"/>
      <c r="D270" s="76"/>
      <c r="E270" s="77"/>
      <c r="F270" s="77"/>
      <c r="G270" s="77"/>
      <c r="H270" s="78"/>
    </row>
    <row r="271" spans="1:8">
      <c r="A271" s="33" t="s">
        <v>23</v>
      </c>
      <c r="B271" s="1"/>
    </row>
    <row r="272" spans="1:8">
      <c r="A272" s="33" t="s">
        <v>96</v>
      </c>
      <c r="B272" s="1"/>
    </row>
    <row r="273" spans="1:9">
      <c r="A273" s="2"/>
      <c r="B273" s="1"/>
    </row>
    <row r="274" spans="1:9">
      <c r="A274" s="33" t="s">
        <v>109</v>
      </c>
      <c r="B274" s="1"/>
    </row>
    <row r="275" spans="1:9">
      <c r="A275" s="33" t="s">
        <v>97</v>
      </c>
      <c r="B275" s="1"/>
    </row>
    <row r="276" spans="1:9">
      <c r="A276" s="33" t="s">
        <v>98</v>
      </c>
      <c r="B276" s="1"/>
    </row>
    <row r="277" spans="1:9">
      <c r="A277" s="33" t="s">
        <v>99</v>
      </c>
      <c r="B277" s="1"/>
    </row>
    <row r="279" spans="1:9">
      <c r="A279" s="130" t="s">
        <v>50</v>
      </c>
    </row>
    <row r="280" spans="1:9" s="13" customFormat="1" ht="14.5">
      <c r="A280" s="26" t="s">
        <v>123</v>
      </c>
      <c r="B280" s="25"/>
      <c r="C280" s="24"/>
      <c r="I280" s="27"/>
    </row>
    <row r="281" spans="1:9" s="13" customFormat="1" ht="14.5">
      <c r="A281" s="26" t="s">
        <v>125</v>
      </c>
      <c r="B281" s="25"/>
      <c r="C281" s="24"/>
      <c r="I281" s="27"/>
    </row>
    <row r="349" ht="15" customHeight="1"/>
    <row r="350" ht="15" customHeight="1"/>
    <row r="351" ht="15" customHeight="1"/>
    <row r="352" ht="15" customHeight="1"/>
    <row r="353" ht="25.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</sheetData>
  <sheetProtection algorithmName="SHA-512" hashValue="D/GyGJhbcxp2xvRjsE1aiihz6Wxb5oSygygvrOmjFyJjIwjkjiG9KeXV4yIUf5Q8I097WG08c8MEPalc7rP5Hg==" saltValue="hHK4qOlpenZgq9PZdxJ0aQ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49" fitToHeight="3" orientation="portrait" horizontalDpi="4294967295" verticalDpi="4294967295" r:id="rId1"/>
  <headerFooter>
    <oddFooter>&amp;LD3 Oščadnica - Čadca, Bukov, II. polprofil&amp;C&amp;P/&amp;N&amp;RTabuľka č.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zoomScale="85" zoomScaleNormal="85" zoomScaleSheetLayoutView="100" workbookViewId="0">
      <selection activeCell="J19" sqref="J19"/>
    </sheetView>
  </sheetViews>
  <sheetFormatPr defaultColWidth="9.1796875" defaultRowHeight="14"/>
  <cols>
    <col min="1" max="1" width="10.54296875" style="69" customWidth="1"/>
    <col min="2" max="2" width="12.54296875" style="69" customWidth="1"/>
    <col min="3" max="3" width="61.54296875" style="69" bestFit="1" customWidth="1"/>
    <col min="4" max="4" width="10.54296875" style="69" customWidth="1"/>
    <col min="5" max="8" width="15.54296875" style="69" customWidth="1"/>
    <col min="9" max="9" width="20.1796875" style="69" bestFit="1" customWidth="1"/>
    <col min="10" max="10" width="19.54296875" style="69" customWidth="1"/>
    <col min="11" max="11" width="16.453125" style="69" bestFit="1" customWidth="1"/>
    <col min="12" max="16384" width="9.1796875" style="69"/>
  </cols>
  <sheetData>
    <row r="1" spans="1:9">
      <c r="A1" s="11" t="s">
        <v>29</v>
      </c>
      <c r="B1" s="142" t="s">
        <v>808</v>
      </c>
      <c r="C1" s="11"/>
      <c r="G1" s="128" t="s">
        <v>907</v>
      </c>
      <c r="H1" s="143" t="s">
        <v>121</v>
      </c>
    </row>
    <row r="2" spans="1:9">
      <c r="A2" s="11" t="s">
        <v>52</v>
      </c>
      <c r="B2" s="144" t="s">
        <v>809</v>
      </c>
      <c r="C2" s="11"/>
    </row>
    <row r="3" spans="1:9">
      <c r="A3" s="146"/>
      <c r="B3" s="146" t="s">
        <v>31</v>
      </c>
      <c r="C3" s="11"/>
    </row>
    <row r="4" spans="1:9">
      <c r="A4" s="11"/>
      <c r="B4" s="11"/>
      <c r="C4" s="11"/>
    </row>
    <row r="5" spans="1:9" ht="15.5">
      <c r="A5" s="32" t="s">
        <v>87</v>
      </c>
      <c r="B5" s="29"/>
      <c r="C5" s="2"/>
      <c r="D5" s="72"/>
      <c r="E5" s="73"/>
      <c r="F5" s="73"/>
      <c r="G5" s="73"/>
      <c r="H5" s="73"/>
    </row>
    <row r="6" spans="1:9" ht="14.5" thickBot="1">
      <c r="A6" s="2"/>
      <c r="B6" s="29"/>
      <c r="C6" s="2"/>
      <c r="D6" s="72"/>
      <c r="E6" s="73"/>
      <c r="F6" s="73"/>
      <c r="G6" s="73"/>
      <c r="H6" s="73"/>
    </row>
    <row r="7" spans="1:9">
      <c r="A7" s="294" t="s">
        <v>1</v>
      </c>
      <c r="B7" s="292" t="s">
        <v>55</v>
      </c>
      <c r="C7" s="296" t="s">
        <v>56</v>
      </c>
      <c r="D7" s="298" t="s">
        <v>57</v>
      </c>
      <c r="E7" s="79" t="s">
        <v>748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295"/>
      <c r="B8" s="293"/>
      <c r="C8" s="297"/>
      <c r="D8" s="299"/>
      <c r="E8" s="82" t="s">
        <v>72</v>
      </c>
      <c r="F8" s="172" t="s">
        <v>73</v>
      </c>
      <c r="G8" s="172" t="s">
        <v>74</v>
      </c>
      <c r="H8" s="173" t="s">
        <v>75</v>
      </c>
      <c r="I8" s="128"/>
    </row>
    <row r="9" spans="1:9" ht="15" customHeight="1">
      <c r="A9" s="84">
        <f>A8+1</f>
        <v>1</v>
      </c>
      <c r="B9" s="85" t="s">
        <v>60</v>
      </c>
      <c r="C9" s="136" t="s">
        <v>76</v>
      </c>
      <c r="D9" s="131" t="s">
        <v>8</v>
      </c>
      <c r="E9" s="219"/>
      <c r="F9" s="217"/>
      <c r="G9" s="217"/>
      <c r="H9" s="218"/>
    </row>
    <row r="10" spans="1:9" ht="15" customHeight="1">
      <c r="A10" s="126">
        <f t="shared" ref="A10:A33" si="0">A9+1</f>
        <v>2</v>
      </c>
      <c r="B10" s="86" t="s">
        <v>61</v>
      </c>
      <c r="C10" s="87" t="s">
        <v>772</v>
      </c>
      <c r="D10" s="88" t="s">
        <v>8</v>
      </c>
      <c r="E10" s="219"/>
      <c r="F10" s="220"/>
      <c r="G10" s="220"/>
      <c r="H10" s="22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222"/>
      <c r="F11" s="223"/>
      <c r="G11" s="223"/>
      <c r="H11" s="224"/>
    </row>
    <row r="12" spans="1:9" ht="15" customHeight="1">
      <c r="A12" s="126">
        <f t="shared" si="0"/>
        <v>4</v>
      </c>
      <c r="B12" s="86"/>
      <c r="C12" s="87" t="s">
        <v>771</v>
      </c>
      <c r="D12" s="92"/>
      <c r="E12" s="222"/>
      <c r="F12" s="223"/>
      <c r="G12" s="223"/>
      <c r="H12" s="224"/>
    </row>
    <row r="13" spans="1:9" ht="15" customHeight="1">
      <c r="A13" s="126">
        <f t="shared" si="0"/>
        <v>5</v>
      </c>
      <c r="B13" s="86"/>
      <c r="C13" s="188" t="s">
        <v>773</v>
      </c>
      <c r="D13" s="192" t="s">
        <v>8</v>
      </c>
      <c r="E13" s="219"/>
      <c r="F13" s="225"/>
      <c r="G13" s="225"/>
      <c r="H13" s="226"/>
    </row>
    <row r="14" spans="1:9" ht="15" customHeight="1">
      <c r="A14" s="126">
        <f t="shared" si="0"/>
        <v>6</v>
      </c>
      <c r="B14" s="86"/>
      <c r="C14" s="188" t="s">
        <v>757</v>
      </c>
      <c r="D14" s="192" t="s">
        <v>8</v>
      </c>
      <c r="E14" s="219"/>
      <c r="F14" s="225"/>
      <c r="G14" s="225"/>
      <c r="H14" s="226"/>
    </row>
    <row r="15" spans="1:9" ht="15" customHeight="1">
      <c r="A15" s="126">
        <f t="shared" si="0"/>
        <v>7</v>
      </c>
      <c r="B15" s="86"/>
      <c r="C15" s="188" t="s">
        <v>774</v>
      </c>
      <c r="D15" s="192" t="s">
        <v>8</v>
      </c>
      <c r="E15" s="219"/>
      <c r="F15" s="225"/>
      <c r="G15" s="225"/>
      <c r="H15" s="226"/>
    </row>
    <row r="16" spans="1:9" ht="15" customHeight="1">
      <c r="A16" s="126">
        <f t="shared" si="0"/>
        <v>8</v>
      </c>
      <c r="B16" s="86"/>
      <c r="C16" s="188" t="s">
        <v>775</v>
      </c>
      <c r="D16" s="192" t="s">
        <v>8</v>
      </c>
      <c r="E16" s="219"/>
      <c r="F16" s="225"/>
      <c r="G16" s="225"/>
      <c r="H16" s="226"/>
    </row>
    <row r="17" spans="1:8" ht="27" customHeight="1">
      <c r="A17" s="126">
        <f t="shared" si="0"/>
        <v>9</v>
      </c>
      <c r="B17" s="86"/>
      <c r="C17" s="188" t="s">
        <v>776</v>
      </c>
      <c r="D17" s="192" t="s">
        <v>8</v>
      </c>
      <c r="E17" s="219"/>
      <c r="F17" s="225"/>
      <c r="G17" s="225"/>
      <c r="H17" s="226"/>
    </row>
    <row r="18" spans="1:8" ht="15" customHeight="1">
      <c r="A18" s="126">
        <f t="shared" si="0"/>
        <v>10</v>
      </c>
      <c r="B18" s="86"/>
      <c r="C18" s="188" t="s">
        <v>758</v>
      </c>
      <c r="D18" s="192" t="s">
        <v>8</v>
      </c>
      <c r="E18" s="219"/>
      <c r="F18" s="225"/>
      <c r="G18" s="225"/>
      <c r="H18" s="226"/>
    </row>
    <row r="19" spans="1:8" ht="15" customHeight="1">
      <c r="A19" s="126">
        <f t="shared" si="0"/>
        <v>11</v>
      </c>
      <c r="B19" s="86"/>
      <c r="C19" s="188" t="s">
        <v>759</v>
      </c>
      <c r="D19" s="192" t="s">
        <v>8</v>
      </c>
      <c r="E19" s="219"/>
      <c r="F19" s="225"/>
      <c r="G19" s="225"/>
      <c r="H19" s="226"/>
    </row>
    <row r="20" spans="1:8" ht="15" customHeight="1">
      <c r="A20" s="126">
        <f t="shared" si="0"/>
        <v>12</v>
      </c>
      <c r="B20" s="86"/>
      <c r="C20" s="87" t="s">
        <v>770</v>
      </c>
      <c r="D20" s="208"/>
      <c r="E20" s="222"/>
      <c r="F20" s="223"/>
      <c r="G20" s="223"/>
      <c r="H20" s="224"/>
    </row>
    <row r="21" spans="1:8" s="11" customFormat="1" ht="15" customHeight="1">
      <c r="A21" s="126">
        <f t="shared" si="0"/>
        <v>13</v>
      </c>
      <c r="B21" s="192" t="s">
        <v>559</v>
      </c>
      <c r="C21" s="193" t="s">
        <v>560</v>
      </c>
      <c r="D21" s="192" t="s">
        <v>8</v>
      </c>
      <c r="E21" s="219"/>
      <c r="F21" s="219"/>
      <c r="G21" s="219"/>
      <c r="H21" s="242"/>
    </row>
    <row r="22" spans="1:8" s="11" customFormat="1" ht="15" customHeight="1">
      <c r="A22" s="126">
        <f t="shared" si="0"/>
        <v>14</v>
      </c>
      <c r="B22" s="192" t="s">
        <v>44</v>
      </c>
      <c r="C22" s="193" t="s">
        <v>561</v>
      </c>
      <c r="D22" s="192" t="s">
        <v>8</v>
      </c>
      <c r="E22" s="219"/>
      <c r="F22" s="219"/>
      <c r="G22" s="219"/>
      <c r="H22" s="242"/>
    </row>
    <row r="23" spans="1:8" s="11" customFormat="1" ht="15" customHeight="1">
      <c r="A23" s="126">
        <f t="shared" si="0"/>
        <v>15</v>
      </c>
      <c r="B23" s="192" t="s">
        <v>45</v>
      </c>
      <c r="C23" s="193" t="s">
        <v>562</v>
      </c>
      <c r="D23" s="192" t="s">
        <v>8</v>
      </c>
      <c r="E23" s="219"/>
      <c r="F23" s="219"/>
      <c r="G23" s="219"/>
      <c r="H23" s="242"/>
    </row>
    <row r="24" spans="1:8" s="11" customFormat="1" ht="15" customHeight="1">
      <c r="A24" s="126">
        <f t="shared" si="0"/>
        <v>16</v>
      </c>
      <c r="B24" s="192" t="s">
        <v>563</v>
      </c>
      <c r="C24" s="193" t="s">
        <v>564</v>
      </c>
      <c r="D24" s="192" t="s">
        <v>8</v>
      </c>
      <c r="E24" s="219"/>
      <c r="F24" s="219"/>
      <c r="G24" s="219"/>
      <c r="H24" s="242"/>
    </row>
    <row r="25" spans="1:8" s="11" customFormat="1" ht="15" customHeight="1">
      <c r="A25" s="126">
        <f t="shared" si="0"/>
        <v>17</v>
      </c>
      <c r="B25" s="192" t="s">
        <v>565</v>
      </c>
      <c r="C25" s="193" t="s">
        <v>566</v>
      </c>
      <c r="D25" s="192" t="s">
        <v>8</v>
      </c>
      <c r="E25" s="219"/>
      <c r="F25" s="219"/>
      <c r="G25" s="219"/>
      <c r="H25" s="242"/>
    </row>
    <row r="26" spans="1:8" s="11" customFormat="1" ht="15" customHeight="1">
      <c r="A26" s="126">
        <f t="shared" si="0"/>
        <v>18</v>
      </c>
      <c r="B26" s="192" t="s">
        <v>38</v>
      </c>
      <c r="C26" s="193" t="s">
        <v>567</v>
      </c>
      <c r="D26" s="192" t="s">
        <v>8</v>
      </c>
      <c r="E26" s="219"/>
      <c r="F26" s="219"/>
      <c r="G26" s="219"/>
      <c r="H26" s="242"/>
    </row>
    <row r="27" spans="1:8" s="11" customFormat="1" ht="15" customHeight="1">
      <c r="A27" s="126">
        <f t="shared" si="0"/>
        <v>19</v>
      </c>
      <c r="B27" s="192" t="s">
        <v>39</v>
      </c>
      <c r="C27" s="193" t="s">
        <v>568</v>
      </c>
      <c r="D27" s="192" t="s">
        <v>8</v>
      </c>
      <c r="E27" s="219"/>
      <c r="F27" s="219"/>
      <c r="G27" s="219"/>
      <c r="H27" s="242"/>
    </row>
    <row r="28" spans="1:8" s="11" customFormat="1" ht="15" customHeight="1">
      <c r="A28" s="126">
        <f t="shared" si="0"/>
        <v>20</v>
      </c>
      <c r="B28" s="192" t="s">
        <v>569</v>
      </c>
      <c r="C28" s="193" t="s">
        <v>570</v>
      </c>
      <c r="D28" s="192" t="s">
        <v>8</v>
      </c>
      <c r="E28" s="219"/>
      <c r="F28" s="219"/>
      <c r="G28" s="219"/>
      <c r="H28" s="242"/>
    </row>
    <row r="29" spans="1:8" s="11" customFormat="1" ht="15" customHeight="1">
      <c r="A29" s="126">
        <f t="shared" si="0"/>
        <v>21</v>
      </c>
      <c r="B29" s="192" t="s">
        <v>147</v>
      </c>
      <c r="C29" s="193" t="s">
        <v>571</v>
      </c>
      <c r="D29" s="192" t="s">
        <v>8</v>
      </c>
      <c r="E29" s="219"/>
      <c r="F29" s="219"/>
      <c r="G29" s="219"/>
      <c r="H29" s="242"/>
    </row>
    <row r="30" spans="1:8" s="11" customFormat="1" ht="15" customHeight="1">
      <c r="A30" s="126">
        <f t="shared" si="0"/>
        <v>22</v>
      </c>
      <c r="B30" s="192" t="s">
        <v>572</v>
      </c>
      <c r="C30" s="193" t="s">
        <v>573</v>
      </c>
      <c r="D30" s="192" t="s">
        <v>8</v>
      </c>
      <c r="E30" s="219"/>
      <c r="F30" s="219"/>
      <c r="G30" s="219"/>
      <c r="H30" s="242"/>
    </row>
    <row r="31" spans="1:8" s="11" customFormat="1" ht="15" customHeight="1">
      <c r="A31" s="126">
        <f t="shared" si="0"/>
        <v>23</v>
      </c>
      <c r="B31" s="192" t="s">
        <v>574</v>
      </c>
      <c r="C31" s="193" t="s">
        <v>575</v>
      </c>
      <c r="D31" s="192" t="s">
        <v>8</v>
      </c>
      <c r="E31" s="219"/>
      <c r="F31" s="219"/>
      <c r="G31" s="219"/>
      <c r="H31" s="242"/>
    </row>
    <row r="32" spans="1:8" s="11" customFormat="1" ht="15" customHeight="1">
      <c r="A32" s="126">
        <f t="shared" si="0"/>
        <v>24</v>
      </c>
      <c r="B32" s="192" t="s">
        <v>576</v>
      </c>
      <c r="C32" s="193" t="s">
        <v>577</v>
      </c>
      <c r="D32" s="192" t="s">
        <v>8</v>
      </c>
      <c r="E32" s="219"/>
      <c r="F32" s="219"/>
      <c r="G32" s="219"/>
      <c r="H32" s="242"/>
    </row>
    <row r="33" spans="1:8" s="11" customFormat="1" ht="15" customHeight="1">
      <c r="A33" s="126">
        <f t="shared" si="0"/>
        <v>25</v>
      </c>
      <c r="B33" s="192" t="s">
        <v>578</v>
      </c>
      <c r="C33" s="193" t="s">
        <v>579</v>
      </c>
      <c r="D33" s="192" t="s">
        <v>8</v>
      </c>
      <c r="E33" s="219"/>
      <c r="F33" s="219"/>
      <c r="G33" s="219"/>
      <c r="H33" s="242"/>
    </row>
    <row r="34" spans="1:8" s="11" customFormat="1" ht="15" customHeight="1">
      <c r="A34" s="214">
        <f t="shared" ref="A34:A86" si="1">A33+1</f>
        <v>26</v>
      </c>
      <c r="B34" s="192" t="s">
        <v>267</v>
      </c>
      <c r="C34" s="193" t="s">
        <v>580</v>
      </c>
      <c r="D34" s="192" t="s">
        <v>8</v>
      </c>
      <c r="E34" s="219"/>
      <c r="F34" s="219"/>
      <c r="G34" s="219"/>
      <c r="H34" s="242"/>
    </row>
    <row r="35" spans="1:8" s="11" customFormat="1" ht="15" customHeight="1">
      <c r="A35" s="214">
        <f t="shared" si="1"/>
        <v>27</v>
      </c>
      <c r="B35" s="192" t="s">
        <v>581</v>
      </c>
      <c r="C35" s="193" t="s">
        <v>582</v>
      </c>
      <c r="D35" s="192" t="s">
        <v>8</v>
      </c>
      <c r="E35" s="219"/>
      <c r="F35" s="219"/>
      <c r="G35" s="219"/>
      <c r="H35" s="242"/>
    </row>
    <row r="36" spans="1:8" s="11" customFormat="1" ht="15" customHeight="1">
      <c r="A36" s="214">
        <f t="shared" si="1"/>
        <v>28</v>
      </c>
      <c r="B36" s="192" t="s">
        <v>583</v>
      </c>
      <c r="C36" s="193" t="s">
        <v>584</v>
      </c>
      <c r="D36" s="192" t="s">
        <v>8</v>
      </c>
      <c r="E36" s="219"/>
      <c r="F36" s="219"/>
      <c r="G36" s="219"/>
      <c r="H36" s="242"/>
    </row>
    <row r="37" spans="1:8" s="11" customFormat="1" ht="15" customHeight="1">
      <c r="A37" s="214">
        <f t="shared" si="1"/>
        <v>29</v>
      </c>
      <c r="B37" s="192" t="s">
        <v>585</v>
      </c>
      <c r="C37" s="193" t="s">
        <v>586</v>
      </c>
      <c r="D37" s="192" t="s">
        <v>8</v>
      </c>
      <c r="E37" s="219"/>
      <c r="F37" s="219"/>
      <c r="G37" s="219"/>
      <c r="H37" s="242"/>
    </row>
    <row r="38" spans="1:8" s="11" customFormat="1" ht="15" customHeight="1">
      <c r="A38" s="215">
        <f t="shared" si="1"/>
        <v>30</v>
      </c>
      <c r="B38" s="200" t="s">
        <v>351</v>
      </c>
      <c r="C38" s="201" t="s">
        <v>587</v>
      </c>
      <c r="D38" s="200" t="s">
        <v>8</v>
      </c>
      <c r="E38" s="219"/>
      <c r="F38" s="219"/>
      <c r="G38" s="219"/>
      <c r="H38" s="242"/>
    </row>
    <row r="39" spans="1:8" s="11" customFormat="1" ht="15" customHeight="1">
      <c r="A39" s="214">
        <f t="shared" si="1"/>
        <v>31</v>
      </c>
      <c r="B39" s="192" t="s">
        <v>353</v>
      </c>
      <c r="C39" s="193" t="s">
        <v>588</v>
      </c>
      <c r="D39" s="192" t="s">
        <v>8</v>
      </c>
      <c r="E39" s="219"/>
      <c r="F39" s="219"/>
      <c r="G39" s="219"/>
      <c r="H39" s="242"/>
    </row>
    <row r="40" spans="1:8" s="11" customFormat="1" ht="15" customHeight="1">
      <c r="A40" s="214">
        <f t="shared" si="1"/>
        <v>32</v>
      </c>
      <c r="B40" s="192" t="s">
        <v>589</v>
      </c>
      <c r="C40" s="193" t="s">
        <v>590</v>
      </c>
      <c r="D40" s="192" t="s">
        <v>8</v>
      </c>
      <c r="E40" s="219"/>
      <c r="F40" s="219"/>
      <c r="G40" s="219"/>
      <c r="H40" s="242"/>
    </row>
    <row r="41" spans="1:8" s="11" customFormat="1" ht="15" customHeight="1">
      <c r="A41" s="214">
        <f t="shared" si="1"/>
        <v>33</v>
      </c>
      <c r="B41" s="192" t="s">
        <v>591</v>
      </c>
      <c r="C41" s="193" t="s">
        <v>592</v>
      </c>
      <c r="D41" s="192" t="s">
        <v>8</v>
      </c>
      <c r="E41" s="219"/>
      <c r="F41" s="219"/>
      <c r="G41" s="219"/>
      <c r="H41" s="242"/>
    </row>
    <row r="42" spans="1:8" s="11" customFormat="1" ht="15" customHeight="1">
      <c r="A42" s="214">
        <f t="shared" si="1"/>
        <v>34</v>
      </c>
      <c r="B42" s="192" t="s">
        <v>593</v>
      </c>
      <c r="C42" s="193" t="s">
        <v>594</v>
      </c>
      <c r="D42" s="192" t="s">
        <v>8</v>
      </c>
      <c r="E42" s="219"/>
      <c r="F42" s="219"/>
      <c r="G42" s="219"/>
      <c r="H42" s="242"/>
    </row>
    <row r="43" spans="1:8" s="11" customFormat="1" ht="15" customHeight="1">
      <c r="A43" s="214">
        <f t="shared" si="1"/>
        <v>35</v>
      </c>
      <c r="B43" s="192" t="s">
        <v>595</v>
      </c>
      <c r="C43" s="193" t="s">
        <v>596</v>
      </c>
      <c r="D43" s="192" t="s">
        <v>8</v>
      </c>
      <c r="E43" s="219"/>
      <c r="F43" s="219"/>
      <c r="G43" s="219"/>
      <c r="H43" s="242"/>
    </row>
    <row r="44" spans="1:8" s="11" customFormat="1" ht="15" customHeight="1">
      <c r="A44" s="214">
        <f t="shared" si="1"/>
        <v>36</v>
      </c>
      <c r="B44" s="192" t="s">
        <v>597</v>
      </c>
      <c r="C44" s="193" t="s">
        <v>598</v>
      </c>
      <c r="D44" s="192" t="s">
        <v>8</v>
      </c>
      <c r="E44" s="219"/>
      <c r="F44" s="219"/>
      <c r="G44" s="219"/>
      <c r="H44" s="242"/>
    </row>
    <row r="45" spans="1:8" s="11" customFormat="1" ht="15" customHeight="1">
      <c r="A45" s="214">
        <f t="shared" si="1"/>
        <v>37</v>
      </c>
      <c r="B45" s="192" t="s">
        <v>599</v>
      </c>
      <c r="C45" s="193" t="s">
        <v>600</v>
      </c>
      <c r="D45" s="192" t="s">
        <v>8</v>
      </c>
      <c r="E45" s="219"/>
      <c r="F45" s="219"/>
      <c r="G45" s="219"/>
      <c r="H45" s="242"/>
    </row>
    <row r="46" spans="1:8" s="11" customFormat="1" ht="15" customHeight="1">
      <c r="A46" s="214">
        <f t="shared" si="1"/>
        <v>38</v>
      </c>
      <c r="B46" s="192" t="s">
        <v>601</v>
      </c>
      <c r="C46" s="193" t="s">
        <v>602</v>
      </c>
      <c r="D46" s="192" t="s">
        <v>8</v>
      </c>
      <c r="E46" s="219"/>
      <c r="F46" s="219"/>
      <c r="G46" s="219"/>
      <c r="H46" s="242"/>
    </row>
    <row r="47" spans="1:8" s="11" customFormat="1" ht="15" customHeight="1">
      <c r="A47" s="214">
        <f t="shared" si="1"/>
        <v>39</v>
      </c>
      <c r="B47" s="192" t="s">
        <v>603</v>
      </c>
      <c r="C47" s="193" t="s">
        <v>604</v>
      </c>
      <c r="D47" s="192" t="s">
        <v>8</v>
      </c>
      <c r="E47" s="219"/>
      <c r="F47" s="219"/>
      <c r="G47" s="219"/>
      <c r="H47" s="242"/>
    </row>
    <row r="48" spans="1:8" s="11" customFormat="1" ht="15" customHeight="1">
      <c r="A48" s="214">
        <f t="shared" si="1"/>
        <v>40</v>
      </c>
      <c r="B48" s="192" t="s">
        <v>605</v>
      </c>
      <c r="C48" s="193" t="s">
        <v>606</v>
      </c>
      <c r="D48" s="192" t="s">
        <v>8</v>
      </c>
      <c r="E48" s="219"/>
      <c r="F48" s="219"/>
      <c r="G48" s="219"/>
      <c r="H48" s="242"/>
    </row>
    <row r="49" spans="1:8" s="11" customFormat="1" ht="15" customHeight="1">
      <c r="A49" s="214">
        <f t="shared" si="1"/>
        <v>41</v>
      </c>
      <c r="B49" s="192" t="s">
        <v>607</v>
      </c>
      <c r="C49" s="193" t="s">
        <v>608</v>
      </c>
      <c r="D49" s="192" t="s">
        <v>8</v>
      </c>
      <c r="E49" s="219"/>
      <c r="F49" s="219"/>
      <c r="G49" s="219"/>
      <c r="H49" s="242"/>
    </row>
    <row r="50" spans="1:8" s="11" customFormat="1" ht="15" customHeight="1">
      <c r="A50" s="214">
        <f t="shared" si="1"/>
        <v>42</v>
      </c>
      <c r="B50" s="192" t="s">
        <v>609</v>
      </c>
      <c r="C50" s="193" t="s">
        <v>592</v>
      </c>
      <c r="D50" s="192" t="s">
        <v>8</v>
      </c>
      <c r="E50" s="219"/>
      <c r="F50" s="219"/>
      <c r="G50" s="219"/>
      <c r="H50" s="242"/>
    </row>
    <row r="51" spans="1:8" s="11" customFormat="1" ht="15" customHeight="1">
      <c r="A51" s="214">
        <f t="shared" si="1"/>
        <v>43</v>
      </c>
      <c r="B51" s="192" t="s">
        <v>610</v>
      </c>
      <c r="C51" s="193" t="s">
        <v>590</v>
      </c>
      <c r="D51" s="192" t="s">
        <v>8</v>
      </c>
      <c r="E51" s="219"/>
      <c r="F51" s="219"/>
      <c r="G51" s="219"/>
      <c r="H51" s="242"/>
    </row>
    <row r="52" spans="1:8" s="11" customFormat="1" ht="15" customHeight="1">
      <c r="A52" s="214">
        <f t="shared" si="1"/>
        <v>44</v>
      </c>
      <c r="B52" s="192" t="s">
        <v>611</v>
      </c>
      <c r="C52" s="193" t="s">
        <v>612</v>
      </c>
      <c r="D52" s="192" t="s">
        <v>8</v>
      </c>
      <c r="E52" s="219"/>
      <c r="F52" s="219"/>
      <c r="G52" s="219"/>
      <c r="H52" s="242"/>
    </row>
    <row r="53" spans="1:8" s="11" customFormat="1" ht="15" customHeight="1">
      <c r="A53" s="214">
        <f t="shared" si="1"/>
        <v>45</v>
      </c>
      <c r="B53" s="192" t="s">
        <v>613</v>
      </c>
      <c r="C53" s="193" t="s">
        <v>614</v>
      </c>
      <c r="D53" s="192" t="s">
        <v>8</v>
      </c>
      <c r="E53" s="219"/>
      <c r="F53" s="219"/>
      <c r="G53" s="219"/>
      <c r="H53" s="242"/>
    </row>
    <row r="54" spans="1:8" s="11" customFormat="1" ht="15" customHeight="1">
      <c r="A54" s="214">
        <f t="shared" si="1"/>
        <v>46</v>
      </c>
      <c r="B54" s="192" t="s">
        <v>615</v>
      </c>
      <c r="C54" s="193" t="s">
        <v>616</v>
      </c>
      <c r="D54" s="192" t="s">
        <v>8</v>
      </c>
      <c r="E54" s="219"/>
      <c r="F54" s="219"/>
      <c r="G54" s="219"/>
      <c r="H54" s="242"/>
    </row>
    <row r="55" spans="1:8" s="11" customFormat="1" ht="15" customHeight="1">
      <c r="A55" s="214">
        <f t="shared" si="1"/>
        <v>47</v>
      </c>
      <c r="B55" s="192" t="s">
        <v>617</v>
      </c>
      <c r="C55" s="193" t="s">
        <v>618</v>
      </c>
      <c r="D55" s="192" t="s">
        <v>8</v>
      </c>
      <c r="E55" s="219"/>
      <c r="F55" s="219"/>
      <c r="G55" s="219"/>
      <c r="H55" s="242"/>
    </row>
    <row r="56" spans="1:8" s="11" customFormat="1" ht="15" customHeight="1">
      <c r="A56" s="214">
        <f t="shared" si="1"/>
        <v>48</v>
      </c>
      <c r="B56" s="192" t="s">
        <v>619</v>
      </c>
      <c r="C56" s="193" t="s">
        <v>620</v>
      </c>
      <c r="D56" s="192" t="s">
        <v>8</v>
      </c>
      <c r="E56" s="219"/>
      <c r="F56" s="219"/>
      <c r="G56" s="219"/>
      <c r="H56" s="242"/>
    </row>
    <row r="57" spans="1:8" s="11" customFormat="1" ht="15" customHeight="1">
      <c r="A57" s="214">
        <f t="shared" si="1"/>
        <v>49</v>
      </c>
      <c r="B57" s="192" t="s">
        <v>621</v>
      </c>
      <c r="C57" s="193" t="s">
        <v>622</v>
      </c>
      <c r="D57" s="192" t="s">
        <v>8</v>
      </c>
      <c r="E57" s="219"/>
      <c r="F57" s="219"/>
      <c r="G57" s="219"/>
      <c r="H57" s="242"/>
    </row>
    <row r="58" spans="1:8" s="11" customFormat="1" ht="15" customHeight="1">
      <c r="A58" s="214">
        <f t="shared" si="1"/>
        <v>50</v>
      </c>
      <c r="B58" s="192" t="s">
        <v>623</v>
      </c>
      <c r="C58" s="193" t="s">
        <v>624</v>
      </c>
      <c r="D58" s="192" t="s">
        <v>8</v>
      </c>
      <c r="E58" s="219"/>
      <c r="F58" s="219"/>
      <c r="G58" s="219"/>
      <c r="H58" s="242"/>
    </row>
    <row r="59" spans="1:8" s="11" customFormat="1" ht="15" customHeight="1">
      <c r="A59" s="214">
        <f t="shared" si="1"/>
        <v>51</v>
      </c>
      <c r="B59" s="192" t="s">
        <v>625</v>
      </c>
      <c r="C59" s="193" t="s">
        <v>626</v>
      </c>
      <c r="D59" s="192" t="s">
        <v>8</v>
      </c>
      <c r="E59" s="219"/>
      <c r="F59" s="219"/>
      <c r="G59" s="219"/>
      <c r="H59" s="242"/>
    </row>
    <row r="60" spans="1:8" s="11" customFormat="1" ht="15" customHeight="1">
      <c r="A60" s="214">
        <f t="shared" si="1"/>
        <v>52</v>
      </c>
      <c r="B60" s="192" t="s">
        <v>627</v>
      </c>
      <c r="C60" s="193" t="s">
        <v>628</v>
      </c>
      <c r="D60" s="192" t="s">
        <v>8</v>
      </c>
      <c r="E60" s="219"/>
      <c r="F60" s="219"/>
      <c r="G60" s="219"/>
      <c r="H60" s="242"/>
    </row>
    <row r="61" spans="1:8" s="11" customFormat="1" ht="15" customHeight="1">
      <c r="A61" s="216">
        <f t="shared" si="1"/>
        <v>53</v>
      </c>
      <c r="B61" s="209" t="s">
        <v>629</v>
      </c>
      <c r="C61" s="210" t="s">
        <v>630</v>
      </c>
      <c r="D61" s="209" t="s">
        <v>8</v>
      </c>
      <c r="E61" s="219"/>
      <c r="F61" s="219"/>
      <c r="G61" s="219"/>
      <c r="H61" s="242"/>
    </row>
    <row r="62" spans="1:8" s="11" customFormat="1" ht="15" customHeight="1">
      <c r="A62" s="214">
        <f t="shared" si="1"/>
        <v>54</v>
      </c>
      <c r="B62" s="192" t="s">
        <v>631</v>
      </c>
      <c r="C62" s="193" t="s">
        <v>632</v>
      </c>
      <c r="D62" s="192" t="s">
        <v>8</v>
      </c>
      <c r="E62" s="219"/>
      <c r="F62" s="219"/>
      <c r="G62" s="219"/>
      <c r="H62" s="242"/>
    </row>
    <row r="63" spans="1:8" s="11" customFormat="1" ht="15" customHeight="1">
      <c r="A63" s="214">
        <f t="shared" si="1"/>
        <v>55</v>
      </c>
      <c r="B63" s="192" t="s">
        <v>633</v>
      </c>
      <c r="C63" s="193" t="s">
        <v>634</v>
      </c>
      <c r="D63" s="192" t="s">
        <v>8</v>
      </c>
      <c r="E63" s="219"/>
      <c r="F63" s="219"/>
      <c r="G63" s="219"/>
      <c r="H63" s="242"/>
    </row>
    <row r="64" spans="1:8" s="11" customFormat="1" ht="15" customHeight="1">
      <c r="A64" s="214">
        <f t="shared" si="1"/>
        <v>56</v>
      </c>
      <c r="B64" s="192" t="s">
        <v>635</v>
      </c>
      <c r="C64" s="193" t="s">
        <v>636</v>
      </c>
      <c r="D64" s="192" t="s">
        <v>8</v>
      </c>
      <c r="E64" s="219"/>
      <c r="F64" s="219"/>
      <c r="G64" s="219"/>
      <c r="H64" s="242"/>
    </row>
    <row r="65" spans="1:8" s="11" customFormat="1" ht="15" customHeight="1">
      <c r="A65" s="214">
        <f t="shared" si="1"/>
        <v>57</v>
      </c>
      <c r="B65" s="192" t="s">
        <v>637</v>
      </c>
      <c r="C65" s="193" t="s">
        <v>638</v>
      </c>
      <c r="D65" s="192" t="s">
        <v>8</v>
      </c>
      <c r="E65" s="219"/>
      <c r="F65" s="219"/>
      <c r="G65" s="219"/>
      <c r="H65" s="242"/>
    </row>
    <row r="66" spans="1:8" s="11" customFormat="1" ht="15" customHeight="1">
      <c r="A66" s="214">
        <f t="shared" si="1"/>
        <v>58</v>
      </c>
      <c r="B66" s="192" t="s">
        <v>639</v>
      </c>
      <c r="C66" s="193" t="s">
        <v>640</v>
      </c>
      <c r="D66" s="192" t="s">
        <v>8</v>
      </c>
      <c r="E66" s="219"/>
      <c r="F66" s="219"/>
      <c r="G66" s="219"/>
      <c r="H66" s="242"/>
    </row>
    <row r="67" spans="1:8" s="11" customFormat="1" ht="15" customHeight="1">
      <c r="A67" s="214">
        <f t="shared" si="1"/>
        <v>59</v>
      </c>
      <c r="B67" s="192" t="s">
        <v>641</v>
      </c>
      <c r="C67" s="193" t="s">
        <v>642</v>
      </c>
      <c r="D67" s="192" t="s">
        <v>8</v>
      </c>
      <c r="E67" s="219"/>
      <c r="F67" s="219"/>
      <c r="G67" s="219"/>
      <c r="H67" s="242"/>
    </row>
    <row r="68" spans="1:8" s="11" customFormat="1" ht="15" customHeight="1">
      <c r="A68" s="214">
        <f t="shared" si="1"/>
        <v>60</v>
      </c>
      <c r="B68" s="192" t="s">
        <v>643</v>
      </c>
      <c r="C68" s="193" t="s">
        <v>41</v>
      </c>
      <c r="D68" s="192" t="s">
        <v>8</v>
      </c>
      <c r="E68" s="219"/>
      <c r="F68" s="219"/>
      <c r="G68" s="219"/>
      <c r="H68" s="242"/>
    </row>
    <row r="69" spans="1:8" s="11" customFormat="1" ht="15" customHeight="1">
      <c r="A69" s="214">
        <f t="shared" si="1"/>
        <v>61</v>
      </c>
      <c r="B69" s="192" t="s">
        <v>644</v>
      </c>
      <c r="C69" s="193" t="s">
        <v>645</v>
      </c>
      <c r="D69" s="192" t="s">
        <v>8</v>
      </c>
      <c r="E69" s="219"/>
      <c r="F69" s="219"/>
      <c r="G69" s="219"/>
      <c r="H69" s="242"/>
    </row>
    <row r="70" spans="1:8" s="11" customFormat="1" ht="15" customHeight="1">
      <c r="A70" s="214">
        <f t="shared" si="1"/>
        <v>62</v>
      </c>
      <c r="B70" s="192" t="s">
        <v>646</v>
      </c>
      <c r="C70" s="193" t="s">
        <v>600</v>
      </c>
      <c r="D70" s="192" t="s">
        <v>8</v>
      </c>
      <c r="E70" s="219"/>
      <c r="F70" s="219"/>
      <c r="G70" s="219"/>
      <c r="H70" s="242"/>
    </row>
    <row r="71" spans="1:8" s="11" customFormat="1" ht="15" customHeight="1">
      <c r="A71" s="214">
        <f t="shared" si="1"/>
        <v>63</v>
      </c>
      <c r="B71" s="192" t="s">
        <v>647</v>
      </c>
      <c r="C71" s="193" t="s">
        <v>648</v>
      </c>
      <c r="D71" s="192" t="s">
        <v>8</v>
      </c>
      <c r="E71" s="219"/>
      <c r="F71" s="219"/>
      <c r="G71" s="219"/>
      <c r="H71" s="242"/>
    </row>
    <row r="72" spans="1:8" s="11" customFormat="1" ht="15" customHeight="1">
      <c r="A72" s="214">
        <f t="shared" si="1"/>
        <v>64</v>
      </c>
      <c r="B72" s="192" t="s">
        <v>649</v>
      </c>
      <c r="C72" s="193" t="s">
        <v>650</v>
      </c>
      <c r="D72" s="192" t="s">
        <v>8</v>
      </c>
      <c r="E72" s="219"/>
      <c r="F72" s="219"/>
      <c r="G72" s="219"/>
      <c r="H72" s="242"/>
    </row>
    <row r="73" spans="1:8" s="11" customFormat="1" ht="15" customHeight="1">
      <c r="A73" s="214">
        <f t="shared" si="1"/>
        <v>65</v>
      </c>
      <c r="B73" s="192" t="s">
        <v>651</v>
      </c>
      <c r="C73" s="193" t="s">
        <v>652</v>
      </c>
      <c r="D73" s="192" t="s">
        <v>8</v>
      </c>
      <c r="E73" s="219"/>
      <c r="F73" s="219"/>
      <c r="G73" s="219"/>
      <c r="H73" s="242"/>
    </row>
    <row r="74" spans="1:8" s="11" customFormat="1" ht="15" customHeight="1">
      <c r="A74" s="214">
        <f t="shared" si="1"/>
        <v>66</v>
      </c>
      <c r="B74" s="192" t="s">
        <v>653</v>
      </c>
      <c r="C74" s="193" t="s">
        <v>654</v>
      </c>
      <c r="D74" s="192" t="s">
        <v>8</v>
      </c>
      <c r="E74" s="219"/>
      <c r="F74" s="219"/>
      <c r="G74" s="219"/>
      <c r="H74" s="242"/>
    </row>
    <row r="75" spans="1:8" s="11" customFormat="1" ht="15" customHeight="1">
      <c r="A75" s="214">
        <f t="shared" si="1"/>
        <v>67</v>
      </c>
      <c r="B75" s="192" t="s">
        <v>655</v>
      </c>
      <c r="C75" s="193" t="s">
        <v>656</v>
      </c>
      <c r="D75" s="192" t="s">
        <v>8</v>
      </c>
      <c r="E75" s="219"/>
      <c r="F75" s="219"/>
      <c r="G75" s="219"/>
      <c r="H75" s="242"/>
    </row>
    <row r="76" spans="1:8" s="11" customFormat="1" ht="15" customHeight="1">
      <c r="A76" s="214">
        <f t="shared" si="1"/>
        <v>68</v>
      </c>
      <c r="B76" s="192" t="s">
        <v>657</v>
      </c>
      <c r="C76" s="193" t="s">
        <v>658</v>
      </c>
      <c r="D76" s="192" t="s">
        <v>8</v>
      </c>
      <c r="E76" s="219"/>
      <c r="F76" s="219"/>
      <c r="G76" s="219"/>
      <c r="H76" s="242"/>
    </row>
    <row r="77" spans="1:8" s="11" customFormat="1" ht="15" customHeight="1">
      <c r="A77" s="214">
        <f t="shared" si="1"/>
        <v>69</v>
      </c>
      <c r="B77" s="192" t="s">
        <v>659</v>
      </c>
      <c r="C77" s="193" t="s">
        <v>608</v>
      </c>
      <c r="D77" s="192" t="s">
        <v>8</v>
      </c>
      <c r="E77" s="219"/>
      <c r="F77" s="219"/>
      <c r="G77" s="219"/>
      <c r="H77" s="242"/>
    </row>
    <row r="78" spans="1:8" s="11" customFormat="1" ht="15" customHeight="1">
      <c r="A78" s="214">
        <f t="shared" si="1"/>
        <v>70</v>
      </c>
      <c r="B78" s="192" t="s">
        <v>660</v>
      </c>
      <c r="C78" s="193" t="s">
        <v>661</v>
      </c>
      <c r="D78" s="192" t="s">
        <v>8</v>
      </c>
      <c r="E78" s="219"/>
      <c r="F78" s="219"/>
      <c r="G78" s="219"/>
      <c r="H78" s="242"/>
    </row>
    <row r="79" spans="1:8" s="11" customFormat="1" ht="15" customHeight="1">
      <c r="A79" s="214">
        <f t="shared" si="1"/>
        <v>71</v>
      </c>
      <c r="B79" s="192" t="s">
        <v>662</v>
      </c>
      <c r="C79" s="193" t="s">
        <v>663</v>
      </c>
      <c r="D79" s="192" t="s">
        <v>8</v>
      </c>
      <c r="E79" s="219"/>
      <c r="F79" s="219"/>
      <c r="G79" s="219"/>
      <c r="H79" s="242"/>
    </row>
    <row r="80" spans="1:8" s="11" customFormat="1" ht="15" customHeight="1">
      <c r="A80" s="214">
        <f t="shared" si="1"/>
        <v>72</v>
      </c>
      <c r="B80" s="192" t="s">
        <v>664</v>
      </c>
      <c r="C80" s="193" t="s">
        <v>665</v>
      </c>
      <c r="D80" s="192" t="s">
        <v>8</v>
      </c>
      <c r="E80" s="219"/>
      <c r="F80" s="219"/>
      <c r="G80" s="219"/>
      <c r="H80" s="242"/>
    </row>
    <row r="81" spans="1:8" s="11" customFormat="1" ht="15" customHeight="1">
      <c r="A81" s="214">
        <f t="shared" si="1"/>
        <v>73</v>
      </c>
      <c r="B81" s="192" t="s">
        <v>666</v>
      </c>
      <c r="C81" s="193" t="s">
        <v>667</v>
      </c>
      <c r="D81" s="192" t="s">
        <v>8</v>
      </c>
      <c r="E81" s="219"/>
      <c r="F81" s="219"/>
      <c r="G81" s="219"/>
      <c r="H81" s="242"/>
    </row>
    <row r="82" spans="1:8" s="11" customFormat="1" ht="15" customHeight="1">
      <c r="A82" s="214">
        <f t="shared" si="1"/>
        <v>74</v>
      </c>
      <c r="B82" s="192" t="s">
        <v>668</v>
      </c>
      <c r="C82" s="193" t="s">
        <v>669</v>
      </c>
      <c r="D82" s="192" t="s">
        <v>8</v>
      </c>
      <c r="E82" s="219"/>
      <c r="F82" s="219"/>
      <c r="G82" s="219"/>
      <c r="H82" s="242"/>
    </row>
    <row r="83" spans="1:8" s="11" customFormat="1" ht="15" customHeight="1">
      <c r="A83" s="214">
        <f t="shared" si="1"/>
        <v>75</v>
      </c>
      <c r="B83" s="192" t="s">
        <v>670</v>
      </c>
      <c r="C83" s="193" t="s">
        <v>671</v>
      </c>
      <c r="D83" s="192" t="s">
        <v>8</v>
      </c>
      <c r="E83" s="219"/>
      <c r="F83" s="219"/>
      <c r="G83" s="219"/>
      <c r="H83" s="242"/>
    </row>
    <row r="84" spans="1:8" s="11" customFormat="1" ht="15" customHeight="1">
      <c r="A84" s="214">
        <f t="shared" si="1"/>
        <v>76</v>
      </c>
      <c r="B84" s="192" t="s">
        <v>672</v>
      </c>
      <c r="C84" s="193" t="s">
        <v>673</v>
      </c>
      <c r="D84" s="192" t="s">
        <v>8</v>
      </c>
      <c r="E84" s="219"/>
      <c r="F84" s="219"/>
      <c r="G84" s="219"/>
      <c r="H84" s="242"/>
    </row>
    <row r="85" spans="1:8" s="11" customFormat="1" ht="15" customHeight="1">
      <c r="A85" s="214">
        <f t="shared" si="1"/>
        <v>77</v>
      </c>
      <c r="B85" s="192" t="s">
        <v>743</v>
      </c>
      <c r="C85" s="193" t="s">
        <v>744</v>
      </c>
      <c r="D85" s="192" t="s">
        <v>8</v>
      </c>
      <c r="E85" s="219"/>
      <c r="F85" s="219"/>
      <c r="G85" s="219"/>
      <c r="H85" s="242"/>
    </row>
    <row r="86" spans="1:8" s="11" customFormat="1" ht="15" customHeight="1">
      <c r="A86" s="216">
        <f t="shared" si="1"/>
        <v>78</v>
      </c>
      <c r="B86" s="209" t="s">
        <v>745</v>
      </c>
      <c r="C86" s="210" t="s">
        <v>746</v>
      </c>
      <c r="D86" s="209" t="s">
        <v>8</v>
      </c>
      <c r="E86" s="219"/>
      <c r="F86" s="219"/>
      <c r="G86" s="219"/>
      <c r="H86" s="242"/>
    </row>
    <row r="87" spans="1:8" s="11" customFormat="1" ht="15" customHeight="1">
      <c r="A87" s="214">
        <f t="shared" ref="A87:A144" si="2">A86+1</f>
        <v>79</v>
      </c>
      <c r="B87" s="192" t="s">
        <v>674</v>
      </c>
      <c r="C87" s="193" t="s">
        <v>675</v>
      </c>
      <c r="D87" s="192" t="s">
        <v>8</v>
      </c>
      <c r="E87" s="219"/>
      <c r="F87" s="219"/>
      <c r="G87" s="219"/>
      <c r="H87" s="242"/>
    </row>
    <row r="88" spans="1:8" s="11" customFormat="1" ht="15" customHeight="1">
      <c r="A88" s="214">
        <f t="shared" si="2"/>
        <v>80</v>
      </c>
      <c r="B88" s="192" t="s">
        <v>47</v>
      </c>
      <c r="C88" s="193" t="s">
        <v>676</v>
      </c>
      <c r="D88" s="192" t="s">
        <v>8</v>
      </c>
      <c r="E88" s="219"/>
      <c r="F88" s="219"/>
      <c r="G88" s="219"/>
      <c r="H88" s="242"/>
    </row>
    <row r="89" spans="1:8" s="11" customFormat="1" ht="15" customHeight="1">
      <c r="A89" s="214">
        <f t="shared" si="2"/>
        <v>81</v>
      </c>
      <c r="B89" s="192" t="s">
        <v>677</v>
      </c>
      <c r="C89" s="193" t="s">
        <v>678</v>
      </c>
      <c r="D89" s="192" t="s">
        <v>8</v>
      </c>
      <c r="E89" s="219"/>
      <c r="F89" s="219"/>
      <c r="G89" s="219"/>
      <c r="H89" s="242"/>
    </row>
    <row r="90" spans="1:8" s="11" customFormat="1" ht="15" customHeight="1">
      <c r="A90" s="214">
        <f t="shared" si="2"/>
        <v>82</v>
      </c>
      <c r="B90" s="192" t="s">
        <v>679</v>
      </c>
      <c r="C90" s="193" t="s">
        <v>680</v>
      </c>
      <c r="D90" s="192" t="s">
        <v>8</v>
      </c>
      <c r="E90" s="219"/>
      <c r="F90" s="219"/>
      <c r="G90" s="219"/>
      <c r="H90" s="242"/>
    </row>
    <row r="91" spans="1:8" s="11" customFormat="1" ht="15" customHeight="1">
      <c r="A91" s="214">
        <f t="shared" si="2"/>
        <v>83</v>
      </c>
      <c r="B91" s="192" t="s">
        <v>681</v>
      </c>
      <c r="C91" s="193" t="s">
        <v>682</v>
      </c>
      <c r="D91" s="192" t="s">
        <v>8</v>
      </c>
      <c r="E91" s="219"/>
      <c r="F91" s="219"/>
      <c r="G91" s="219"/>
      <c r="H91" s="242"/>
    </row>
    <row r="92" spans="1:8" s="11" customFormat="1" ht="15" customHeight="1">
      <c r="A92" s="214">
        <f t="shared" si="2"/>
        <v>84</v>
      </c>
      <c r="B92" s="192" t="s">
        <v>683</v>
      </c>
      <c r="C92" s="193" t="s">
        <v>684</v>
      </c>
      <c r="D92" s="192" t="s">
        <v>8</v>
      </c>
      <c r="E92" s="219"/>
      <c r="F92" s="219"/>
      <c r="G92" s="219"/>
      <c r="H92" s="242"/>
    </row>
    <row r="93" spans="1:8" s="11" customFormat="1" ht="15" customHeight="1">
      <c r="A93" s="214">
        <f t="shared" si="2"/>
        <v>85</v>
      </c>
      <c r="B93" s="192" t="s">
        <v>502</v>
      </c>
      <c r="C93" s="193" t="s">
        <v>685</v>
      </c>
      <c r="D93" s="192" t="s">
        <v>8</v>
      </c>
      <c r="E93" s="219"/>
      <c r="F93" s="219"/>
      <c r="G93" s="219"/>
      <c r="H93" s="242"/>
    </row>
    <row r="94" spans="1:8" s="11" customFormat="1" ht="15" customHeight="1">
      <c r="A94" s="214">
        <f t="shared" si="2"/>
        <v>86</v>
      </c>
      <c r="B94" s="192" t="s">
        <v>686</v>
      </c>
      <c r="C94" s="193" t="s">
        <v>687</v>
      </c>
      <c r="D94" s="192" t="s">
        <v>8</v>
      </c>
      <c r="E94" s="219"/>
      <c r="F94" s="219"/>
      <c r="G94" s="219"/>
      <c r="H94" s="242"/>
    </row>
    <row r="95" spans="1:8" s="11" customFormat="1" ht="15" customHeight="1">
      <c r="A95" s="214">
        <f t="shared" si="2"/>
        <v>87</v>
      </c>
      <c r="B95" s="192" t="s">
        <v>504</v>
      </c>
      <c r="C95" s="193" t="s">
        <v>688</v>
      </c>
      <c r="D95" s="192" t="s">
        <v>8</v>
      </c>
      <c r="E95" s="219"/>
      <c r="F95" s="219"/>
      <c r="G95" s="219"/>
      <c r="H95" s="242"/>
    </row>
    <row r="96" spans="1:8" s="11" customFormat="1" ht="15" customHeight="1">
      <c r="A96" s="214">
        <f t="shared" si="2"/>
        <v>88</v>
      </c>
      <c r="B96" s="192" t="s">
        <v>689</v>
      </c>
      <c r="C96" s="193" t="s">
        <v>690</v>
      </c>
      <c r="D96" s="192" t="s">
        <v>8</v>
      </c>
      <c r="E96" s="219"/>
      <c r="F96" s="219"/>
      <c r="G96" s="219"/>
      <c r="H96" s="242"/>
    </row>
    <row r="97" spans="1:8" s="11" customFormat="1" ht="15" customHeight="1">
      <c r="A97" s="214">
        <f t="shared" si="2"/>
        <v>89</v>
      </c>
      <c r="B97" s="192" t="s">
        <v>691</v>
      </c>
      <c r="C97" s="193" t="s">
        <v>692</v>
      </c>
      <c r="D97" s="192" t="s">
        <v>8</v>
      </c>
      <c r="E97" s="219"/>
      <c r="F97" s="219"/>
      <c r="G97" s="219"/>
      <c r="H97" s="242"/>
    </row>
    <row r="98" spans="1:8" s="11" customFormat="1" ht="15" customHeight="1">
      <c r="A98" s="214">
        <f t="shared" si="2"/>
        <v>90</v>
      </c>
      <c r="B98" s="192" t="s">
        <v>693</v>
      </c>
      <c r="C98" s="193" t="s">
        <v>694</v>
      </c>
      <c r="D98" s="192" t="s">
        <v>8</v>
      </c>
      <c r="E98" s="219"/>
      <c r="F98" s="219"/>
      <c r="G98" s="219"/>
      <c r="H98" s="242"/>
    </row>
    <row r="99" spans="1:8" s="11" customFormat="1" ht="15" customHeight="1">
      <c r="A99" s="214">
        <f t="shared" si="2"/>
        <v>91</v>
      </c>
      <c r="B99" s="192" t="s">
        <v>695</v>
      </c>
      <c r="C99" s="193" t="s">
        <v>696</v>
      </c>
      <c r="D99" s="192" t="s">
        <v>8</v>
      </c>
      <c r="E99" s="219"/>
      <c r="F99" s="219"/>
      <c r="G99" s="219"/>
      <c r="H99" s="242"/>
    </row>
    <row r="100" spans="1:8" s="11" customFormat="1" ht="15" customHeight="1">
      <c r="A100" s="214">
        <f t="shared" si="2"/>
        <v>92</v>
      </c>
      <c r="B100" s="192" t="s">
        <v>697</v>
      </c>
      <c r="C100" s="193" t="s">
        <v>698</v>
      </c>
      <c r="D100" s="192" t="s">
        <v>8</v>
      </c>
      <c r="E100" s="219"/>
      <c r="F100" s="219"/>
      <c r="G100" s="219"/>
      <c r="H100" s="242"/>
    </row>
    <row r="101" spans="1:8" s="11" customFormat="1" ht="15" customHeight="1">
      <c r="A101" s="214">
        <f t="shared" si="2"/>
        <v>93</v>
      </c>
      <c r="B101" s="192" t="s">
        <v>699</v>
      </c>
      <c r="C101" s="193" t="s">
        <v>535</v>
      </c>
      <c r="D101" s="192" t="s">
        <v>8</v>
      </c>
      <c r="E101" s="219"/>
      <c r="F101" s="219"/>
      <c r="G101" s="219"/>
      <c r="H101" s="242"/>
    </row>
    <row r="102" spans="1:8" s="11" customFormat="1" ht="15" customHeight="1">
      <c r="A102" s="214">
        <f t="shared" si="2"/>
        <v>94</v>
      </c>
      <c r="B102" s="192" t="s">
        <v>43</v>
      </c>
      <c r="C102" s="193" t="s">
        <v>700</v>
      </c>
      <c r="D102" s="192" t="s">
        <v>8</v>
      </c>
      <c r="E102" s="219"/>
      <c r="F102" s="219"/>
      <c r="G102" s="219"/>
      <c r="H102" s="242"/>
    </row>
    <row r="103" spans="1:8" s="11" customFormat="1" ht="15" customHeight="1">
      <c r="A103" s="214">
        <f t="shared" si="2"/>
        <v>95</v>
      </c>
      <c r="B103" s="192" t="s">
        <v>701</v>
      </c>
      <c r="C103" s="193" t="s">
        <v>702</v>
      </c>
      <c r="D103" s="192" t="s">
        <v>8</v>
      </c>
      <c r="E103" s="219"/>
      <c r="F103" s="219"/>
      <c r="G103" s="219"/>
      <c r="H103" s="242"/>
    </row>
    <row r="104" spans="1:8" s="11" customFormat="1" ht="15" customHeight="1">
      <c r="A104" s="214">
        <f t="shared" si="2"/>
        <v>96</v>
      </c>
      <c r="B104" s="192" t="s">
        <v>703</v>
      </c>
      <c r="C104" s="193" t="s">
        <v>704</v>
      </c>
      <c r="D104" s="192" t="s">
        <v>8</v>
      </c>
      <c r="E104" s="219"/>
      <c r="F104" s="219"/>
      <c r="G104" s="219"/>
      <c r="H104" s="242"/>
    </row>
    <row r="105" spans="1:8" s="11" customFormat="1" ht="15" customHeight="1">
      <c r="A105" s="214">
        <f t="shared" si="2"/>
        <v>97</v>
      </c>
      <c r="B105" s="192" t="s">
        <v>705</v>
      </c>
      <c r="C105" s="193" t="s">
        <v>706</v>
      </c>
      <c r="D105" s="192" t="s">
        <v>8</v>
      </c>
      <c r="E105" s="219"/>
      <c r="F105" s="219"/>
      <c r="G105" s="219"/>
      <c r="H105" s="242"/>
    </row>
    <row r="106" spans="1:8" s="11" customFormat="1" ht="15" customHeight="1">
      <c r="A106" s="214">
        <f t="shared" si="2"/>
        <v>98</v>
      </c>
      <c r="B106" s="192" t="s">
        <v>707</v>
      </c>
      <c r="C106" s="193" t="s">
        <v>708</v>
      </c>
      <c r="D106" s="192" t="s">
        <v>8</v>
      </c>
      <c r="E106" s="219"/>
      <c r="F106" s="219"/>
      <c r="G106" s="219"/>
      <c r="H106" s="242"/>
    </row>
    <row r="107" spans="1:8" s="11" customFormat="1" ht="15" customHeight="1">
      <c r="A107" s="214">
        <f t="shared" si="2"/>
        <v>99</v>
      </c>
      <c r="B107" s="192" t="s">
        <v>709</v>
      </c>
      <c r="C107" s="193" t="s">
        <v>710</v>
      </c>
      <c r="D107" s="192" t="s">
        <v>8</v>
      </c>
      <c r="E107" s="219"/>
      <c r="F107" s="219"/>
      <c r="G107" s="219"/>
      <c r="H107" s="242"/>
    </row>
    <row r="108" spans="1:8" s="11" customFormat="1" ht="15" customHeight="1">
      <c r="A108" s="214">
        <f t="shared" si="2"/>
        <v>100</v>
      </c>
      <c r="B108" s="192" t="s">
        <v>711</v>
      </c>
      <c r="C108" s="193" t="s">
        <v>712</v>
      </c>
      <c r="D108" s="192" t="s">
        <v>8</v>
      </c>
      <c r="E108" s="219"/>
      <c r="F108" s="219"/>
      <c r="G108" s="219"/>
      <c r="H108" s="242"/>
    </row>
    <row r="109" spans="1:8" s="11" customFormat="1" ht="15" customHeight="1">
      <c r="A109" s="214">
        <f t="shared" si="2"/>
        <v>101</v>
      </c>
      <c r="B109" s="192" t="s">
        <v>713</v>
      </c>
      <c r="C109" s="193" t="s">
        <v>714</v>
      </c>
      <c r="D109" s="192" t="s">
        <v>8</v>
      </c>
      <c r="E109" s="219"/>
      <c r="F109" s="219"/>
      <c r="G109" s="219"/>
      <c r="H109" s="242"/>
    </row>
    <row r="110" spans="1:8" s="11" customFormat="1" ht="15" customHeight="1">
      <c r="A110" s="214">
        <f t="shared" si="2"/>
        <v>102</v>
      </c>
      <c r="B110" s="192" t="s">
        <v>715</v>
      </c>
      <c r="C110" s="193" t="s">
        <v>716</v>
      </c>
      <c r="D110" s="192" t="s">
        <v>8</v>
      </c>
      <c r="E110" s="219"/>
      <c r="F110" s="219"/>
      <c r="G110" s="219"/>
      <c r="H110" s="242"/>
    </row>
    <row r="111" spans="1:8" s="11" customFormat="1" ht="15" customHeight="1">
      <c r="A111" s="214">
        <f t="shared" si="2"/>
        <v>103</v>
      </c>
      <c r="B111" s="192" t="s">
        <v>717</v>
      </c>
      <c r="C111" s="193" t="s">
        <v>718</v>
      </c>
      <c r="D111" s="192" t="s">
        <v>8</v>
      </c>
      <c r="E111" s="219"/>
      <c r="F111" s="219"/>
      <c r="G111" s="219"/>
      <c r="H111" s="242"/>
    </row>
    <row r="112" spans="1:8" s="11" customFormat="1" ht="15" customHeight="1">
      <c r="A112" s="214">
        <f t="shared" si="2"/>
        <v>104</v>
      </c>
      <c r="B112" s="192" t="s">
        <v>719</v>
      </c>
      <c r="C112" s="193" t="s">
        <v>720</v>
      </c>
      <c r="D112" s="192" t="s">
        <v>8</v>
      </c>
      <c r="E112" s="219"/>
      <c r="F112" s="219"/>
      <c r="G112" s="219"/>
      <c r="H112" s="242"/>
    </row>
    <row r="113" spans="1:8" s="11" customFormat="1" ht="15" customHeight="1">
      <c r="A113" s="214">
        <f t="shared" si="2"/>
        <v>105</v>
      </c>
      <c r="B113" s="192" t="s">
        <v>721</v>
      </c>
      <c r="C113" s="193" t="s">
        <v>722</v>
      </c>
      <c r="D113" s="192" t="s">
        <v>8</v>
      </c>
      <c r="E113" s="219"/>
      <c r="F113" s="219"/>
      <c r="G113" s="219"/>
      <c r="H113" s="242"/>
    </row>
    <row r="114" spans="1:8" s="11" customFormat="1" ht="15" customHeight="1">
      <c r="A114" s="214">
        <f t="shared" si="2"/>
        <v>106</v>
      </c>
      <c r="B114" s="192" t="s">
        <v>723</v>
      </c>
      <c r="C114" s="193" t="s">
        <v>724</v>
      </c>
      <c r="D114" s="192" t="s">
        <v>8</v>
      </c>
      <c r="E114" s="219"/>
      <c r="F114" s="219"/>
      <c r="G114" s="219"/>
      <c r="H114" s="242"/>
    </row>
    <row r="115" spans="1:8" s="11" customFormat="1" ht="15" customHeight="1">
      <c r="A115" s="214">
        <f t="shared" si="2"/>
        <v>107</v>
      </c>
      <c r="B115" s="192" t="s">
        <v>725</v>
      </c>
      <c r="C115" s="193" t="s">
        <v>726</v>
      </c>
      <c r="D115" s="192" t="s">
        <v>8</v>
      </c>
      <c r="E115" s="219"/>
      <c r="F115" s="219"/>
      <c r="G115" s="219"/>
      <c r="H115" s="242"/>
    </row>
    <row r="116" spans="1:8" s="11" customFormat="1" ht="15" customHeight="1">
      <c r="A116" s="214">
        <f t="shared" si="2"/>
        <v>108</v>
      </c>
      <c r="B116" s="192" t="s">
        <v>727</v>
      </c>
      <c r="C116" s="193" t="s">
        <v>728</v>
      </c>
      <c r="D116" s="192" t="s">
        <v>8</v>
      </c>
      <c r="E116" s="219"/>
      <c r="F116" s="219"/>
      <c r="G116" s="219"/>
      <c r="H116" s="242"/>
    </row>
    <row r="117" spans="1:8" s="11" customFormat="1" ht="15" customHeight="1">
      <c r="A117" s="214">
        <f t="shared" si="2"/>
        <v>109</v>
      </c>
      <c r="B117" s="192" t="s">
        <v>729</v>
      </c>
      <c r="C117" s="193" t="s">
        <v>730</v>
      </c>
      <c r="D117" s="192" t="s">
        <v>8</v>
      </c>
      <c r="E117" s="219"/>
      <c r="F117" s="219"/>
      <c r="G117" s="219"/>
      <c r="H117" s="242"/>
    </row>
    <row r="118" spans="1:8" s="11" customFormat="1" ht="15" customHeight="1">
      <c r="A118" s="214">
        <f t="shared" si="2"/>
        <v>110</v>
      </c>
      <c r="B118" s="192" t="s">
        <v>731</v>
      </c>
      <c r="C118" s="193" t="s">
        <v>732</v>
      </c>
      <c r="D118" s="192" t="s">
        <v>8</v>
      </c>
      <c r="E118" s="219"/>
      <c r="F118" s="219"/>
      <c r="G118" s="219"/>
      <c r="H118" s="242"/>
    </row>
    <row r="119" spans="1:8" s="11" customFormat="1" ht="15" customHeight="1">
      <c r="A119" s="216">
        <f t="shared" si="2"/>
        <v>111</v>
      </c>
      <c r="B119" s="209" t="s">
        <v>733</v>
      </c>
      <c r="C119" s="210" t="s">
        <v>718</v>
      </c>
      <c r="D119" s="209" t="s">
        <v>8</v>
      </c>
      <c r="E119" s="219"/>
      <c r="F119" s="219"/>
      <c r="G119" s="219"/>
      <c r="H119" s="242"/>
    </row>
    <row r="120" spans="1:8" s="11" customFormat="1" ht="15" customHeight="1">
      <c r="A120" s="214">
        <f t="shared" si="2"/>
        <v>112</v>
      </c>
      <c r="B120" s="192" t="s">
        <v>734</v>
      </c>
      <c r="C120" s="193" t="s">
        <v>735</v>
      </c>
      <c r="D120" s="192" t="s">
        <v>8</v>
      </c>
      <c r="E120" s="219"/>
      <c r="F120" s="219"/>
      <c r="G120" s="219"/>
      <c r="H120" s="242"/>
    </row>
    <row r="121" spans="1:8" s="11" customFormat="1" ht="15" customHeight="1">
      <c r="A121" s="214">
        <f t="shared" si="2"/>
        <v>113</v>
      </c>
      <c r="B121" s="192" t="s">
        <v>736</v>
      </c>
      <c r="C121" s="193" t="s">
        <v>737</v>
      </c>
      <c r="D121" s="192" t="s">
        <v>8</v>
      </c>
      <c r="E121" s="219"/>
      <c r="F121" s="219"/>
      <c r="G121" s="219"/>
      <c r="H121" s="242"/>
    </row>
    <row r="122" spans="1:8" s="11" customFormat="1" ht="15" customHeight="1">
      <c r="A122" s="214">
        <f t="shared" si="2"/>
        <v>114</v>
      </c>
      <c r="B122" s="192" t="s">
        <v>738</v>
      </c>
      <c r="C122" s="193" t="s">
        <v>739</v>
      </c>
      <c r="D122" s="192" t="s">
        <v>8</v>
      </c>
      <c r="E122" s="219"/>
      <c r="F122" s="219"/>
      <c r="G122" s="219"/>
      <c r="H122" s="242"/>
    </row>
    <row r="123" spans="1:8" s="11" customFormat="1" ht="15" customHeight="1">
      <c r="A123" s="214">
        <f t="shared" si="2"/>
        <v>115</v>
      </c>
      <c r="B123" s="192" t="s">
        <v>740</v>
      </c>
      <c r="C123" s="193" t="s">
        <v>741</v>
      </c>
      <c r="D123" s="192" t="s">
        <v>8</v>
      </c>
      <c r="E123" s="219"/>
      <c r="F123" s="219"/>
      <c r="G123" s="219"/>
      <c r="H123" s="242"/>
    </row>
    <row r="124" spans="1:8" s="11" customFormat="1" ht="15" customHeight="1">
      <c r="A124" s="214">
        <f t="shared" si="2"/>
        <v>116</v>
      </c>
      <c r="B124" s="192" t="s">
        <v>742</v>
      </c>
      <c r="C124" s="193" t="s">
        <v>537</v>
      </c>
      <c r="D124" s="192" t="s">
        <v>8</v>
      </c>
      <c r="E124" s="219"/>
      <c r="F124" s="219"/>
      <c r="G124" s="219"/>
      <c r="H124" s="242"/>
    </row>
    <row r="125" spans="1:8" ht="15" customHeight="1">
      <c r="A125" s="214">
        <f t="shared" si="2"/>
        <v>117</v>
      </c>
      <c r="B125" s="86" t="s">
        <v>79</v>
      </c>
      <c r="C125" s="87" t="s">
        <v>80</v>
      </c>
      <c r="D125" s="88" t="s">
        <v>8</v>
      </c>
      <c r="E125" s="219"/>
      <c r="F125" s="220"/>
      <c r="G125" s="220"/>
      <c r="H125" s="221"/>
    </row>
    <row r="126" spans="1:8" ht="15" customHeight="1">
      <c r="A126" s="214">
        <f t="shared" si="2"/>
        <v>118</v>
      </c>
      <c r="B126" s="86" t="s">
        <v>778</v>
      </c>
      <c r="C126" s="87" t="s">
        <v>777</v>
      </c>
      <c r="D126" s="92"/>
      <c r="E126" s="223"/>
      <c r="F126" s="223"/>
      <c r="G126" s="223"/>
      <c r="H126" s="224"/>
    </row>
    <row r="127" spans="1:8" ht="30" customHeight="1">
      <c r="A127" s="214">
        <f t="shared" si="2"/>
        <v>119</v>
      </c>
      <c r="B127" s="96"/>
      <c r="C127" s="127" t="s">
        <v>103</v>
      </c>
      <c r="D127" s="95" t="s">
        <v>8</v>
      </c>
      <c r="E127" s="219"/>
      <c r="F127" s="220"/>
      <c r="G127" s="220"/>
      <c r="H127" s="227"/>
    </row>
    <row r="128" spans="1:8" ht="15" customHeight="1">
      <c r="A128" s="214">
        <f t="shared" si="2"/>
        <v>120</v>
      </c>
      <c r="B128" s="96"/>
      <c r="C128" s="138" t="s">
        <v>763</v>
      </c>
      <c r="D128" s="95" t="s">
        <v>8</v>
      </c>
      <c r="E128" s="219"/>
      <c r="F128" s="220"/>
      <c r="G128" s="220"/>
      <c r="H128" s="227"/>
    </row>
    <row r="129" spans="1:8" ht="15" customHeight="1">
      <c r="A129" s="214">
        <f t="shared" si="2"/>
        <v>121</v>
      </c>
      <c r="B129" s="96"/>
      <c r="C129" s="211" t="s">
        <v>764</v>
      </c>
      <c r="D129" s="205" t="s">
        <v>8</v>
      </c>
      <c r="E129" s="219"/>
      <c r="F129" s="220"/>
      <c r="G129" s="220"/>
      <c r="H129" s="227"/>
    </row>
    <row r="130" spans="1:8" ht="15" customHeight="1">
      <c r="A130" s="214">
        <f t="shared" si="2"/>
        <v>122</v>
      </c>
      <c r="B130" s="96"/>
      <c r="C130" s="138" t="s">
        <v>105</v>
      </c>
      <c r="D130" s="205" t="s">
        <v>8</v>
      </c>
      <c r="E130" s="219"/>
      <c r="F130" s="220"/>
      <c r="G130" s="220"/>
      <c r="H130" s="227"/>
    </row>
    <row r="131" spans="1:8" ht="15" customHeight="1">
      <c r="A131" s="214">
        <f t="shared" si="2"/>
        <v>123</v>
      </c>
      <c r="B131" s="96"/>
      <c r="C131" s="138" t="s">
        <v>104</v>
      </c>
      <c r="D131" s="95" t="s">
        <v>8</v>
      </c>
      <c r="E131" s="219"/>
      <c r="F131" s="220"/>
      <c r="G131" s="220"/>
      <c r="H131" s="227"/>
    </row>
    <row r="132" spans="1:8" ht="15" customHeight="1">
      <c r="A132" s="214">
        <f t="shared" si="2"/>
        <v>124</v>
      </c>
      <c r="B132" s="133"/>
      <c r="C132" s="94" t="s">
        <v>106</v>
      </c>
      <c r="D132" s="95" t="s">
        <v>8</v>
      </c>
      <c r="E132" s="219"/>
      <c r="F132" s="220"/>
      <c r="G132" s="220"/>
      <c r="H132" s="227"/>
    </row>
    <row r="133" spans="1:8" ht="15" customHeight="1">
      <c r="A133" s="214">
        <f t="shared" si="2"/>
        <v>125</v>
      </c>
      <c r="B133" s="133"/>
      <c r="C133" s="94" t="s">
        <v>765</v>
      </c>
      <c r="D133" s="205" t="s">
        <v>8</v>
      </c>
      <c r="E133" s="219"/>
      <c r="F133" s="220"/>
      <c r="G133" s="220"/>
      <c r="H133" s="227"/>
    </row>
    <row r="134" spans="1:8" ht="15" customHeight="1">
      <c r="A134" s="214">
        <f t="shared" si="2"/>
        <v>126</v>
      </c>
      <c r="B134" s="203" t="s">
        <v>779</v>
      </c>
      <c r="C134" s="204" t="s">
        <v>780</v>
      </c>
      <c r="D134" s="206"/>
      <c r="E134" s="228"/>
      <c r="F134" s="228"/>
      <c r="G134" s="228"/>
      <c r="H134" s="229"/>
    </row>
    <row r="135" spans="1:8" ht="15" customHeight="1">
      <c r="A135" s="214">
        <f t="shared" si="2"/>
        <v>127</v>
      </c>
      <c r="B135" s="86"/>
      <c r="C135" s="188" t="s">
        <v>81</v>
      </c>
      <c r="D135" s="205" t="s">
        <v>8</v>
      </c>
      <c r="E135" s="219"/>
      <c r="F135" s="230"/>
      <c r="G135" s="230"/>
      <c r="H135" s="231"/>
    </row>
    <row r="136" spans="1:8" ht="15" customHeight="1">
      <c r="A136" s="214">
        <f t="shared" si="2"/>
        <v>128</v>
      </c>
      <c r="B136" s="86"/>
      <c r="C136" s="188" t="s">
        <v>792</v>
      </c>
      <c r="D136" s="205" t="s">
        <v>8</v>
      </c>
      <c r="E136" s="219"/>
      <c r="F136" s="230"/>
      <c r="G136" s="230"/>
      <c r="H136" s="231"/>
    </row>
    <row r="137" spans="1:8" ht="30" customHeight="1">
      <c r="A137" s="214">
        <f t="shared" si="2"/>
        <v>129</v>
      </c>
      <c r="B137" s="86"/>
      <c r="C137" s="188" t="s">
        <v>100</v>
      </c>
      <c r="D137" s="205" t="s">
        <v>8</v>
      </c>
      <c r="E137" s="219"/>
      <c r="F137" s="230"/>
      <c r="G137" s="230"/>
      <c r="H137" s="227"/>
    </row>
    <row r="138" spans="1:8" ht="15" customHeight="1">
      <c r="A138" s="214">
        <f t="shared" si="2"/>
        <v>130</v>
      </c>
      <c r="B138" s="86"/>
      <c r="C138" s="188" t="s">
        <v>766</v>
      </c>
      <c r="D138" s="205" t="s">
        <v>8</v>
      </c>
      <c r="E138" s="219"/>
      <c r="F138" s="230"/>
      <c r="G138" s="230"/>
      <c r="H138" s="227"/>
    </row>
    <row r="139" spans="1:8" ht="15" customHeight="1">
      <c r="A139" s="214">
        <f t="shared" si="2"/>
        <v>131</v>
      </c>
      <c r="B139" s="86"/>
      <c r="C139" s="188" t="s">
        <v>781</v>
      </c>
      <c r="D139" s="205" t="s">
        <v>8</v>
      </c>
      <c r="E139" s="219"/>
      <c r="F139" s="230"/>
      <c r="G139" s="230"/>
      <c r="H139" s="227"/>
    </row>
    <row r="140" spans="1:8" ht="15" customHeight="1">
      <c r="A140" s="214">
        <f t="shared" si="2"/>
        <v>132</v>
      </c>
      <c r="B140" s="86"/>
      <c r="C140" s="188" t="s">
        <v>768</v>
      </c>
      <c r="D140" s="205" t="s">
        <v>8</v>
      </c>
      <c r="E140" s="219"/>
      <c r="F140" s="230"/>
      <c r="G140" s="230"/>
      <c r="H140" s="227"/>
    </row>
    <row r="141" spans="1:8" ht="15" customHeight="1">
      <c r="A141" s="214">
        <f t="shared" si="2"/>
        <v>133</v>
      </c>
      <c r="B141" s="86"/>
      <c r="C141" s="188" t="s">
        <v>82</v>
      </c>
      <c r="D141" s="205" t="s">
        <v>8</v>
      </c>
      <c r="E141" s="219"/>
      <c r="F141" s="230"/>
      <c r="G141" s="230"/>
      <c r="H141" s="231"/>
    </row>
    <row r="142" spans="1:8" ht="15" customHeight="1">
      <c r="A142" s="214">
        <f t="shared" si="2"/>
        <v>134</v>
      </c>
      <c r="B142" s="98" t="s">
        <v>783</v>
      </c>
      <c r="C142" s="87" t="s">
        <v>83</v>
      </c>
      <c r="D142" s="88" t="s">
        <v>8</v>
      </c>
      <c r="E142" s="219"/>
      <c r="F142" s="230"/>
      <c r="G142" s="230"/>
      <c r="H142" s="231"/>
    </row>
    <row r="143" spans="1:8" ht="15" customHeight="1">
      <c r="A143" s="214">
        <f t="shared" si="2"/>
        <v>135</v>
      </c>
      <c r="B143" s="98" t="s">
        <v>102</v>
      </c>
      <c r="C143" s="184" t="s">
        <v>101</v>
      </c>
      <c r="D143" s="88" t="s">
        <v>8</v>
      </c>
      <c r="E143" s="219"/>
      <c r="F143" s="230"/>
      <c r="G143" s="230"/>
      <c r="H143" s="231"/>
    </row>
    <row r="144" spans="1:8" ht="15" customHeight="1" thickBot="1">
      <c r="A144" s="243">
        <f t="shared" si="2"/>
        <v>136</v>
      </c>
      <c r="B144" s="134" t="s">
        <v>784</v>
      </c>
      <c r="C144" s="139" t="s">
        <v>782</v>
      </c>
      <c r="D144" s="135" t="s">
        <v>8</v>
      </c>
      <c r="E144" s="279"/>
      <c r="F144" s="232"/>
      <c r="G144" s="244"/>
      <c r="H144" s="233"/>
    </row>
    <row r="145" spans="1:9" ht="20.149999999999999" customHeight="1" thickBot="1">
      <c r="A145" s="99" t="s">
        <v>84</v>
      </c>
      <c r="B145" s="100"/>
      <c r="C145" s="100"/>
      <c r="D145" s="101"/>
      <c r="E145" s="102">
        <f>SUM(E9:E144)</f>
        <v>0</v>
      </c>
      <c r="F145" s="102">
        <f>SUM(F9:F144)</f>
        <v>0</v>
      </c>
      <c r="G145" s="102">
        <f>SUM(G9:G144)</f>
        <v>0</v>
      </c>
      <c r="H145" s="103">
        <f>SUM(H9:H144)</f>
        <v>0</v>
      </c>
    </row>
    <row r="146" spans="1:9" ht="20.149999999999999" customHeight="1" thickBot="1">
      <c r="A146" s="104" t="s">
        <v>94</v>
      </c>
      <c r="B146" s="105"/>
      <c r="C146" s="105"/>
      <c r="D146" s="106"/>
      <c r="E146" s="107"/>
      <c r="F146" s="107"/>
      <c r="G146" s="107"/>
      <c r="H146" s="108">
        <f>E145+F145+G145+H145</f>
        <v>0</v>
      </c>
    </row>
    <row r="147" spans="1:9">
      <c r="A147" s="74"/>
      <c r="B147" s="75"/>
      <c r="C147" s="75"/>
      <c r="D147" s="76"/>
      <c r="E147" s="77"/>
      <c r="F147" s="77"/>
      <c r="G147" s="78"/>
    </row>
    <row r="148" spans="1:9">
      <c r="A148" s="33" t="s">
        <v>23</v>
      </c>
      <c r="B148" s="1"/>
    </row>
    <row r="149" spans="1:9">
      <c r="A149" s="33" t="s">
        <v>96</v>
      </c>
      <c r="B149" s="1"/>
    </row>
    <row r="150" spans="1:9">
      <c r="A150" s="33"/>
      <c r="B150" s="1"/>
    </row>
    <row r="151" spans="1:9">
      <c r="A151" s="33" t="s">
        <v>109</v>
      </c>
      <c r="B151" s="1"/>
    </row>
    <row r="152" spans="1:9">
      <c r="A152" s="33" t="s">
        <v>97</v>
      </c>
      <c r="B152" s="1"/>
    </row>
    <row r="153" spans="1:9">
      <c r="A153" s="33" t="s">
        <v>98</v>
      </c>
      <c r="B153" s="1"/>
    </row>
    <row r="154" spans="1:9">
      <c r="A154" s="33" t="s">
        <v>99</v>
      </c>
      <c r="B154" s="1"/>
    </row>
    <row r="155" spans="1:9">
      <c r="A155" s="74"/>
      <c r="B155" s="75"/>
      <c r="C155" s="75"/>
      <c r="D155" s="76"/>
      <c r="E155" s="77"/>
      <c r="F155" s="77"/>
      <c r="G155" s="77"/>
      <c r="H155" s="78"/>
    </row>
    <row r="156" spans="1:9">
      <c r="A156" s="130" t="s">
        <v>50</v>
      </c>
    </row>
    <row r="157" spans="1:9" s="13" customFormat="1" ht="14.5">
      <c r="A157" s="26" t="s">
        <v>123</v>
      </c>
      <c r="B157" s="25"/>
      <c r="C157" s="24"/>
      <c r="I157" s="27"/>
    </row>
    <row r="158" spans="1:9" s="13" customFormat="1" ht="14.5">
      <c r="A158" s="26" t="s">
        <v>125</v>
      </c>
      <c r="B158" s="25"/>
      <c r="C158" s="24"/>
      <c r="I158" s="27"/>
    </row>
    <row r="174" spans="3:3">
      <c r="C174" s="69" t="s">
        <v>108</v>
      </c>
    </row>
    <row r="233" ht="15" customHeight="1"/>
    <row r="234" ht="15" customHeight="1"/>
    <row r="235" ht="15" customHeight="1"/>
    <row r="236" ht="15" customHeight="1"/>
    <row r="237" ht="25.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</sheetData>
  <sheetProtection algorithmName="SHA-512" hashValue="GZ9bjeGn61nExzcrY7Hy4smwBx6OrZercUPlhpVvVJ1QqVqf5MYLqxkCLnm+GhH0Ggt+F9DeDJOBtjywOOwCLA==" saltValue="v9YNGwH8cA7LTyhuN+1mtA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57" fitToHeight="2" orientation="portrait" horizontalDpi="4294967295" verticalDpi="4294967295" r:id="rId1"/>
  <headerFooter>
    <oddFooter>&amp;LD3 Oščadnica - Čadca, Bukov, II. polprofil&amp;C&amp;P/&amp;N&amp;RTabuľka č.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90" zoomScaleNormal="90" zoomScaleSheetLayoutView="100" workbookViewId="0">
      <selection activeCell="H15" sqref="H15"/>
    </sheetView>
  </sheetViews>
  <sheetFormatPr defaultColWidth="9.1796875" defaultRowHeight="14"/>
  <cols>
    <col min="1" max="1" width="10.54296875" style="11" customWidth="1"/>
    <col min="2" max="2" width="12.54296875" style="11" customWidth="1"/>
    <col min="3" max="3" width="55.54296875" style="11" customWidth="1"/>
    <col min="4" max="5" width="10.54296875" style="11" customWidth="1"/>
    <col min="6" max="7" width="15.54296875" style="11" customWidth="1"/>
    <col min="8" max="8" width="19.54296875" style="11" customWidth="1"/>
    <col min="9" max="16384" width="9.1796875" style="11"/>
  </cols>
  <sheetData>
    <row r="1" spans="1:8" ht="15" customHeight="1">
      <c r="A1" s="11" t="s">
        <v>29</v>
      </c>
      <c r="B1" s="142" t="s">
        <v>808</v>
      </c>
      <c r="C1" s="142"/>
      <c r="F1" s="280" t="s">
        <v>907</v>
      </c>
      <c r="G1" s="143" t="s">
        <v>122</v>
      </c>
    </row>
    <row r="2" spans="1:8" ht="15" customHeight="1">
      <c r="B2" s="146" t="s">
        <v>31</v>
      </c>
      <c r="C2" s="146"/>
    </row>
    <row r="3" spans="1:8" ht="15" customHeight="1"/>
    <row r="4" spans="1:8" ht="15" customHeight="1">
      <c r="A4" s="12" t="s">
        <v>68</v>
      </c>
      <c r="B4" s="12"/>
    </row>
    <row r="5" spans="1:8" ht="15" customHeight="1" thickBot="1">
      <c r="A5" s="12"/>
      <c r="B5" s="12"/>
    </row>
    <row r="6" spans="1:8" ht="45" customHeight="1" thickBot="1">
      <c r="A6" s="44" t="s">
        <v>1</v>
      </c>
      <c r="B6" s="45"/>
      <c r="C6" s="47" t="s">
        <v>2</v>
      </c>
      <c r="D6" s="45" t="s">
        <v>26</v>
      </c>
      <c r="E6" s="58" t="s">
        <v>10</v>
      </c>
      <c r="F6" s="58" t="s">
        <v>64</v>
      </c>
      <c r="G6" s="46" t="s">
        <v>58</v>
      </c>
    </row>
    <row r="7" spans="1:8" ht="15" customHeight="1">
      <c r="A7" s="48">
        <v>1</v>
      </c>
      <c r="B7" s="49"/>
      <c r="C7" s="65" t="s">
        <v>112</v>
      </c>
      <c r="D7" s="66">
        <v>4800</v>
      </c>
      <c r="E7" s="66" t="s">
        <v>27</v>
      </c>
      <c r="F7" s="156"/>
      <c r="G7" s="54">
        <f>ROUND(D7*F7,2)</f>
        <v>0</v>
      </c>
    </row>
    <row r="8" spans="1:8" ht="15" customHeight="1">
      <c r="A8" s="51">
        <f>A7+1</f>
        <v>2</v>
      </c>
      <c r="B8" s="52"/>
      <c r="C8" s="65" t="s">
        <v>113</v>
      </c>
      <c r="D8" s="67">
        <v>480</v>
      </c>
      <c r="E8" s="67" t="s">
        <v>27</v>
      </c>
      <c r="F8" s="157"/>
      <c r="G8" s="55">
        <f t="shared" ref="G8:G11" si="0">ROUND(D8*F8,2)</f>
        <v>0</v>
      </c>
    </row>
    <row r="9" spans="1:8" ht="15" customHeight="1">
      <c r="A9" s="51">
        <f t="shared" ref="A9:A11" si="1">A8+1</f>
        <v>3</v>
      </c>
      <c r="B9" s="52"/>
      <c r="C9" s="65" t="s">
        <v>747</v>
      </c>
      <c r="D9" s="67">
        <v>1440</v>
      </c>
      <c r="E9" s="67" t="s">
        <v>27</v>
      </c>
      <c r="F9" s="157"/>
      <c r="G9" s="55">
        <f t="shared" si="0"/>
        <v>0</v>
      </c>
    </row>
    <row r="10" spans="1:8" ht="15" customHeight="1">
      <c r="A10" s="51">
        <f t="shared" si="1"/>
        <v>4</v>
      </c>
      <c r="B10" s="52"/>
      <c r="C10" s="65" t="s">
        <v>114</v>
      </c>
      <c r="D10" s="67">
        <v>240</v>
      </c>
      <c r="E10" s="67" t="s">
        <v>30</v>
      </c>
      <c r="F10" s="157"/>
      <c r="G10" s="55">
        <f t="shared" si="0"/>
        <v>0</v>
      </c>
    </row>
    <row r="11" spans="1:8" ht="15" customHeight="1" thickBot="1">
      <c r="A11" s="51">
        <f t="shared" si="1"/>
        <v>5</v>
      </c>
      <c r="B11" s="52"/>
      <c r="C11" s="65" t="s">
        <v>115</v>
      </c>
      <c r="D11" s="68">
        <v>60</v>
      </c>
      <c r="E11" s="68" t="s">
        <v>27</v>
      </c>
      <c r="F11" s="158"/>
      <c r="G11" s="60">
        <f t="shared" si="0"/>
        <v>0</v>
      </c>
    </row>
    <row r="12" spans="1:8" ht="20.149999999999999" customHeight="1" thickBot="1">
      <c r="A12" s="287" t="s">
        <v>65</v>
      </c>
      <c r="B12" s="288"/>
      <c r="C12" s="288"/>
      <c r="D12" s="61"/>
      <c r="E12" s="62"/>
      <c r="F12" s="63"/>
      <c r="G12" s="64">
        <f>SUM(G7:G11)</f>
        <v>0</v>
      </c>
      <c r="H12" s="7"/>
    </row>
    <row r="14" spans="1:8">
      <c r="A14" s="42" t="s">
        <v>23</v>
      </c>
    </row>
    <row r="15" spans="1:8">
      <c r="A15" s="42" t="s">
        <v>803</v>
      </c>
    </row>
    <row r="16" spans="1:8">
      <c r="A16" s="42" t="s">
        <v>28</v>
      </c>
    </row>
    <row r="17" spans="1:9">
      <c r="A17" s="42"/>
    </row>
    <row r="18" spans="1:9">
      <c r="A18" s="130" t="s">
        <v>50</v>
      </c>
    </row>
    <row r="19" spans="1:9" s="13" customFormat="1" ht="14.5">
      <c r="A19" s="26" t="s">
        <v>123</v>
      </c>
      <c r="B19" s="25"/>
      <c r="C19" s="24"/>
      <c r="I19" s="27"/>
    </row>
    <row r="20" spans="1:9" s="13" customFormat="1" ht="14.5">
      <c r="A20" s="26" t="s">
        <v>124</v>
      </c>
      <c r="B20" s="25"/>
      <c r="C20" s="24"/>
      <c r="I20" s="27"/>
    </row>
    <row r="21" spans="1:9">
      <c r="A21" s="33" t="s">
        <v>107</v>
      </c>
    </row>
    <row r="22" spans="1:9">
      <c r="A22" s="42" t="s">
        <v>804</v>
      </c>
    </row>
  </sheetData>
  <sheetProtection algorithmName="SHA-512" hashValue="cVZP3euROxp2pcq1+xjoU4uwEZMiypivglTPWd3jp4ARWLKW5xRTrZs8cA5NQSliwxT68Ejf6QGaobLSSj4IeQ==" saltValue="pdn0Ax/HJoThyXqwSShxsw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workbookViewId="0">
      <selection activeCell="C42" sqref="C42"/>
    </sheetView>
  </sheetViews>
  <sheetFormatPr defaultColWidth="8.7265625" defaultRowHeight="14.5"/>
  <cols>
    <col min="1" max="1" width="6.81640625" style="307" bestFit="1" customWidth="1"/>
    <col min="2" max="2" width="88" bestFit="1" customWidth="1"/>
    <col min="3" max="3" width="9.54296875" style="308" customWidth="1"/>
    <col min="4" max="4" width="14.1796875" style="308" customWidth="1"/>
    <col min="5" max="5" width="14.1796875" style="309" customWidth="1"/>
    <col min="6" max="6" width="20.1796875" customWidth="1"/>
    <col min="7" max="8" width="10" style="308" customWidth="1"/>
    <col min="9" max="12" width="10" customWidth="1"/>
    <col min="13" max="13" width="31.54296875" style="306" bestFit="1" customWidth="1"/>
  </cols>
  <sheetData>
    <row r="1" spans="1:13" ht="55" customHeight="1">
      <c r="A1" s="300"/>
      <c r="B1" s="300"/>
      <c r="C1" s="300"/>
      <c r="D1" s="300"/>
      <c r="E1" s="301"/>
      <c r="F1" s="302"/>
      <c r="G1" s="303"/>
      <c r="H1" s="303"/>
      <c r="I1" s="303"/>
      <c r="L1" s="397" t="s">
        <v>907</v>
      </c>
      <c r="M1" s="398" t="s">
        <v>906</v>
      </c>
    </row>
    <row r="2" spans="1:13" ht="15" customHeight="1" thickBot="1">
      <c r="A2" s="304" t="s">
        <v>905</v>
      </c>
      <c r="B2" s="304"/>
      <c r="C2" s="304"/>
      <c r="D2" s="304"/>
      <c r="E2" s="304"/>
      <c r="F2" s="304"/>
      <c r="G2" s="304"/>
      <c r="H2" s="305"/>
    </row>
    <row r="3" spans="1:13" ht="15" customHeight="1" thickBot="1">
      <c r="G3" s="310" t="s">
        <v>815</v>
      </c>
      <c r="H3" s="311"/>
      <c r="I3" s="311"/>
      <c r="J3" s="311"/>
      <c r="K3" s="311"/>
      <c r="L3" s="312"/>
    </row>
    <row r="4" spans="1:13" ht="15" customHeight="1">
      <c r="A4" s="313" t="s">
        <v>816</v>
      </c>
      <c r="B4" s="314" t="s">
        <v>817</v>
      </c>
      <c r="C4" s="315" t="s">
        <v>818</v>
      </c>
      <c r="D4" s="316" t="s">
        <v>819</v>
      </c>
      <c r="E4" s="317" t="s">
        <v>910</v>
      </c>
      <c r="F4" s="315" t="s">
        <v>820</v>
      </c>
      <c r="G4" s="315" t="s">
        <v>821</v>
      </c>
      <c r="H4" s="315" t="s">
        <v>822</v>
      </c>
      <c r="I4" s="315" t="s">
        <v>823</v>
      </c>
      <c r="J4" s="315" t="s">
        <v>824</v>
      </c>
      <c r="K4" s="315" t="s">
        <v>825</v>
      </c>
      <c r="L4" s="315" t="s">
        <v>826</v>
      </c>
      <c r="M4" s="318" t="s">
        <v>827</v>
      </c>
    </row>
    <row r="5" spans="1:13">
      <c r="A5" s="319"/>
      <c r="B5" s="319"/>
      <c r="C5" s="320"/>
      <c r="D5" s="321"/>
      <c r="E5" s="322"/>
      <c r="F5" s="320"/>
      <c r="G5" s="320"/>
      <c r="H5" s="320"/>
      <c r="I5" s="320"/>
      <c r="J5" s="320"/>
      <c r="K5" s="320"/>
      <c r="L5" s="320"/>
      <c r="M5" s="323"/>
    </row>
    <row r="6" spans="1:13" ht="60" customHeight="1" thickBot="1">
      <c r="A6" s="324"/>
      <c r="B6" s="324"/>
      <c r="C6" s="325"/>
      <c r="D6" s="326"/>
      <c r="E6" s="327"/>
      <c r="F6" s="325"/>
      <c r="G6" s="325"/>
      <c r="H6" s="325"/>
      <c r="I6" s="325"/>
      <c r="J6" s="325"/>
      <c r="K6" s="325"/>
      <c r="L6" s="325"/>
      <c r="M6" s="328"/>
    </row>
    <row r="7" spans="1:13">
      <c r="A7" s="329">
        <v>1</v>
      </c>
      <c r="B7" s="330" t="s">
        <v>828</v>
      </c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1"/>
    </row>
    <row r="8" spans="1:13">
      <c r="A8" s="332" t="s">
        <v>829</v>
      </c>
      <c r="B8" s="333" t="s">
        <v>830</v>
      </c>
      <c r="C8" s="334" t="s">
        <v>831</v>
      </c>
      <c r="D8" s="335">
        <v>8</v>
      </c>
      <c r="E8" s="336"/>
      <c r="F8" s="337">
        <f>D8*ROUND(E8, 2)</f>
        <v>0</v>
      </c>
      <c r="G8" s="338"/>
      <c r="H8" s="339"/>
      <c r="I8" s="339"/>
      <c r="J8" s="339"/>
      <c r="K8" s="339"/>
      <c r="L8" s="340" t="s">
        <v>832</v>
      </c>
      <c r="M8" s="341"/>
    </row>
    <row r="9" spans="1:13">
      <c r="A9" s="332" t="s">
        <v>833</v>
      </c>
      <c r="B9" s="333" t="s">
        <v>834</v>
      </c>
      <c r="C9" s="334" t="s">
        <v>831</v>
      </c>
      <c r="D9" s="335">
        <v>12</v>
      </c>
      <c r="E9" s="336"/>
      <c r="F9" s="337">
        <f t="shared" ref="F9:F14" si="0">D9*ROUND(E9, 2)</f>
        <v>0</v>
      </c>
      <c r="G9" s="338"/>
      <c r="H9" s="339"/>
      <c r="I9" s="339" t="s">
        <v>832</v>
      </c>
      <c r="J9" s="339"/>
      <c r="K9" s="339"/>
      <c r="L9" s="340"/>
      <c r="M9" s="341"/>
    </row>
    <row r="10" spans="1:13">
      <c r="A10" s="332" t="s">
        <v>835</v>
      </c>
      <c r="B10" s="333" t="s">
        <v>836</v>
      </c>
      <c r="C10" s="334" t="s">
        <v>831</v>
      </c>
      <c r="D10" s="335">
        <v>12</v>
      </c>
      <c r="E10" s="336"/>
      <c r="F10" s="337">
        <f t="shared" si="0"/>
        <v>0</v>
      </c>
      <c r="G10" s="338"/>
      <c r="H10" s="339"/>
      <c r="I10" s="339" t="s">
        <v>832</v>
      </c>
      <c r="J10" s="339"/>
      <c r="K10" s="339"/>
      <c r="L10" s="340"/>
      <c r="M10" s="341"/>
    </row>
    <row r="11" spans="1:13">
      <c r="A11" s="332" t="s">
        <v>837</v>
      </c>
      <c r="B11" s="333" t="s">
        <v>838</v>
      </c>
      <c r="C11" s="334" t="s">
        <v>831</v>
      </c>
      <c r="D11" s="335">
        <v>16</v>
      </c>
      <c r="E11" s="336"/>
      <c r="F11" s="337">
        <f t="shared" si="0"/>
        <v>0</v>
      </c>
      <c r="G11" s="338"/>
      <c r="H11" s="339"/>
      <c r="I11" s="339"/>
      <c r="J11" s="339"/>
      <c r="K11" s="339" t="s">
        <v>832</v>
      </c>
      <c r="L11" s="340" t="s">
        <v>832</v>
      </c>
      <c r="M11" s="341"/>
    </row>
    <row r="12" spans="1:13">
      <c r="A12" s="332" t="s">
        <v>839</v>
      </c>
      <c r="B12" s="333" t="s">
        <v>840</v>
      </c>
      <c r="C12" s="334" t="s">
        <v>831</v>
      </c>
      <c r="D12" s="335">
        <v>48</v>
      </c>
      <c r="E12" s="336"/>
      <c r="F12" s="337">
        <f t="shared" si="0"/>
        <v>0</v>
      </c>
      <c r="G12" s="338"/>
      <c r="H12" s="339"/>
      <c r="I12" s="339"/>
      <c r="J12" s="339"/>
      <c r="K12" s="339"/>
      <c r="L12" s="340"/>
      <c r="M12" s="341" t="s">
        <v>841</v>
      </c>
    </row>
    <row r="13" spans="1:13">
      <c r="A13" s="332" t="s">
        <v>842</v>
      </c>
      <c r="B13" s="333" t="s">
        <v>843</v>
      </c>
      <c r="C13" s="334" t="s">
        <v>831</v>
      </c>
      <c r="D13" s="335">
        <v>12</v>
      </c>
      <c r="E13" s="336"/>
      <c r="F13" s="337">
        <f t="shared" si="0"/>
        <v>0</v>
      </c>
      <c r="G13" s="338"/>
      <c r="H13" s="339"/>
      <c r="I13" s="339" t="s">
        <v>832</v>
      </c>
      <c r="J13" s="339"/>
      <c r="K13" s="339"/>
      <c r="L13" s="340"/>
      <c r="M13" s="341" t="s">
        <v>844</v>
      </c>
    </row>
    <row r="14" spans="1:13" ht="15" thickBot="1">
      <c r="A14" s="342" t="s">
        <v>845</v>
      </c>
      <c r="B14" s="343" t="s">
        <v>846</v>
      </c>
      <c r="C14" s="334" t="s">
        <v>831</v>
      </c>
      <c r="D14" s="335">
        <v>16</v>
      </c>
      <c r="E14" s="336"/>
      <c r="F14" s="344">
        <f t="shared" si="0"/>
        <v>0</v>
      </c>
      <c r="G14" s="345"/>
      <c r="H14" s="346"/>
      <c r="I14" s="346"/>
      <c r="J14" s="346"/>
      <c r="K14" s="346" t="s">
        <v>832</v>
      </c>
      <c r="L14" s="347" t="s">
        <v>832</v>
      </c>
      <c r="M14" s="348"/>
    </row>
    <row r="15" spans="1:13">
      <c r="A15" s="329">
        <v>2</v>
      </c>
      <c r="B15" s="349" t="s">
        <v>847</v>
      </c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50"/>
    </row>
    <row r="16" spans="1:13" ht="26.5" thickBot="1">
      <c r="A16" s="342" t="s">
        <v>848</v>
      </c>
      <c r="B16" s="351" t="s">
        <v>849</v>
      </c>
      <c r="C16" s="352" t="s">
        <v>831</v>
      </c>
      <c r="D16" s="353">
        <v>8</v>
      </c>
      <c r="E16" s="354"/>
      <c r="F16" s="344">
        <f>D16*ROUND(E16, 2)</f>
        <v>0</v>
      </c>
      <c r="G16" s="345"/>
      <c r="H16" s="346"/>
      <c r="I16" s="346"/>
      <c r="J16" s="346"/>
      <c r="K16" s="346"/>
      <c r="L16" s="347" t="s">
        <v>832</v>
      </c>
      <c r="M16" s="348"/>
    </row>
    <row r="17" spans="1:13">
      <c r="A17" s="329">
        <v>3</v>
      </c>
      <c r="B17" s="349" t="s">
        <v>850</v>
      </c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50"/>
    </row>
    <row r="18" spans="1:13" ht="51" customHeight="1">
      <c r="A18" s="332"/>
      <c r="B18" s="355" t="s">
        <v>851</v>
      </c>
      <c r="C18" s="356"/>
      <c r="D18" s="356"/>
      <c r="E18" s="356"/>
      <c r="F18" s="356"/>
      <c r="G18" s="356"/>
      <c r="H18" s="356"/>
      <c r="I18" s="356"/>
      <c r="J18" s="356"/>
      <c r="K18" s="356"/>
      <c r="L18" s="356"/>
      <c r="M18" s="357"/>
    </row>
    <row r="19" spans="1:13" ht="39">
      <c r="A19" s="332" t="s">
        <v>852</v>
      </c>
      <c r="B19" s="355" t="s">
        <v>853</v>
      </c>
      <c r="C19" s="334" t="s">
        <v>831</v>
      </c>
      <c r="D19" s="358">
        <v>4</v>
      </c>
      <c r="E19" s="336"/>
      <c r="F19" s="337">
        <f>D19*ROUND(E19, 2)</f>
        <v>0</v>
      </c>
      <c r="G19" s="338"/>
      <c r="H19" s="339"/>
      <c r="I19" s="339"/>
      <c r="J19" s="339"/>
      <c r="K19" s="339"/>
      <c r="L19" s="340" t="s">
        <v>832</v>
      </c>
      <c r="M19" s="341"/>
    </row>
    <row r="20" spans="1:13" ht="26">
      <c r="A20" s="332" t="s">
        <v>854</v>
      </c>
      <c r="B20" s="359" t="s">
        <v>855</v>
      </c>
      <c r="C20" s="334" t="s">
        <v>831</v>
      </c>
      <c r="D20" s="358">
        <v>8</v>
      </c>
      <c r="E20" s="336"/>
      <c r="F20" s="337">
        <f t="shared" ref="F20:F41" si="1">D20*ROUND(E20, 2)</f>
        <v>0</v>
      </c>
      <c r="G20" s="338"/>
      <c r="H20" s="339"/>
      <c r="I20" s="339"/>
      <c r="J20" s="339"/>
      <c r="K20" s="339" t="s">
        <v>832</v>
      </c>
      <c r="L20" s="340" t="s">
        <v>832</v>
      </c>
      <c r="M20" s="341"/>
    </row>
    <row r="21" spans="1:13">
      <c r="A21" s="332" t="s">
        <v>856</v>
      </c>
      <c r="B21" s="355" t="s">
        <v>857</v>
      </c>
      <c r="C21" s="334" t="s">
        <v>831</v>
      </c>
      <c r="D21" s="358">
        <v>32</v>
      </c>
      <c r="E21" s="336"/>
      <c r="F21" s="337">
        <f t="shared" si="1"/>
        <v>0</v>
      </c>
      <c r="G21" s="338"/>
      <c r="H21" s="339"/>
      <c r="I21" s="339"/>
      <c r="J21" s="339"/>
      <c r="K21" s="339" t="s">
        <v>832</v>
      </c>
      <c r="L21" s="340" t="s">
        <v>832</v>
      </c>
      <c r="M21" s="341"/>
    </row>
    <row r="22" spans="1:13">
      <c r="A22" s="332" t="s">
        <v>858</v>
      </c>
      <c r="B22" s="355" t="s">
        <v>859</v>
      </c>
      <c r="C22" s="334" t="s">
        <v>831</v>
      </c>
      <c r="D22" s="358">
        <v>8</v>
      </c>
      <c r="E22" s="336"/>
      <c r="F22" s="337">
        <f t="shared" si="1"/>
        <v>0</v>
      </c>
      <c r="G22" s="338"/>
      <c r="H22" s="339"/>
      <c r="I22" s="339"/>
      <c r="J22" s="339" t="s">
        <v>832</v>
      </c>
      <c r="K22" s="339"/>
      <c r="L22" s="340"/>
      <c r="M22" s="341"/>
    </row>
    <row r="23" spans="1:13" ht="39" customHeight="1">
      <c r="A23" s="332" t="s">
        <v>860</v>
      </c>
      <c r="B23" s="355" t="s">
        <v>861</v>
      </c>
      <c r="C23" s="334" t="s">
        <v>831</v>
      </c>
      <c r="D23" s="358">
        <v>16</v>
      </c>
      <c r="E23" s="336"/>
      <c r="F23" s="337">
        <f t="shared" si="1"/>
        <v>0</v>
      </c>
      <c r="G23" s="338"/>
      <c r="H23" s="339"/>
      <c r="I23" s="339"/>
      <c r="J23" s="339" t="s">
        <v>832</v>
      </c>
      <c r="K23" s="339"/>
      <c r="L23" s="340"/>
      <c r="M23" s="341"/>
    </row>
    <row r="24" spans="1:13" ht="26">
      <c r="A24" s="332" t="s">
        <v>862</v>
      </c>
      <c r="B24" s="355" t="s">
        <v>863</v>
      </c>
      <c r="C24" s="334" t="s">
        <v>831</v>
      </c>
      <c r="D24" s="358">
        <v>8</v>
      </c>
      <c r="E24" s="336"/>
      <c r="F24" s="337">
        <f t="shared" si="1"/>
        <v>0</v>
      </c>
      <c r="G24" s="338"/>
      <c r="H24" s="339"/>
      <c r="I24" s="339"/>
      <c r="J24" s="339" t="s">
        <v>832</v>
      </c>
      <c r="K24" s="339"/>
      <c r="L24" s="340"/>
      <c r="M24" s="341"/>
    </row>
    <row r="25" spans="1:13">
      <c r="A25" s="332" t="s">
        <v>864</v>
      </c>
      <c r="B25" s="355" t="s">
        <v>865</v>
      </c>
      <c r="C25" s="334" t="s">
        <v>831</v>
      </c>
      <c r="D25" s="358">
        <v>52</v>
      </c>
      <c r="E25" s="336"/>
      <c r="F25" s="337">
        <f t="shared" si="1"/>
        <v>0</v>
      </c>
      <c r="G25" s="338"/>
      <c r="H25" s="339" t="s">
        <v>832</v>
      </c>
      <c r="I25" s="339"/>
      <c r="J25" s="339"/>
      <c r="K25" s="339"/>
      <c r="L25" s="340"/>
      <c r="M25" s="341"/>
    </row>
    <row r="26" spans="1:13" ht="39" hidden="1">
      <c r="A26" s="332" t="s">
        <v>866</v>
      </c>
      <c r="B26" s="355" t="s">
        <v>867</v>
      </c>
      <c r="C26" s="334" t="s">
        <v>831</v>
      </c>
      <c r="D26" s="360">
        <f t="shared" ref="D26" si="2">24*365</f>
        <v>8760</v>
      </c>
      <c r="E26" s="336"/>
      <c r="F26" s="337">
        <f t="shared" si="1"/>
        <v>0</v>
      </c>
      <c r="G26" s="338" t="s">
        <v>832</v>
      </c>
      <c r="H26" s="339"/>
      <c r="I26" s="339"/>
      <c r="J26" s="339"/>
      <c r="K26" s="339"/>
      <c r="L26" s="340"/>
      <c r="M26" s="341" t="s">
        <v>868</v>
      </c>
    </row>
    <row r="27" spans="1:13" ht="39">
      <c r="A27" s="332" t="s">
        <v>866</v>
      </c>
      <c r="B27" s="355" t="s">
        <v>869</v>
      </c>
      <c r="C27" s="334" t="s">
        <v>831</v>
      </c>
      <c r="D27" s="358">
        <v>24</v>
      </c>
      <c r="E27" s="336"/>
      <c r="F27" s="337">
        <f t="shared" si="1"/>
        <v>0</v>
      </c>
      <c r="G27" s="338"/>
      <c r="H27" s="339"/>
      <c r="I27" s="339"/>
      <c r="J27" s="339"/>
      <c r="K27" s="339" t="s">
        <v>832</v>
      </c>
      <c r="L27" s="340" t="s">
        <v>832</v>
      </c>
      <c r="M27" s="341"/>
    </row>
    <row r="28" spans="1:13" ht="39.5" thickBot="1">
      <c r="A28" s="332" t="s">
        <v>870</v>
      </c>
      <c r="B28" s="351" t="s">
        <v>871</v>
      </c>
      <c r="C28" s="352" t="s">
        <v>831</v>
      </c>
      <c r="D28" s="353">
        <v>12</v>
      </c>
      <c r="E28" s="336"/>
      <c r="F28" s="344">
        <f t="shared" si="1"/>
        <v>0</v>
      </c>
      <c r="G28" s="345"/>
      <c r="H28" s="346"/>
      <c r="I28" s="346" t="s">
        <v>832</v>
      </c>
      <c r="J28" s="346"/>
      <c r="K28" s="346"/>
      <c r="L28" s="347"/>
      <c r="M28" s="348"/>
    </row>
    <row r="29" spans="1:13">
      <c r="A29" s="361">
        <v>4</v>
      </c>
      <c r="B29" s="349" t="s">
        <v>872</v>
      </c>
      <c r="C29" s="349"/>
      <c r="D29" s="349"/>
      <c r="E29" s="349"/>
      <c r="F29" s="349"/>
      <c r="G29" s="349"/>
      <c r="H29" s="349"/>
      <c r="I29" s="349"/>
      <c r="J29" s="349"/>
      <c r="K29" s="349"/>
      <c r="L29" s="349"/>
      <c r="M29" s="350"/>
    </row>
    <row r="30" spans="1:13" ht="27" thickBot="1">
      <c r="A30" s="342" t="s">
        <v>873</v>
      </c>
      <c r="B30" s="362" t="s">
        <v>874</v>
      </c>
      <c r="C30" s="352" t="s">
        <v>831</v>
      </c>
      <c r="D30" s="363">
        <v>100</v>
      </c>
      <c r="E30" s="364"/>
      <c r="F30" s="344">
        <f t="shared" si="1"/>
        <v>0</v>
      </c>
      <c r="G30" s="345" t="s">
        <v>832</v>
      </c>
      <c r="H30" s="346"/>
      <c r="I30" s="346"/>
      <c r="J30" s="346"/>
      <c r="K30" s="346"/>
      <c r="L30" s="347"/>
      <c r="M30" s="365" t="s">
        <v>875</v>
      </c>
    </row>
    <row r="31" spans="1:13" ht="15" customHeight="1">
      <c r="A31" s="361">
        <v>5</v>
      </c>
      <c r="B31" s="366" t="s">
        <v>876</v>
      </c>
      <c r="C31" s="366"/>
      <c r="D31" s="366"/>
      <c r="E31" s="366"/>
      <c r="F31" s="366"/>
      <c r="G31" s="366"/>
      <c r="H31" s="366"/>
      <c r="I31" s="366"/>
      <c r="J31" s="366"/>
      <c r="K31" s="366"/>
      <c r="L31" s="366"/>
      <c r="M31" s="367"/>
    </row>
    <row r="32" spans="1:13" ht="39.5">
      <c r="A32" s="332" t="s">
        <v>877</v>
      </c>
      <c r="B32" s="368" t="s">
        <v>878</v>
      </c>
      <c r="C32" s="334" t="s">
        <v>831</v>
      </c>
      <c r="D32" s="369" t="s">
        <v>879</v>
      </c>
      <c r="E32" s="370"/>
      <c r="F32" s="370"/>
      <c r="G32" s="371"/>
      <c r="H32" s="339"/>
      <c r="I32" s="339"/>
      <c r="J32" s="339"/>
      <c r="K32" s="339"/>
      <c r="L32" s="340"/>
      <c r="M32" s="365" t="s">
        <v>880</v>
      </c>
    </row>
    <row r="33" spans="1:13" ht="39.5">
      <c r="A33" s="332" t="s">
        <v>881</v>
      </c>
      <c r="B33" s="368" t="s">
        <v>882</v>
      </c>
      <c r="C33" s="334" t="s">
        <v>831</v>
      </c>
      <c r="D33" s="369" t="s">
        <v>879</v>
      </c>
      <c r="E33" s="370"/>
      <c r="F33" s="370"/>
      <c r="G33" s="371"/>
      <c r="H33" s="339"/>
      <c r="I33" s="339"/>
      <c r="J33" s="339"/>
      <c r="K33" s="339"/>
      <c r="L33" s="340"/>
      <c r="M33" s="365" t="s">
        <v>883</v>
      </c>
    </row>
    <row r="34" spans="1:13">
      <c r="A34" s="332" t="s">
        <v>884</v>
      </c>
      <c r="B34" s="372" t="s">
        <v>885</v>
      </c>
      <c r="C34" s="334" t="s">
        <v>831</v>
      </c>
      <c r="D34" s="335">
        <v>8</v>
      </c>
      <c r="E34" s="373"/>
      <c r="F34" s="337">
        <f t="shared" si="1"/>
        <v>0</v>
      </c>
      <c r="G34" s="338"/>
      <c r="H34" s="339"/>
      <c r="I34" s="339"/>
      <c r="J34" s="339"/>
      <c r="K34" s="339"/>
      <c r="L34" s="340" t="s">
        <v>832</v>
      </c>
      <c r="M34" s="341"/>
    </row>
    <row r="35" spans="1:13">
      <c r="A35" s="332" t="s">
        <v>886</v>
      </c>
      <c r="B35" s="372" t="s">
        <v>887</v>
      </c>
      <c r="C35" s="334" t="s">
        <v>831</v>
      </c>
      <c r="D35" s="335">
        <v>8</v>
      </c>
      <c r="E35" s="373"/>
      <c r="F35" s="337">
        <f t="shared" si="1"/>
        <v>0</v>
      </c>
      <c r="G35" s="338"/>
      <c r="H35" s="339"/>
      <c r="I35" s="339"/>
      <c r="J35" s="339"/>
      <c r="K35" s="339" t="s">
        <v>832</v>
      </c>
      <c r="L35" s="340" t="s">
        <v>832</v>
      </c>
      <c r="M35" s="341"/>
    </row>
    <row r="36" spans="1:13">
      <c r="A36" s="332" t="s">
        <v>888</v>
      </c>
      <c r="B36" s="374" t="s">
        <v>889</v>
      </c>
      <c r="C36" s="334" t="s">
        <v>831</v>
      </c>
      <c r="D36" s="335">
        <v>52</v>
      </c>
      <c r="E36" s="373"/>
      <c r="F36" s="337">
        <f t="shared" si="1"/>
        <v>0</v>
      </c>
      <c r="G36" s="338"/>
      <c r="H36" s="339" t="s">
        <v>832</v>
      </c>
      <c r="I36" s="339"/>
      <c r="J36" s="339"/>
      <c r="K36" s="339"/>
      <c r="L36" s="340"/>
      <c r="M36" s="341"/>
    </row>
    <row r="37" spans="1:13">
      <c r="A37" s="332" t="s">
        <v>890</v>
      </c>
      <c r="B37" s="372" t="s">
        <v>891</v>
      </c>
      <c r="C37" s="334" t="s">
        <v>831</v>
      </c>
      <c r="D37" s="335">
        <v>32</v>
      </c>
      <c r="E37" s="373"/>
      <c r="F37" s="337">
        <f t="shared" si="1"/>
        <v>0</v>
      </c>
      <c r="G37" s="338"/>
      <c r="H37" s="339"/>
      <c r="I37" s="339"/>
      <c r="J37" s="339"/>
      <c r="K37" s="339" t="s">
        <v>832</v>
      </c>
      <c r="L37" s="340" t="s">
        <v>832</v>
      </c>
      <c r="M37" s="341"/>
    </row>
    <row r="38" spans="1:13">
      <c r="A38" s="332" t="s">
        <v>892</v>
      </c>
      <c r="B38" s="374" t="s">
        <v>893</v>
      </c>
      <c r="C38" s="334" t="s">
        <v>831</v>
      </c>
      <c r="D38" s="335">
        <v>12</v>
      </c>
      <c r="E38" s="373"/>
      <c r="F38" s="337">
        <f t="shared" si="1"/>
        <v>0</v>
      </c>
      <c r="G38" s="338"/>
      <c r="H38" s="339"/>
      <c r="I38" s="339"/>
      <c r="J38" s="339"/>
      <c r="K38" s="339" t="s">
        <v>832</v>
      </c>
      <c r="L38" s="340" t="s">
        <v>832</v>
      </c>
      <c r="M38" s="341"/>
    </row>
    <row r="39" spans="1:13">
      <c r="A39" s="332" t="s">
        <v>894</v>
      </c>
      <c r="B39" s="374" t="s">
        <v>895</v>
      </c>
      <c r="C39" s="334" t="s">
        <v>831</v>
      </c>
      <c r="D39" s="335">
        <v>48</v>
      </c>
      <c r="E39" s="373"/>
      <c r="F39" s="337">
        <f t="shared" si="1"/>
        <v>0</v>
      </c>
      <c r="G39" s="338"/>
      <c r="H39" s="339"/>
      <c r="I39" s="339"/>
      <c r="J39" s="339"/>
      <c r="K39" s="339"/>
      <c r="L39" s="340" t="s">
        <v>832</v>
      </c>
      <c r="M39" s="341"/>
    </row>
    <row r="40" spans="1:13" ht="26">
      <c r="A40" s="332" t="s">
        <v>896</v>
      </c>
      <c r="B40" s="375" t="s">
        <v>897</v>
      </c>
      <c r="C40" s="334" t="s">
        <v>831</v>
      </c>
      <c r="D40" s="376">
        <v>48</v>
      </c>
      <c r="E40" s="373"/>
      <c r="F40" s="337">
        <f t="shared" si="1"/>
        <v>0</v>
      </c>
      <c r="G40" s="338"/>
      <c r="H40" s="339"/>
      <c r="I40" s="339"/>
      <c r="J40" s="339"/>
      <c r="K40" s="339"/>
      <c r="L40" s="340" t="s">
        <v>832</v>
      </c>
      <c r="M40" s="341"/>
    </row>
    <row r="41" spans="1:13" ht="26.5" thickBot="1">
      <c r="A41" s="342" t="s">
        <v>898</v>
      </c>
      <c r="B41" s="377" t="s">
        <v>899</v>
      </c>
      <c r="C41" s="352" t="s">
        <v>831</v>
      </c>
      <c r="D41" s="378">
        <v>48</v>
      </c>
      <c r="E41" s="373"/>
      <c r="F41" s="344">
        <f t="shared" si="1"/>
        <v>0</v>
      </c>
      <c r="G41" s="379"/>
      <c r="H41" s="380"/>
      <c r="I41" s="380"/>
      <c r="J41" s="380"/>
      <c r="K41" s="380" t="s">
        <v>832</v>
      </c>
      <c r="L41" s="381" t="s">
        <v>832</v>
      </c>
      <c r="M41" s="348"/>
    </row>
    <row r="42" spans="1:13" ht="15" thickBot="1">
      <c r="F42" s="306"/>
      <c r="G42"/>
      <c r="H42"/>
      <c r="M42"/>
    </row>
    <row r="43" spans="1:13" ht="15" thickBot="1">
      <c r="C43"/>
      <c r="D43"/>
      <c r="E43" s="382" t="s">
        <v>900</v>
      </c>
      <c r="F43" s="383"/>
      <c r="G43"/>
      <c r="H43"/>
      <c r="M43"/>
    </row>
    <row r="44" spans="1:13" ht="30" customHeight="1" thickBot="1">
      <c r="B44" s="384" t="s">
        <v>901</v>
      </c>
      <c r="C44" s="385"/>
      <c r="D44" s="385"/>
      <c r="E44" s="386"/>
      <c r="F44" s="387">
        <f>SUM(F8:F41)</f>
        <v>0</v>
      </c>
      <c r="G44"/>
      <c r="H44"/>
      <c r="M44"/>
    </row>
    <row r="45" spans="1:13" ht="30" customHeight="1" thickBot="1">
      <c r="B45" s="388"/>
      <c r="C45" s="388"/>
      <c r="D45" s="388"/>
      <c r="E45" s="389"/>
      <c r="F45" s="390"/>
      <c r="G45"/>
      <c r="H45"/>
      <c r="M45"/>
    </row>
    <row r="46" spans="1:13" ht="30" customHeight="1" thickBot="1">
      <c r="B46" s="384" t="s">
        <v>908</v>
      </c>
      <c r="C46" s="385"/>
      <c r="D46" s="385"/>
      <c r="E46" s="386"/>
      <c r="F46" s="387">
        <f>F44*5</f>
        <v>0</v>
      </c>
      <c r="G46"/>
      <c r="H46"/>
      <c r="M46"/>
    </row>
    <row r="47" spans="1:13" ht="30" customHeight="1">
      <c r="B47" s="388"/>
      <c r="C47" s="388"/>
      <c r="D47" s="388"/>
      <c r="E47" s="391"/>
      <c r="F47" s="390"/>
      <c r="G47"/>
      <c r="H47"/>
      <c r="M47"/>
    </row>
    <row r="48" spans="1:13" s="308" customFormat="1" ht="30" customHeight="1">
      <c r="A48" s="307"/>
      <c r="B48" s="388"/>
      <c r="C48" s="388"/>
      <c r="D48" s="388"/>
      <c r="E48" s="389"/>
      <c r="F48" s="390"/>
      <c r="I48"/>
      <c r="J48"/>
      <c r="K48"/>
      <c r="L48"/>
      <c r="M48" s="306"/>
    </row>
    <row r="50" spans="1:13" s="308" customFormat="1">
      <c r="A50" s="392"/>
      <c r="B50" s="272"/>
      <c r="C50" s="393"/>
      <c r="D50" s="393"/>
      <c r="E50" s="394"/>
      <c r="F50"/>
      <c r="I50"/>
      <c r="J50"/>
      <c r="K50"/>
      <c r="L50"/>
      <c r="M50" s="306"/>
    </row>
    <row r="51" spans="1:13" s="308" customFormat="1">
      <c r="A51" s="392"/>
      <c r="B51" s="272"/>
      <c r="C51" s="393"/>
      <c r="D51" s="393"/>
      <c r="E51" s="394"/>
      <c r="F51"/>
      <c r="I51"/>
      <c r="J51"/>
      <c r="K51"/>
      <c r="L51"/>
      <c r="M51" s="306"/>
    </row>
    <row r="52" spans="1:13" s="308" customFormat="1">
      <c r="A52" s="392"/>
      <c r="B52" s="272"/>
      <c r="C52" s="393"/>
      <c r="D52" s="393"/>
      <c r="E52" s="394"/>
      <c r="F52"/>
      <c r="I52"/>
      <c r="J52"/>
      <c r="K52"/>
      <c r="L52"/>
      <c r="M52" s="306"/>
    </row>
    <row r="53" spans="1:13" s="308" customFormat="1">
      <c r="A53" s="392"/>
      <c r="B53" s="272"/>
      <c r="C53" s="393"/>
      <c r="D53" s="393"/>
      <c r="E53" s="394"/>
      <c r="F53"/>
      <c r="I53"/>
      <c r="J53"/>
      <c r="K53"/>
      <c r="L53"/>
      <c r="M53" s="306"/>
    </row>
    <row r="54" spans="1:13" s="308" customFormat="1">
      <c r="A54" s="272" t="s">
        <v>902</v>
      </c>
      <c r="B54" s="272"/>
      <c r="C54" s="393"/>
      <c r="D54" s="395" t="s">
        <v>903</v>
      </c>
      <c r="E54" s="395"/>
      <c r="F54"/>
      <c r="I54"/>
      <c r="J54"/>
      <c r="K54"/>
      <c r="L54"/>
      <c r="M54" s="306"/>
    </row>
    <row r="55" spans="1:13" s="308" customFormat="1" ht="30" customHeight="1">
      <c r="A55" s="392"/>
      <c r="B55" s="272"/>
      <c r="C55" s="393"/>
      <c r="D55" s="396" t="s">
        <v>904</v>
      </c>
      <c r="E55" s="396"/>
      <c r="F55"/>
      <c r="I55"/>
      <c r="J55"/>
      <c r="K55"/>
      <c r="L55"/>
      <c r="M55" s="306"/>
    </row>
  </sheetData>
  <sheetProtection algorithmName="SHA-512" hashValue="QjiBEgiLu7VUHI26p2fD8IvqLHdgxuqCGf6cHA0nXpDtMKABoKbjImua+5ikqTsBZFkfRm/uVzbZEdgK5dG7ag==" saltValue="GPD8eYDa2BXQAmC80++3hw==" spinCount="100000" sheet="1" objects="1" scenarios="1"/>
  <mergeCells count="29">
    <mergeCell ref="D54:E54"/>
    <mergeCell ref="D55:E55"/>
    <mergeCell ref="B31:M31"/>
    <mergeCell ref="D32:G32"/>
    <mergeCell ref="D33:G33"/>
    <mergeCell ref="E43:F43"/>
    <mergeCell ref="B44:E44"/>
    <mergeCell ref="B46:E46"/>
    <mergeCell ref="M4:M6"/>
    <mergeCell ref="B7:M7"/>
    <mergeCell ref="B15:M15"/>
    <mergeCell ref="B17:M17"/>
    <mergeCell ref="C18:M18"/>
    <mergeCell ref="B29:M29"/>
    <mergeCell ref="G4:G6"/>
    <mergeCell ref="H4:H6"/>
    <mergeCell ref="I4:I6"/>
    <mergeCell ref="J4:J6"/>
    <mergeCell ref="K4:K6"/>
    <mergeCell ref="L4:L6"/>
    <mergeCell ref="A1:D1"/>
    <mergeCell ref="A2:G2"/>
    <mergeCell ref="G3:L3"/>
    <mergeCell ref="A4:A6"/>
    <mergeCell ref="B4:B6"/>
    <mergeCell ref="C4:C6"/>
    <mergeCell ref="D4:D6"/>
    <mergeCell ref="E4:E6"/>
    <mergeCell ref="F4:F6"/>
  </mergeCells>
  <pageMargins left="0.70866141732283472" right="0.70866141732283472" top="0.35433070866141736" bottom="0.15748031496062992" header="0.31496062992125984" footer="0.31496062992125984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7</vt:i4>
      </vt:variant>
    </vt:vector>
  </HeadingPairs>
  <TitlesOfParts>
    <vt:vector size="16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VŠEOB.POL. - Kybernet.bezpeč.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2024-09-19T06:27:58Z</dcterms:modified>
</cp:coreProperties>
</file>