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E\PERSONAL\Zorka\Projekty EU\2014-2020\2023\PDK_2023_4.1._vyzva 65\VO+PHZ_pdk2023\VO_PDK_lada\LADA_VV\"/>
    </mc:Choice>
  </mc:AlternateContent>
  <xr:revisionPtr revIDLastSave="0" documentId="13_ncr:1_{20AC0ADC-C291-4494-9B64-DA086783EC77}" xr6:coauthVersionLast="47" xr6:coauthVersionMax="47" xr10:uidLastSave="{00000000-0000-0000-0000-000000000000}"/>
  <bookViews>
    <workbookView xWindow="-108" yWindow="-108" windowWidth="23256" windowHeight="13896" tabRatio="724" firstSheet="16" activeTab="25" xr2:uid="{00000000-000D-0000-FFFF-FFFF00000000}"/>
  </bookViews>
  <sheets>
    <sheet name="Rekapitulácia" sheetId="1" r:id="rId1"/>
    <sheet name="Krycí list stavby" sheetId="2" r:id="rId2"/>
    <sheet name="Kryci_list 3880" sheetId="3" r:id="rId3"/>
    <sheet name="Rekap 3880" sheetId="4" r:id="rId4"/>
    <sheet name="SO 3880" sheetId="5" r:id="rId5"/>
    <sheet name="Kryci_list 3882" sheetId="6" r:id="rId6"/>
    <sheet name="Rekap 3882" sheetId="7" r:id="rId7"/>
    <sheet name="SO 3882" sheetId="8" r:id="rId8"/>
    <sheet name="Kryci_list 3887" sheetId="9" r:id="rId9"/>
    <sheet name="Rekap 3887" sheetId="10" r:id="rId10"/>
    <sheet name="SO 3887" sheetId="11" r:id="rId11"/>
    <sheet name="Kryci_list 3888" sheetId="12" r:id="rId12"/>
    <sheet name="Rekap 3888" sheetId="13" r:id="rId13"/>
    <sheet name="SO 3888" sheetId="14" r:id="rId14"/>
    <sheet name="Kryci_list 3889" sheetId="15" r:id="rId15"/>
    <sheet name="Rekap 3889" sheetId="16" r:id="rId16"/>
    <sheet name="SO 3889" sheetId="17" r:id="rId17"/>
    <sheet name="Kryci_list 3890" sheetId="18" r:id="rId18"/>
    <sheet name="Rekap 3890" sheetId="19" r:id="rId19"/>
    <sheet name="SO 3890" sheetId="20" r:id="rId20"/>
    <sheet name="Kryci_list 3945" sheetId="21" r:id="rId21"/>
    <sheet name="Rekap 3945" sheetId="22" r:id="rId22"/>
    <sheet name="SO 3945" sheetId="23" r:id="rId23"/>
    <sheet name="Kryci_list 3946" sheetId="24" r:id="rId24"/>
    <sheet name="Rekap 3946" sheetId="25" r:id="rId25"/>
    <sheet name="SO 3946" sheetId="26" r:id="rId26"/>
  </sheets>
  <definedNames>
    <definedName name="_xlnm.Print_Titles" localSheetId="3">'Rekap 3880'!$9:$9</definedName>
    <definedName name="_xlnm.Print_Titles" localSheetId="6">'Rekap 3882'!$9:$9</definedName>
    <definedName name="_xlnm.Print_Titles" localSheetId="9">'Rekap 3887'!$9:$9</definedName>
    <definedName name="_xlnm.Print_Titles" localSheetId="12">'Rekap 3888'!$9:$9</definedName>
    <definedName name="_xlnm.Print_Titles" localSheetId="15">'Rekap 3889'!$9:$9</definedName>
    <definedName name="_xlnm.Print_Titles" localSheetId="18">'Rekap 3890'!$9:$9</definedName>
    <definedName name="_xlnm.Print_Titles" localSheetId="21">'Rekap 3945'!$9:$9</definedName>
    <definedName name="_xlnm.Print_Titles" localSheetId="24">'Rekap 3946'!$9:$9</definedName>
    <definedName name="_xlnm.Print_Titles" localSheetId="4">'SO 3880'!$8:$8</definedName>
    <definedName name="_xlnm.Print_Titles" localSheetId="7">'SO 3882'!$8:$8</definedName>
    <definedName name="_xlnm.Print_Titles" localSheetId="10">'SO 3887'!$8:$8</definedName>
    <definedName name="_xlnm.Print_Titles" localSheetId="13">'SO 3888'!$8:$8</definedName>
    <definedName name="_xlnm.Print_Titles" localSheetId="16">'SO 3889'!$8:$8</definedName>
    <definedName name="_xlnm.Print_Titles" localSheetId="19">'SO 3890'!$8:$8</definedName>
    <definedName name="_xlnm.Print_Titles" localSheetId="22">'SO 3945'!$8:$8</definedName>
    <definedName name="_xlnm.Print_Titles" localSheetId="25">'SO 3946'!$8:$8</definedName>
  </definedNames>
  <calcPr calcId="191029"/>
</workbook>
</file>

<file path=xl/calcChain.xml><?xml version="1.0" encoding="utf-8"?>
<calcChain xmlns="http://schemas.openxmlformats.org/spreadsheetml/2006/main">
  <c r="F19" i="2" l="1"/>
  <c r="E19" i="2"/>
  <c r="D19" i="2"/>
  <c r="F18" i="2"/>
  <c r="E18" i="2"/>
  <c r="D18" i="2"/>
  <c r="J15" i="2"/>
  <c r="F15" i="1"/>
  <c r="D15" i="1"/>
  <c r="J18" i="2" s="1"/>
  <c r="I30" i="24"/>
  <c r="J30" i="24" s="1"/>
  <c r="Y16" i="26"/>
  <c r="Z16" i="26"/>
  <c r="J17" i="24" s="1"/>
  <c r="V13" i="26"/>
  <c r="K12" i="26"/>
  <c r="J12" i="26"/>
  <c r="S12" i="26"/>
  <c r="M12" i="26"/>
  <c r="L12" i="26"/>
  <c r="I12" i="26"/>
  <c r="K11" i="26"/>
  <c r="J11" i="26"/>
  <c r="S11" i="26"/>
  <c r="S13" i="26" s="1"/>
  <c r="E11" i="25" s="1"/>
  <c r="M11" i="26"/>
  <c r="L11" i="26"/>
  <c r="I11" i="26"/>
  <c r="I30" i="21"/>
  <c r="J30" i="21" s="1"/>
  <c r="Y66" i="23"/>
  <c r="Z66" i="23"/>
  <c r="J17" i="21" s="1"/>
  <c r="K62" i="23"/>
  <c r="J62" i="23"/>
  <c r="V62" i="23"/>
  <c r="S62" i="23"/>
  <c r="M62" i="23"/>
  <c r="L62" i="23"/>
  <c r="I62" i="23"/>
  <c r="K61" i="23"/>
  <c r="J61" i="23"/>
  <c r="V61" i="23"/>
  <c r="S61" i="23"/>
  <c r="M61" i="23"/>
  <c r="L61" i="23"/>
  <c r="I61" i="23"/>
  <c r="K60" i="23"/>
  <c r="J60" i="23"/>
  <c r="V60" i="23"/>
  <c r="S60" i="23"/>
  <c r="M60" i="23"/>
  <c r="L60" i="23"/>
  <c r="I60" i="23"/>
  <c r="K59" i="23"/>
  <c r="J59" i="23"/>
  <c r="V59" i="23"/>
  <c r="S59" i="23"/>
  <c r="M59" i="23"/>
  <c r="L59" i="23"/>
  <c r="I59" i="23"/>
  <c r="K58" i="23"/>
  <c r="J58" i="23"/>
  <c r="S58" i="23"/>
  <c r="M58" i="23"/>
  <c r="L58" i="23"/>
  <c r="I58" i="23"/>
  <c r="K57" i="23"/>
  <c r="J57" i="23"/>
  <c r="S57" i="23"/>
  <c r="M57" i="23"/>
  <c r="L57" i="23"/>
  <c r="I57" i="23"/>
  <c r="K56" i="23"/>
  <c r="J56" i="23"/>
  <c r="V56" i="23"/>
  <c r="S56" i="23"/>
  <c r="M56" i="23"/>
  <c r="L56" i="23"/>
  <c r="I56" i="23"/>
  <c r="K55" i="23"/>
  <c r="J55" i="23"/>
  <c r="S55" i="23"/>
  <c r="M55" i="23"/>
  <c r="L55" i="23"/>
  <c r="I55" i="23"/>
  <c r="K54" i="23"/>
  <c r="J54" i="23"/>
  <c r="S54" i="23"/>
  <c r="M54" i="23"/>
  <c r="L54" i="23"/>
  <c r="I54" i="23"/>
  <c r="K53" i="23"/>
  <c r="J53" i="23"/>
  <c r="S53" i="23"/>
  <c r="M53" i="23"/>
  <c r="L53" i="23"/>
  <c r="I53" i="23"/>
  <c r="K52" i="23"/>
  <c r="J52" i="23"/>
  <c r="S52" i="23"/>
  <c r="M52" i="23"/>
  <c r="L52" i="23"/>
  <c r="I52" i="23"/>
  <c r="K51" i="23"/>
  <c r="J51" i="23"/>
  <c r="S51" i="23"/>
  <c r="M51" i="23"/>
  <c r="L51" i="23"/>
  <c r="I51" i="23"/>
  <c r="K50" i="23"/>
  <c r="J50" i="23"/>
  <c r="S50" i="23"/>
  <c r="M50" i="23"/>
  <c r="L50" i="23"/>
  <c r="I50" i="23"/>
  <c r="K49" i="23"/>
  <c r="J49" i="23"/>
  <c r="S49" i="23"/>
  <c r="M49" i="23"/>
  <c r="L49" i="23"/>
  <c r="I49" i="23"/>
  <c r="K48" i="23"/>
  <c r="J48" i="23"/>
  <c r="S48" i="23"/>
  <c r="M48" i="23"/>
  <c r="L48" i="23"/>
  <c r="I48" i="23"/>
  <c r="K47" i="23"/>
  <c r="J47" i="23"/>
  <c r="S47" i="23"/>
  <c r="M47" i="23"/>
  <c r="L47" i="23"/>
  <c r="I47" i="23"/>
  <c r="K46" i="23"/>
  <c r="J46" i="23"/>
  <c r="S46" i="23"/>
  <c r="M46" i="23"/>
  <c r="L46" i="23"/>
  <c r="I46" i="23"/>
  <c r="K45" i="23"/>
  <c r="J45" i="23"/>
  <c r="S45" i="23"/>
  <c r="M45" i="23"/>
  <c r="L45" i="23"/>
  <c r="I45" i="23"/>
  <c r="K44" i="23"/>
  <c r="J44" i="23"/>
  <c r="S44" i="23"/>
  <c r="M44" i="23"/>
  <c r="L44" i="23"/>
  <c r="I44" i="23"/>
  <c r="K43" i="23"/>
  <c r="J43" i="23"/>
  <c r="S43" i="23"/>
  <c r="M43" i="23"/>
  <c r="L43" i="23"/>
  <c r="I43" i="23"/>
  <c r="K39" i="23"/>
  <c r="J39" i="23"/>
  <c r="S39" i="23"/>
  <c r="M39" i="23"/>
  <c r="L39" i="23"/>
  <c r="I39" i="23"/>
  <c r="K38" i="23"/>
  <c r="J38" i="23"/>
  <c r="S38" i="23"/>
  <c r="M38" i="23"/>
  <c r="L38" i="23"/>
  <c r="I38" i="23"/>
  <c r="K37" i="23"/>
  <c r="J37" i="23"/>
  <c r="S37" i="23"/>
  <c r="M37" i="23"/>
  <c r="L37" i="23"/>
  <c r="I37" i="23"/>
  <c r="K36" i="23"/>
  <c r="J36" i="23"/>
  <c r="S36" i="23"/>
  <c r="M36" i="23"/>
  <c r="L36" i="23"/>
  <c r="I36" i="23"/>
  <c r="K35" i="23"/>
  <c r="J35" i="23"/>
  <c r="S35" i="23"/>
  <c r="M35" i="23"/>
  <c r="L35" i="23"/>
  <c r="I35" i="23"/>
  <c r="K34" i="23"/>
  <c r="J34" i="23"/>
  <c r="V34" i="23"/>
  <c r="S34" i="23"/>
  <c r="M34" i="23"/>
  <c r="L34" i="23"/>
  <c r="I34" i="23"/>
  <c r="K33" i="23"/>
  <c r="J33" i="23"/>
  <c r="S33" i="23"/>
  <c r="M33" i="23"/>
  <c r="L33" i="23"/>
  <c r="I33" i="23"/>
  <c r="K32" i="23"/>
  <c r="J32" i="23"/>
  <c r="S32" i="23"/>
  <c r="M32" i="23"/>
  <c r="L32" i="23"/>
  <c r="I32" i="23"/>
  <c r="K31" i="23"/>
  <c r="J31" i="23"/>
  <c r="S31" i="23"/>
  <c r="M31" i="23"/>
  <c r="L31" i="23"/>
  <c r="I31" i="23"/>
  <c r="K30" i="23"/>
  <c r="J30" i="23"/>
  <c r="S30" i="23"/>
  <c r="M30" i="23"/>
  <c r="L30" i="23"/>
  <c r="I30" i="23"/>
  <c r="K29" i="23"/>
  <c r="J29" i="23"/>
  <c r="S29" i="23"/>
  <c r="M29" i="23"/>
  <c r="L29" i="23"/>
  <c r="I29" i="23"/>
  <c r="K28" i="23"/>
  <c r="J28" i="23"/>
  <c r="S28" i="23"/>
  <c r="M28" i="23"/>
  <c r="L28" i="23"/>
  <c r="I28" i="23"/>
  <c r="K27" i="23"/>
  <c r="J27" i="23"/>
  <c r="S27" i="23"/>
  <c r="M27" i="23"/>
  <c r="L27" i="23"/>
  <c r="I27" i="23"/>
  <c r="V21" i="23"/>
  <c r="F12" i="22" s="1"/>
  <c r="K20" i="23"/>
  <c r="J20" i="23"/>
  <c r="S20" i="23"/>
  <c r="M20" i="23"/>
  <c r="L20" i="23"/>
  <c r="I20" i="23"/>
  <c r="K19" i="23"/>
  <c r="J19" i="23"/>
  <c r="S19" i="23"/>
  <c r="M19" i="23"/>
  <c r="L19" i="23"/>
  <c r="I19" i="23"/>
  <c r="K18" i="23"/>
  <c r="J18" i="23"/>
  <c r="S18" i="23"/>
  <c r="M18" i="23"/>
  <c r="L18" i="23"/>
  <c r="I18" i="23"/>
  <c r="K17" i="23"/>
  <c r="J17" i="23"/>
  <c r="S17" i="23"/>
  <c r="M17" i="23"/>
  <c r="L17" i="23"/>
  <c r="I17" i="23"/>
  <c r="K16" i="23"/>
  <c r="J16" i="23"/>
  <c r="S16" i="23"/>
  <c r="M16" i="23"/>
  <c r="L16" i="23"/>
  <c r="I16" i="23"/>
  <c r="K15" i="23"/>
  <c r="J15" i="23"/>
  <c r="S15" i="23"/>
  <c r="S21" i="23" s="1"/>
  <c r="E12" i="22" s="1"/>
  <c r="M15" i="23"/>
  <c r="L15" i="23"/>
  <c r="I15" i="23"/>
  <c r="I21" i="23" s="1"/>
  <c r="D12" i="22" s="1"/>
  <c r="V12" i="23"/>
  <c r="K11" i="23"/>
  <c r="J11" i="23"/>
  <c r="S11" i="23"/>
  <c r="M11" i="23"/>
  <c r="L11" i="23"/>
  <c r="I11" i="23"/>
  <c r="K12" i="1"/>
  <c r="I30" i="18"/>
  <c r="J30" i="18" s="1"/>
  <c r="Y16" i="20"/>
  <c r="Z16" i="20"/>
  <c r="J17" i="18" s="1"/>
  <c r="V13" i="20"/>
  <c r="K12" i="20"/>
  <c r="J12" i="20"/>
  <c r="S12" i="20"/>
  <c r="M12" i="20"/>
  <c r="L12" i="20"/>
  <c r="I12" i="20"/>
  <c r="K11" i="20"/>
  <c r="K16" i="20" s="1"/>
  <c r="J11" i="20"/>
  <c r="S11" i="20"/>
  <c r="M11" i="20"/>
  <c r="L11" i="20"/>
  <c r="I11" i="20"/>
  <c r="I30" i="15"/>
  <c r="J30" i="15" s="1"/>
  <c r="Y16" i="17"/>
  <c r="Z16" i="17"/>
  <c r="J17" i="15" s="1"/>
  <c r="V13" i="17"/>
  <c r="K12" i="17"/>
  <c r="J12" i="17"/>
  <c r="S12" i="17"/>
  <c r="M12" i="17"/>
  <c r="L12" i="17"/>
  <c r="I12" i="17"/>
  <c r="K11" i="17"/>
  <c r="K16" i="17" s="1"/>
  <c r="K11" i="1" s="1"/>
  <c r="J11" i="17"/>
  <c r="S11" i="17"/>
  <c r="M11" i="17"/>
  <c r="L11" i="17"/>
  <c r="I11" i="17"/>
  <c r="J17" i="12"/>
  <c r="E10" i="1" s="1"/>
  <c r="I30" i="12"/>
  <c r="J30" i="12" s="1"/>
  <c r="Y16" i="14"/>
  <c r="Z16" i="14"/>
  <c r="V13" i="14"/>
  <c r="K12" i="14"/>
  <c r="J12" i="14"/>
  <c r="S12" i="14"/>
  <c r="M12" i="14"/>
  <c r="L12" i="14"/>
  <c r="I12" i="14"/>
  <c r="K11" i="14"/>
  <c r="J11" i="14"/>
  <c r="S11" i="14"/>
  <c r="M11" i="14"/>
  <c r="L11" i="14"/>
  <c r="I11" i="14"/>
  <c r="J20" i="12"/>
  <c r="J17" i="9"/>
  <c r="J20" i="9" s="1"/>
  <c r="Y16" i="11"/>
  <c r="Z16" i="11"/>
  <c r="V13" i="11"/>
  <c r="K12" i="11"/>
  <c r="I30" i="9" s="1"/>
  <c r="J30" i="9" s="1"/>
  <c r="J12" i="11"/>
  <c r="S12" i="11"/>
  <c r="M12" i="11"/>
  <c r="L12" i="11"/>
  <c r="I12" i="11"/>
  <c r="K11" i="11"/>
  <c r="J11" i="11"/>
  <c r="S11" i="11"/>
  <c r="S13" i="11" s="1"/>
  <c r="E11" i="10" s="1"/>
  <c r="M11" i="11"/>
  <c r="L11" i="11"/>
  <c r="I11" i="11"/>
  <c r="J17" i="6"/>
  <c r="J20" i="6" s="1"/>
  <c r="Y16" i="8"/>
  <c r="Z16" i="8"/>
  <c r="V13" i="8"/>
  <c r="K12" i="8"/>
  <c r="J12" i="8"/>
  <c r="S12" i="8"/>
  <c r="M12" i="8"/>
  <c r="L12" i="8"/>
  <c r="I12" i="8"/>
  <c r="K11" i="8"/>
  <c r="J11" i="8"/>
  <c r="S11" i="8"/>
  <c r="S13" i="8" s="1"/>
  <c r="E11" i="7" s="1"/>
  <c r="M11" i="8"/>
  <c r="L11" i="8"/>
  <c r="I11" i="8"/>
  <c r="Y259" i="5"/>
  <c r="Z259" i="5"/>
  <c r="J17" i="3" s="1"/>
  <c r="K255" i="5"/>
  <c r="J255" i="5"/>
  <c r="S255" i="5"/>
  <c r="M255" i="5"/>
  <c r="L255" i="5"/>
  <c r="I255" i="5"/>
  <c r="K250" i="5"/>
  <c r="J250" i="5"/>
  <c r="S250" i="5"/>
  <c r="M250" i="5"/>
  <c r="L250" i="5"/>
  <c r="I250" i="5"/>
  <c r="K247" i="5"/>
  <c r="J247" i="5"/>
  <c r="S247" i="5"/>
  <c r="M247" i="5"/>
  <c r="L247" i="5"/>
  <c r="I247" i="5"/>
  <c r="K246" i="5"/>
  <c r="J246" i="5"/>
  <c r="V246" i="5"/>
  <c r="V256" i="5" s="1"/>
  <c r="F31" i="4" s="1"/>
  <c r="S246" i="5"/>
  <c r="M246" i="5"/>
  <c r="L246" i="5"/>
  <c r="I246" i="5"/>
  <c r="K244" i="5"/>
  <c r="J244" i="5"/>
  <c r="S244" i="5"/>
  <c r="M244" i="5"/>
  <c r="L244" i="5"/>
  <c r="I244" i="5"/>
  <c r="K237" i="5"/>
  <c r="J237" i="5"/>
  <c r="S237" i="5"/>
  <c r="M237" i="5"/>
  <c r="L237" i="5"/>
  <c r="I237" i="5"/>
  <c r="I256" i="5" s="1"/>
  <c r="D31" i="4" s="1"/>
  <c r="V234" i="5"/>
  <c r="K233" i="5"/>
  <c r="J233" i="5"/>
  <c r="S233" i="5"/>
  <c r="S234" i="5" s="1"/>
  <c r="E30" i="4" s="1"/>
  <c r="M233" i="5"/>
  <c r="L233" i="5"/>
  <c r="G234" i="5" s="1"/>
  <c r="I233" i="5"/>
  <c r="V227" i="5"/>
  <c r="F26" i="4" s="1"/>
  <c r="K224" i="5"/>
  <c r="J224" i="5"/>
  <c r="S224" i="5"/>
  <c r="M224" i="5"/>
  <c r="L224" i="5"/>
  <c r="I224" i="5"/>
  <c r="K221" i="5"/>
  <c r="J221" i="5"/>
  <c r="S221" i="5"/>
  <c r="M221" i="5"/>
  <c r="L221" i="5"/>
  <c r="I221" i="5"/>
  <c r="K218" i="5"/>
  <c r="J218" i="5"/>
  <c r="S218" i="5"/>
  <c r="M218" i="5"/>
  <c r="L218" i="5"/>
  <c r="I218" i="5"/>
  <c r="K215" i="5"/>
  <c r="J215" i="5"/>
  <c r="S215" i="5"/>
  <c r="M215" i="5"/>
  <c r="L215" i="5"/>
  <c r="I215" i="5"/>
  <c r="K212" i="5"/>
  <c r="J212" i="5"/>
  <c r="S212" i="5"/>
  <c r="M212" i="5"/>
  <c r="L212" i="5"/>
  <c r="I212" i="5"/>
  <c r="K210" i="5"/>
  <c r="J210" i="5"/>
  <c r="S210" i="5"/>
  <c r="M210" i="5"/>
  <c r="L210" i="5"/>
  <c r="I210" i="5"/>
  <c r="K207" i="5"/>
  <c r="J207" i="5"/>
  <c r="S207" i="5"/>
  <c r="M207" i="5"/>
  <c r="L207" i="5"/>
  <c r="I207" i="5"/>
  <c r="K204" i="5"/>
  <c r="J204" i="5"/>
  <c r="S204" i="5"/>
  <c r="M204" i="5"/>
  <c r="L204" i="5"/>
  <c r="I204" i="5"/>
  <c r="K201" i="5"/>
  <c r="J201" i="5"/>
  <c r="S201" i="5"/>
  <c r="M201" i="5"/>
  <c r="L201" i="5"/>
  <c r="I201" i="5"/>
  <c r="V198" i="5"/>
  <c r="F25" i="4" s="1"/>
  <c r="K195" i="5"/>
  <c r="J195" i="5"/>
  <c r="S195" i="5"/>
  <c r="M195" i="5"/>
  <c r="L195" i="5"/>
  <c r="I195" i="5"/>
  <c r="K194" i="5"/>
  <c r="J194" i="5"/>
  <c r="S194" i="5"/>
  <c r="M194" i="5"/>
  <c r="L194" i="5"/>
  <c r="I194" i="5"/>
  <c r="K191" i="5"/>
  <c r="J191" i="5"/>
  <c r="S191" i="5"/>
  <c r="M191" i="5"/>
  <c r="L191" i="5"/>
  <c r="I191" i="5"/>
  <c r="K188" i="5"/>
  <c r="J188" i="5"/>
  <c r="S188" i="5"/>
  <c r="M188" i="5"/>
  <c r="L188" i="5"/>
  <c r="I188" i="5"/>
  <c r="K187" i="5"/>
  <c r="J187" i="5"/>
  <c r="S187" i="5"/>
  <c r="M187" i="5"/>
  <c r="L187" i="5"/>
  <c r="I187" i="5"/>
  <c r="K186" i="5"/>
  <c r="J186" i="5"/>
  <c r="S186" i="5"/>
  <c r="M186" i="5"/>
  <c r="L186" i="5"/>
  <c r="I186" i="5"/>
  <c r="K185" i="5"/>
  <c r="J185" i="5"/>
  <c r="S185" i="5"/>
  <c r="M185" i="5"/>
  <c r="L185" i="5"/>
  <c r="I185" i="5"/>
  <c r="K184" i="5"/>
  <c r="J184" i="5"/>
  <c r="S184" i="5"/>
  <c r="M184" i="5"/>
  <c r="L184" i="5"/>
  <c r="I184" i="5"/>
  <c r="K183" i="5"/>
  <c r="J183" i="5"/>
  <c r="S183" i="5"/>
  <c r="M183" i="5"/>
  <c r="L183" i="5"/>
  <c r="I183" i="5"/>
  <c r="K182" i="5"/>
  <c r="J182" i="5"/>
  <c r="S182" i="5"/>
  <c r="M182" i="5"/>
  <c r="L182" i="5"/>
  <c r="I182" i="5"/>
  <c r="K180" i="5"/>
  <c r="J180" i="5"/>
  <c r="S180" i="5"/>
  <c r="M180" i="5"/>
  <c r="L180" i="5"/>
  <c r="I180" i="5"/>
  <c r="K179" i="5"/>
  <c r="J179" i="5"/>
  <c r="S179" i="5"/>
  <c r="M179" i="5"/>
  <c r="L179" i="5"/>
  <c r="I179" i="5"/>
  <c r="K178" i="5"/>
  <c r="J178" i="5"/>
  <c r="S178" i="5"/>
  <c r="S198" i="5" s="1"/>
  <c r="E25" i="4" s="1"/>
  <c r="M178" i="5"/>
  <c r="L178" i="5"/>
  <c r="I178" i="5"/>
  <c r="V175" i="5"/>
  <c r="F24" i="4" s="1"/>
  <c r="K174" i="5"/>
  <c r="J174" i="5"/>
  <c r="S174" i="5"/>
  <c r="M174" i="5"/>
  <c r="L174" i="5"/>
  <c r="I174" i="5"/>
  <c r="K171" i="5"/>
  <c r="J171" i="5"/>
  <c r="S171" i="5"/>
  <c r="M171" i="5"/>
  <c r="L171" i="5"/>
  <c r="I171" i="5"/>
  <c r="K168" i="5"/>
  <c r="J168" i="5"/>
  <c r="S168" i="5"/>
  <c r="M168" i="5"/>
  <c r="L168" i="5"/>
  <c r="I168" i="5"/>
  <c r="K165" i="5"/>
  <c r="J165" i="5"/>
  <c r="S165" i="5"/>
  <c r="M165" i="5"/>
  <c r="L165" i="5"/>
  <c r="I165" i="5"/>
  <c r="K162" i="5"/>
  <c r="J162" i="5"/>
  <c r="S162" i="5"/>
  <c r="M162" i="5"/>
  <c r="L162" i="5"/>
  <c r="I162" i="5"/>
  <c r="K159" i="5"/>
  <c r="J159" i="5"/>
  <c r="S159" i="5"/>
  <c r="M159" i="5"/>
  <c r="L159" i="5"/>
  <c r="I159" i="5"/>
  <c r="K156" i="5"/>
  <c r="J156" i="5"/>
  <c r="S156" i="5"/>
  <c r="M156" i="5"/>
  <c r="L156" i="5"/>
  <c r="I156" i="5"/>
  <c r="K155" i="5"/>
  <c r="J155" i="5"/>
  <c r="S155" i="5"/>
  <c r="M155" i="5"/>
  <c r="L155" i="5"/>
  <c r="I155" i="5"/>
  <c r="K154" i="5"/>
  <c r="J154" i="5"/>
  <c r="S154" i="5"/>
  <c r="M154" i="5"/>
  <c r="L154" i="5"/>
  <c r="I154" i="5"/>
  <c r="K151" i="5"/>
  <c r="J151" i="5"/>
  <c r="S151" i="5"/>
  <c r="M151" i="5"/>
  <c r="L151" i="5"/>
  <c r="I151" i="5"/>
  <c r="K148" i="5"/>
  <c r="J148" i="5"/>
  <c r="S148" i="5"/>
  <c r="M148" i="5"/>
  <c r="L148" i="5"/>
  <c r="I148" i="5"/>
  <c r="V145" i="5"/>
  <c r="F23" i="4" s="1"/>
  <c r="K142" i="5"/>
  <c r="J142" i="5"/>
  <c r="S142" i="5"/>
  <c r="M142" i="5"/>
  <c r="L142" i="5"/>
  <c r="I142" i="5"/>
  <c r="K141" i="5"/>
  <c r="J141" i="5"/>
  <c r="S141" i="5"/>
  <c r="M141" i="5"/>
  <c r="L141" i="5"/>
  <c r="I141" i="5"/>
  <c r="K140" i="5"/>
  <c r="J140" i="5"/>
  <c r="S140" i="5"/>
  <c r="M140" i="5"/>
  <c r="L140" i="5"/>
  <c r="I140" i="5"/>
  <c r="K137" i="5"/>
  <c r="J137" i="5"/>
  <c r="S137" i="5"/>
  <c r="M137" i="5"/>
  <c r="L137" i="5"/>
  <c r="I137" i="5"/>
  <c r="I145" i="5" s="1"/>
  <c r="D23" i="4" s="1"/>
  <c r="V134" i="5"/>
  <c r="F22" i="4" s="1"/>
  <c r="K133" i="5"/>
  <c r="J133" i="5"/>
  <c r="S133" i="5"/>
  <c r="S134" i="5" s="1"/>
  <c r="E22" i="4" s="1"/>
  <c r="M133" i="5"/>
  <c r="H134" i="5" s="1"/>
  <c r="L133" i="5"/>
  <c r="G134" i="5" s="1"/>
  <c r="I133" i="5"/>
  <c r="I134" i="5" s="1"/>
  <c r="D22" i="4" s="1"/>
  <c r="V130" i="5"/>
  <c r="K128" i="5"/>
  <c r="J128" i="5"/>
  <c r="S128" i="5"/>
  <c r="M128" i="5"/>
  <c r="L128" i="5"/>
  <c r="I128" i="5"/>
  <c r="K126" i="5"/>
  <c r="J126" i="5"/>
  <c r="S126" i="5"/>
  <c r="M126" i="5"/>
  <c r="L126" i="5"/>
  <c r="I126" i="5"/>
  <c r="K125" i="5"/>
  <c r="J125" i="5"/>
  <c r="S125" i="5"/>
  <c r="M125" i="5"/>
  <c r="L125" i="5"/>
  <c r="I125" i="5"/>
  <c r="K124" i="5"/>
  <c r="J124" i="5"/>
  <c r="S124" i="5"/>
  <c r="M124" i="5"/>
  <c r="L124" i="5"/>
  <c r="I124" i="5"/>
  <c r="K122" i="5"/>
  <c r="J122" i="5"/>
  <c r="S122" i="5"/>
  <c r="M122" i="5"/>
  <c r="L122" i="5"/>
  <c r="I122" i="5"/>
  <c r="K115" i="5"/>
  <c r="J115" i="5"/>
  <c r="S115" i="5"/>
  <c r="M115" i="5"/>
  <c r="L115" i="5"/>
  <c r="I115" i="5"/>
  <c r="K114" i="5"/>
  <c r="J114" i="5"/>
  <c r="S114" i="5"/>
  <c r="M114" i="5"/>
  <c r="L114" i="5"/>
  <c r="I114" i="5"/>
  <c r="K112" i="5"/>
  <c r="J112" i="5"/>
  <c r="V112" i="5"/>
  <c r="S112" i="5"/>
  <c r="M112" i="5"/>
  <c r="L112" i="5"/>
  <c r="I112" i="5"/>
  <c r="K110" i="5"/>
  <c r="J110" i="5"/>
  <c r="V110" i="5"/>
  <c r="V116" i="5" s="1"/>
  <c r="F17" i="4" s="1"/>
  <c r="S110" i="5"/>
  <c r="M110" i="5"/>
  <c r="L110" i="5"/>
  <c r="I110" i="5"/>
  <c r="K108" i="5"/>
  <c r="J108" i="5"/>
  <c r="S108" i="5"/>
  <c r="M108" i="5"/>
  <c r="L108" i="5"/>
  <c r="I108" i="5"/>
  <c r="K107" i="5"/>
  <c r="J107" i="5"/>
  <c r="S107" i="5"/>
  <c r="M107" i="5"/>
  <c r="L107" i="5"/>
  <c r="I107" i="5"/>
  <c r="K106" i="5"/>
  <c r="J106" i="5"/>
  <c r="S106" i="5"/>
  <c r="M106" i="5"/>
  <c r="L106" i="5"/>
  <c r="I106" i="5"/>
  <c r="K103" i="5"/>
  <c r="J103" i="5"/>
  <c r="S103" i="5"/>
  <c r="M103" i="5"/>
  <c r="L103" i="5"/>
  <c r="I103" i="5"/>
  <c r="K102" i="5"/>
  <c r="J102" i="5"/>
  <c r="S102" i="5"/>
  <c r="M102" i="5"/>
  <c r="L102" i="5"/>
  <c r="I102" i="5"/>
  <c r="K100" i="5"/>
  <c r="J100" i="5"/>
  <c r="S100" i="5"/>
  <c r="S116" i="5" s="1"/>
  <c r="E17" i="4" s="1"/>
  <c r="M100" i="5"/>
  <c r="L100" i="5"/>
  <c r="I100" i="5"/>
  <c r="V97" i="5"/>
  <c r="F16" i="4" s="1"/>
  <c r="K96" i="5"/>
  <c r="J96" i="5"/>
  <c r="S96" i="5"/>
  <c r="M96" i="5"/>
  <c r="L96" i="5"/>
  <c r="I96" i="5"/>
  <c r="K95" i="5"/>
  <c r="J95" i="5"/>
  <c r="S95" i="5"/>
  <c r="M95" i="5"/>
  <c r="L95" i="5"/>
  <c r="I95" i="5"/>
  <c r="K94" i="5"/>
  <c r="J94" i="5"/>
  <c r="S94" i="5"/>
  <c r="M94" i="5"/>
  <c r="L94" i="5"/>
  <c r="I94" i="5"/>
  <c r="K93" i="5"/>
  <c r="J93" i="5"/>
  <c r="S93" i="5"/>
  <c r="M93" i="5"/>
  <c r="L93" i="5"/>
  <c r="I93" i="5"/>
  <c r="V90" i="5"/>
  <c r="F15" i="4" s="1"/>
  <c r="K87" i="5"/>
  <c r="J87" i="5"/>
  <c r="S87" i="5"/>
  <c r="M87" i="5"/>
  <c r="L87" i="5"/>
  <c r="I87" i="5"/>
  <c r="K84" i="5"/>
  <c r="J84" i="5"/>
  <c r="S84" i="5"/>
  <c r="M84" i="5"/>
  <c r="L84" i="5"/>
  <c r="I84" i="5"/>
  <c r="K83" i="5"/>
  <c r="J83" i="5"/>
  <c r="S83" i="5"/>
  <c r="M83" i="5"/>
  <c r="L83" i="5"/>
  <c r="I83" i="5"/>
  <c r="K81" i="5"/>
  <c r="J81" i="5"/>
  <c r="S81" i="5"/>
  <c r="M81" i="5"/>
  <c r="L81" i="5"/>
  <c r="I81" i="5"/>
  <c r="K79" i="5"/>
  <c r="J79" i="5"/>
  <c r="S79" i="5"/>
  <c r="M79" i="5"/>
  <c r="L79" i="5"/>
  <c r="I79" i="5"/>
  <c r="K78" i="5"/>
  <c r="J78" i="5"/>
  <c r="S78" i="5"/>
  <c r="M78" i="5"/>
  <c r="L78" i="5"/>
  <c r="I78" i="5"/>
  <c r="K75" i="5"/>
  <c r="J75" i="5"/>
  <c r="S75" i="5"/>
  <c r="M75" i="5"/>
  <c r="L75" i="5"/>
  <c r="I75" i="5"/>
  <c r="I90" i="5" s="1"/>
  <c r="D15" i="4" s="1"/>
  <c r="V72" i="5"/>
  <c r="F14" i="4" s="1"/>
  <c r="K70" i="5"/>
  <c r="J70" i="5"/>
  <c r="S70" i="5"/>
  <c r="M70" i="5"/>
  <c r="L70" i="5"/>
  <c r="I70" i="5"/>
  <c r="K67" i="5"/>
  <c r="J67" i="5"/>
  <c r="S67" i="5"/>
  <c r="M67" i="5"/>
  <c r="H72" i="5" s="1"/>
  <c r="L67" i="5"/>
  <c r="I67" i="5"/>
  <c r="I72" i="5" s="1"/>
  <c r="D14" i="4" s="1"/>
  <c r="V64" i="5"/>
  <c r="F13" i="4" s="1"/>
  <c r="K61" i="5"/>
  <c r="J61" i="5"/>
  <c r="S61" i="5"/>
  <c r="M61" i="5"/>
  <c r="L61" i="5"/>
  <c r="I61" i="5"/>
  <c r="K58" i="5"/>
  <c r="J58" i="5"/>
  <c r="S58" i="5"/>
  <c r="M58" i="5"/>
  <c r="L58" i="5"/>
  <c r="I58" i="5"/>
  <c r="K57" i="5"/>
  <c r="J57" i="5"/>
  <c r="S57" i="5"/>
  <c r="M57" i="5"/>
  <c r="L57" i="5"/>
  <c r="I57" i="5"/>
  <c r="K54" i="5"/>
  <c r="J54" i="5"/>
  <c r="S54" i="5"/>
  <c r="M54" i="5"/>
  <c r="L54" i="5"/>
  <c r="I54" i="5"/>
  <c r="V51" i="5"/>
  <c r="F12" i="4" s="1"/>
  <c r="K50" i="5"/>
  <c r="J50" i="5"/>
  <c r="S50" i="5"/>
  <c r="M50" i="5"/>
  <c r="L50" i="5"/>
  <c r="I50" i="5"/>
  <c r="K48" i="5"/>
  <c r="J48" i="5"/>
  <c r="S48" i="5"/>
  <c r="M48" i="5"/>
  <c r="L48" i="5"/>
  <c r="I48" i="5"/>
  <c r="K45" i="5"/>
  <c r="J45" i="5"/>
  <c r="S45" i="5"/>
  <c r="M45" i="5"/>
  <c r="L45" i="5"/>
  <c r="I45" i="5"/>
  <c r="K42" i="5"/>
  <c r="J42" i="5"/>
  <c r="S42" i="5"/>
  <c r="M42" i="5"/>
  <c r="L42" i="5"/>
  <c r="I42" i="5"/>
  <c r="K41" i="5"/>
  <c r="J41" i="5"/>
  <c r="S41" i="5"/>
  <c r="M41" i="5"/>
  <c r="L41" i="5"/>
  <c r="I41" i="5"/>
  <c r="K39" i="5"/>
  <c r="J39" i="5"/>
  <c r="S39" i="5"/>
  <c r="M39" i="5"/>
  <c r="L39" i="5"/>
  <c r="I39" i="5"/>
  <c r="K36" i="5"/>
  <c r="J36" i="5"/>
  <c r="S36" i="5"/>
  <c r="M36" i="5"/>
  <c r="L36" i="5"/>
  <c r="I36" i="5"/>
  <c r="K34" i="5"/>
  <c r="J34" i="5"/>
  <c r="S34" i="5"/>
  <c r="M34" i="5"/>
  <c r="L34" i="5"/>
  <c r="I34" i="5"/>
  <c r="K31" i="5"/>
  <c r="J31" i="5"/>
  <c r="S31" i="5"/>
  <c r="M31" i="5"/>
  <c r="L31" i="5"/>
  <c r="I31" i="5"/>
  <c r="K25" i="5"/>
  <c r="J25" i="5"/>
  <c r="V25" i="5"/>
  <c r="S25" i="5"/>
  <c r="M25" i="5"/>
  <c r="L25" i="5"/>
  <c r="I25" i="5"/>
  <c r="K23" i="5"/>
  <c r="J23" i="5"/>
  <c r="V23" i="5"/>
  <c r="S23" i="5"/>
  <c r="M23" i="5"/>
  <c r="L23" i="5"/>
  <c r="I23" i="5"/>
  <c r="K22" i="5"/>
  <c r="J22" i="5"/>
  <c r="S22" i="5"/>
  <c r="M22" i="5"/>
  <c r="L22" i="5"/>
  <c r="I22" i="5"/>
  <c r="K17" i="5"/>
  <c r="J17" i="5"/>
  <c r="S17" i="5"/>
  <c r="M17" i="5"/>
  <c r="L17" i="5"/>
  <c r="I17" i="5"/>
  <c r="K15" i="5"/>
  <c r="J15" i="5"/>
  <c r="S15" i="5"/>
  <c r="M15" i="5"/>
  <c r="L15" i="5"/>
  <c r="I15" i="5"/>
  <c r="K12" i="5"/>
  <c r="J12" i="5"/>
  <c r="S12" i="5"/>
  <c r="M12" i="5"/>
  <c r="L12" i="5"/>
  <c r="I12" i="5"/>
  <c r="K11" i="5"/>
  <c r="I30" i="3" s="1"/>
  <c r="J30" i="3" s="1"/>
  <c r="J11" i="5"/>
  <c r="S11" i="5"/>
  <c r="M11" i="5"/>
  <c r="L11" i="5"/>
  <c r="I11" i="5"/>
  <c r="J20" i="15" l="1"/>
  <c r="E11" i="1"/>
  <c r="J20" i="18"/>
  <c r="E12" i="1"/>
  <c r="E13" i="1"/>
  <c r="J20" i="21"/>
  <c r="J20" i="24"/>
  <c r="E14" i="1"/>
  <c r="J20" i="3"/>
  <c r="E7" i="1"/>
  <c r="E8" i="1"/>
  <c r="G21" i="23"/>
  <c r="V258" i="5"/>
  <c r="F32" i="4" s="1"/>
  <c r="G90" i="5"/>
  <c r="G145" i="5"/>
  <c r="I175" i="5"/>
  <c r="D24" i="4" s="1"/>
  <c r="K16" i="11"/>
  <c r="K9" i="1" s="1"/>
  <c r="S13" i="17"/>
  <c r="E11" i="16" s="1"/>
  <c r="H21" i="23"/>
  <c r="E9" i="1"/>
  <c r="I51" i="5"/>
  <c r="D12" i="4" s="1"/>
  <c r="G64" i="5"/>
  <c r="S90" i="5"/>
  <c r="E15" i="4" s="1"/>
  <c r="I97" i="5"/>
  <c r="D16" i="4" s="1"/>
  <c r="S145" i="5"/>
  <c r="E23" i="4" s="1"/>
  <c r="H175" i="5"/>
  <c r="I227" i="5"/>
  <c r="D26" i="4" s="1"/>
  <c r="L256" i="5"/>
  <c r="B31" i="4" s="1"/>
  <c r="I63" i="23"/>
  <c r="D17" i="22" s="1"/>
  <c r="V229" i="5"/>
  <c r="F27" i="4" s="1"/>
  <c r="H145" i="5"/>
  <c r="K259" i="5"/>
  <c r="K7" i="1" s="1"/>
  <c r="G51" i="5"/>
  <c r="H64" i="5"/>
  <c r="G72" i="5"/>
  <c r="I116" i="5"/>
  <c r="D17" i="4" s="1"/>
  <c r="S175" i="5"/>
  <c r="E24" i="4" s="1"/>
  <c r="I198" i="5"/>
  <c r="D25" i="4" s="1"/>
  <c r="G227" i="5"/>
  <c r="M256" i="5"/>
  <c r="C31" i="4" s="1"/>
  <c r="K16" i="8"/>
  <c r="K8" i="1" s="1"/>
  <c r="S13" i="14"/>
  <c r="E11" i="13" s="1"/>
  <c r="L63" i="23"/>
  <c r="B17" i="22" s="1"/>
  <c r="H51" i="5"/>
  <c r="S64" i="5"/>
  <c r="E13" i="4" s="1"/>
  <c r="H97" i="5"/>
  <c r="G116" i="5"/>
  <c r="G198" i="5"/>
  <c r="H227" i="5"/>
  <c r="S258" i="5"/>
  <c r="E32" i="4" s="1"/>
  <c r="S256" i="5"/>
  <c r="E31" i="4" s="1"/>
  <c r="K66" i="23"/>
  <c r="K13" i="1" s="1"/>
  <c r="G40" i="23"/>
  <c r="M63" i="23"/>
  <c r="C17" i="22" s="1"/>
  <c r="V63" i="23"/>
  <c r="F17" i="22" s="1"/>
  <c r="K16" i="26"/>
  <c r="K14" i="1" s="1"/>
  <c r="I64" i="5"/>
  <c r="D13" i="4" s="1"/>
  <c r="H90" i="5"/>
  <c r="G175" i="5"/>
  <c r="S51" i="5"/>
  <c r="E12" i="4" s="1"/>
  <c r="S72" i="5"/>
  <c r="E14" i="4" s="1"/>
  <c r="S97" i="5"/>
  <c r="E16" i="4" s="1"/>
  <c r="H116" i="5"/>
  <c r="H198" i="5"/>
  <c r="S227" i="5"/>
  <c r="E26" i="4" s="1"/>
  <c r="I30" i="6"/>
  <c r="J30" i="6" s="1"/>
  <c r="K16" i="14"/>
  <c r="K10" i="1" s="1"/>
  <c r="S13" i="20"/>
  <c r="E11" i="19" s="1"/>
  <c r="S63" i="23"/>
  <c r="E17" i="22" s="1"/>
  <c r="G13" i="26"/>
  <c r="L13" i="26"/>
  <c r="B11" i="25" s="1"/>
  <c r="F11" i="25"/>
  <c r="S15" i="26"/>
  <c r="E12" i="25" s="1"/>
  <c r="I13" i="26"/>
  <c r="D11" i="25" s="1"/>
  <c r="H13" i="26"/>
  <c r="M13" i="26"/>
  <c r="C11" i="25" s="1"/>
  <c r="I15" i="26"/>
  <c r="D12" i="25" s="1"/>
  <c r="F16" i="24" s="1"/>
  <c r="V15" i="26"/>
  <c r="F12" i="25" s="1"/>
  <c r="L12" i="23"/>
  <c r="B11" i="22" s="1"/>
  <c r="G12" i="23"/>
  <c r="F11" i="22"/>
  <c r="L21" i="23"/>
  <c r="B12" i="22" s="1"/>
  <c r="V23" i="23"/>
  <c r="F13" i="22" s="1"/>
  <c r="I40" i="23"/>
  <c r="D16" i="22" s="1"/>
  <c r="M40" i="23"/>
  <c r="C16" i="22" s="1"/>
  <c r="H40" i="23"/>
  <c r="S40" i="23"/>
  <c r="E16" i="22" s="1"/>
  <c r="G63" i="23"/>
  <c r="I12" i="23"/>
  <c r="D11" i="22" s="1"/>
  <c r="M12" i="23"/>
  <c r="C11" i="22" s="1"/>
  <c r="H12" i="23"/>
  <c r="S12" i="23"/>
  <c r="E11" i="22" s="1"/>
  <c r="M21" i="23"/>
  <c r="C12" i="22" s="1"/>
  <c r="H23" i="23"/>
  <c r="L40" i="23"/>
  <c r="B16" i="22" s="1"/>
  <c r="V40" i="23"/>
  <c r="F16" i="22" s="1"/>
  <c r="H63" i="23"/>
  <c r="G13" i="20"/>
  <c r="L13" i="20"/>
  <c r="B11" i="19" s="1"/>
  <c r="F11" i="19"/>
  <c r="L15" i="20"/>
  <c r="B12" i="19" s="1"/>
  <c r="S15" i="20"/>
  <c r="E12" i="19" s="1"/>
  <c r="S16" i="20"/>
  <c r="E14" i="19" s="1"/>
  <c r="I13" i="20"/>
  <c r="D11" i="19" s="1"/>
  <c r="H13" i="20"/>
  <c r="M13" i="20"/>
  <c r="C11" i="19" s="1"/>
  <c r="I15" i="20"/>
  <c r="D12" i="19" s="1"/>
  <c r="F16" i="18" s="1"/>
  <c r="J23" i="18" s="1"/>
  <c r="V15" i="20"/>
  <c r="F12" i="19" s="1"/>
  <c r="F23" i="18"/>
  <c r="J22" i="18"/>
  <c r="D16" i="18"/>
  <c r="G13" i="17"/>
  <c r="L13" i="17"/>
  <c r="B11" i="16" s="1"/>
  <c r="F11" i="16"/>
  <c r="L15" i="17"/>
  <c r="B12" i="16" s="1"/>
  <c r="D16" i="15" s="1"/>
  <c r="S15" i="17"/>
  <c r="E12" i="16" s="1"/>
  <c r="I13" i="17"/>
  <c r="D11" i="16" s="1"/>
  <c r="H13" i="17"/>
  <c r="M13" i="17"/>
  <c r="C11" i="16" s="1"/>
  <c r="I15" i="17"/>
  <c r="D12" i="16" s="1"/>
  <c r="F16" i="15" s="1"/>
  <c r="H15" i="17"/>
  <c r="M15" i="17"/>
  <c r="C12" i="16" s="1"/>
  <c r="E16" i="15" s="1"/>
  <c r="V15" i="17"/>
  <c r="F12" i="16" s="1"/>
  <c r="G13" i="14"/>
  <c r="L13" i="14"/>
  <c r="B11" i="13" s="1"/>
  <c r="F11" i="13"/>
  <c r="G15" i="14"/>
  <c r="L15" i="14"/>
  <c r="B12" i="13" s="1"/>
  <c r="S15" i="14"/>
  <c r="E12" i="13" s="1"/>
  <c r="I13" i="14"/>
  <c r="D11" i="13" s="1"/>
  <c r="H13" i="14"/>
  <c r="M13" i="14"/>
  <c r="C11" i="13" s="1"/>
  <c r="I15" i="14"/>
  <c r="D12" i="13" s="1"/>
  <c r="F16" i="12" s="1"/>
  <c r="M15" i="14"/>
  <c r="C12" i="13" s="1"/>
  <c r="E16" i="12" s="1"/>
  <c r="V15" i="14"/>
  <c r="F12" i="13" s="1"/>
  <c r="D16" i="12"/>
  <c r="G13" i="11"/>
  <c r="L13" i="11"/>
  <c r="B11" i="10" s="1"/>
  <c r="F11" i="10"/>
  <c r="S15" i="11"/>
  <c r="E12" i="10" s="1"/>
  <c r="I13" i="11"/>
  <c r="D11" i="10" s="1"/>
  <c r="H13" i="11"/>
  <c r="M13" i="11"/>
  <c r="C11" i="10" s="1"/>
  <c r="I15" i="11"/>
  <c r="D12" i="10" s="1"/>
  <c r="F17" i="9" s="1"/>
  <c r="V15" i="11"/>
  <c r="F12" i="10" s="1"/>
  <c r="G13" i="8"/>
  <c r="L13" i="8"/>
  <c r="B11" i="7" s="1"/>
  <c r="F11" i="7"/>
  <c r="S15" i="8"/>
  <c r="E12" i="7" s="1"/>
  <c r="S16" i="8"/>
  <c r="E14" i="7" s="1"/>
  <c r="I13" i="8"/>
  <c r="D11" i="7" s="1"/>
  <c r="H13" i="8"/>
  <c r="M13" i="8"/>
  <c r="C11" i="7" s="1"/>
  <c r="I15" i="8"/>
  <c r="D12" i="7" s="1"/>
  <c r="F17" i="6" s="1"/>
  <c r="M15" i="8"/>
  <c r="C12" i="7" s="1"/>
  <c r="E17" i="6" s="1"/>
  <c r="V15" i="8"/>
  <c r="F12" i="7" s="1"/>
  <c r="I28" i="5"/>
  <c r="D11" i="4" s="1"/>
  <c r="M28" i="5"/>
  <c r="C11" i="4" s="1"/>
  <c r="H28" i="5"/>
  <c r="S28" i="5"/>
  <c r="E11" i="4" s="1"/>
  <c r="M51" i="5"/>
  <c r="C12" i="4" s="1"/>
  <c r="M64" i="5"/>
  <c r="C13" i="4" s="1"/>
  <c r="M72" i="5"/>
  <c r="C14" i="4" s="1"/>
  <c r="M90" i="5"/>
  <c r="C15" i="4" s="1"/>
  <c r="L28" i="5"/>
  <c r="B11" i="4" s="1"/>
  <c r="G28" i="5"/>
  <c r="V28" i="5"/>
  <c r="F11" i="4" s="1"/>
  <c r="L51" i="5"/>
  <c r="B12" i="4" s="1"/>
  <c r="L64" i="5"/>
  <c r="B13" i="4" s="1"/>
  <c r="L72" i="5"/>
  <c r="B14" i="4" s="1"/>
  <c r="L90" i="5"/>
  <c r="B15" i="4" s="1"/>
  <c r="G97" i="5"/>
  <c r="L97" i="5"/>
  <c r="B16" i="4" s="1"/>
  <c r="M97" i="5"/>
  <c r="C16" i="4" s="1"/>
  <c r="M116" i="5"/>
  <c r="C17" i="4" s="1"/>
  <c r="I130" i="5"/>
  <c r="D21" i="4" s="1"/>
  <c r="M130" i="5"/>
  <c r="C21" i="4" s="1"/>
  <c r="H130" i="5"/>
  <c r="S130" i="5"/>
  <c r="E21" i="4" s="1"/>
  <c r="M134" i="5"/>
  <c r="C22" i="4" s="1"/>
  <c r="M145" i="5"/>
  <c r="C23" i="4" s="1"/>
  <c r="M175" i="5"/>
  <c r="C24" i="4" s="1"/>
  <c r="M198" i="5"/>
  <c r="C25" i="4" s="1"/>
  <c r="M227" i="5"/>
  <c r="C26" i="4" s="1"/>
  <c r="I234" i="5"/>
  <c r="D30" i="4" s="1"/>
  <c r="M234" i="5"/>
  <c r="C30" i="4" s="1"/>
  <c r="H234" i="5"/>
  <c r="G256" i="5"/>
  <c r="L258" i="5"/>
  <c r="B32" i="4" s="1"/>
  <c r="D17" i="3" s="1"/>
  <c r="L116" i="5"/>
  <c r="B17" i="4" s="1"/>
  <c r="L130" i="5"/>
  <c r="B21" i="4" s="1"/>
  <c r="G130" i="5"/>
  <c r="F21" i="4"/>
  <c r="L134" i="5"/>
  <c r="B22" i="4" s="1"/>
  <c r="L145" i="5"/>
  <c r="B23" i="4" s="1"/>
  <c r="L175" i="5"/>
  <c r="B24" i="4" s="1"/>
  <c r="L198" i="5"/>
  <c r="B25" i="4" s="1"/>
  <c r="L227" i="5"/>
  <c r="B26" i="4" s="1"/>
  <c r="G229" i="5"/>
  <c r="L234" i="5"/>
  <c r="B30" i="4" s="1"/>
  <c r="F30" i="4"/>
  <c r="H256" i="5"/>
  <c r="G15" i="8" l="1"/>
  <c r="H16" i="17"/>
  <c r="H15" i="11"/>
  <c r="S16" i="17"/>
  <c r="E14" i="16" s="1"/>
  <c r="H15" i="20"/>
  <c r="H15" i="26"/>
  <c r="H15" i="8"/>
  <c r="H15" i="14"/>
  <c r="G16" i="17"/>
  <c r="G15" i="20"/>
  <c r="H258" i="5"/>
  <c r="G15" i="17"/>
  <c r="H16" i="11"/>
  <c r="S16" i="11"/>
  <c r="E14" i="10" s="1"/>
  <c r="S16" i="26"/>
  <c r="E14" i="25" s="1"/>
  <c r="H16" i="14"/>
  <c r="S16" i="14"/>
  <c r="E14" i="13" s="1"/>
  <c r="G16" i="20"/>
  <c r="H65" i="23"/>
  <c r="L23" i="23"/>
  <c r="B13" i="22" s="1"/>
  <c r="D15" i="21" s="1"/>
  <c r="E15" i="1"/>
  <c r="J17" i="2" s="1"/>
  <c r="J20" i="2" s="1"/>
  <c r="H16" i="8"/>
  <c r="H229" i="5"/>
  <c r="M15" i="11"/>
  <c r="C12" i="10" s="1"/>
  <c r="E17" i="9" s="1"/>
  <c r="G15" i="11"/>
  <c r="G16" i="14"/>
  <c r="M15" i="20"/>
  <c r="C12" i="19" s="1"/>
  <c r="E16" i="18" s="1"/>
  <c r="G23" i="23"/>
  <c r="M15" i="26"/>
  <c r="C12" i="25" s="1"/>
  <c r="E16" i="24" s="1"/>
  <c r="G15" i="26"/>
  <c r="V16" i="26"/>
  <c r="F14" i="25" s="1"/>
  <c r="I16" i="26"/>
  <c r="L15" i="26"/>
  <c r="B12" i="25" s="1"/>
  <c r="D16" i="24" s="1"/>
  <c r="L16" i="26"/>
  <c r="B14" i="25" s="1"/>
  <c r="J24" i="24"/>
  <c r="J22" i="24"/>
  <c r="F23" i="24"/>
  <c r="J23" i="24"/>
  <c r="F24" i="24"/>
  <c r="F22" i="24"/>
  <c r="F20" i="24"/>
  <c r="G65" i="23"/>
  <c r="S23" i="23"/>
  <c r="E13" i="22" s="1"/>
  <c r="V65" i="23"/>
  <c r="F18" i="22" s="1"/>
  <c r="I65" i="23"/>
  <c r="D18" i="22" s="1"/>
  <c r="F16" i="21" s="1"/>
  <c r="M23" i="23"/>
  <c r="M66" i="23" s="1"/>
  <c r="C20" i="22" s="1"/>
  <c r="I23" i="23"/>
  <c r="D13" i="22" s="1"/>
  <c r="F15" i="21" s="1"/>
  <c r="J22" i="21" s="1"/>
  <c r="L65" i="23"/>
  <c r="B18" i="22" s="1"/>
  <c r="D16" i="21" s="1"/>
  <c r="S65" i="23"/>
  <c r="E18" i="22" s="1"/>
  <c r="L66" i="23"/>
  <c r="B20" i="22" s="1"/>
  <c r="M65" i="23"/>
  <c r="C18" i="22" s="1"/>
  <c r="E16" i="21" s="1"/>
  <c r="J23" i="21"/>
  <c r="J24" i="18"/>
  <c r="J26" i="18" s="1"/>
  <c r="F24" i="18"/>
  <c r="F22" i="18"/>
  <c r="F20" i="18"/>
  <c r="V16" i="20"/>
  <c r="F14" i="19" s="1"/>
  <c r="I16" i="20"/>
  <c r="L16" i="20"/>
  <c r="B14" i="19" s="1"/>
  <c r="V16" i="17"/>
  <c r="F14" i="16" s="1"/>
  <c r="I16" i="17"/>
  <c r="M16" i="17"/>
  <c r="C14" i="16" s="1"/>
  <c r="L16" i="17"/>
  <c r="B14" i="16" s="1"/>
  <c r="J24" i="15"/>
  <c r="J22" i="15"/>
  <c r="F23" i="15"/>
  <c r="J23" i="15"/>
  <c r="F24" i="15"/>
  <c r="F22" i="15"/>
  <c r="F20" i="15"/>
  <c r="V16" i="14"/>
  <c r="F14" i="13" s="1"/>
  <c r="I16" i="14"/>
  <c r="M16" i="14"/>
  <c r="C14" i="13" s="1"/>
  <c r="L16" i="14"/>
  <c r="B14" i="13" s="1"/>
  <c r="J23" i="12"/>
  <c r="F24" i="12"/>
  <c r="F22" i="12"/>
  <c r="F20" i="12"/>
  <c r="J24" i="12"/>
  <c r="J22" i="12"/>
  <c r="F23" i="12"/>
  <c r="V16" i="11"/>
  <c r="F14" i="10" s="1"/>
  <c r="I16" i="11"/>
  <c r="L15" i="11"/>
  <c r="L16" i="11" s="1"/>
  <c r="B14" i="10" s="1"/>
  <c r="M16" i="11"/>
  <c r="C14" i="10" s="1"/>
  <c r="J23" i="9"/>
  <c r="F24" i="9"/>
  <c r="F22" i="9"/>
  <c r="F20" i="9"/>
  <c r="J24" i="9"/>
  <c r="J22" i="9"/>
  <c r="F23" i="9"/>
  <c r="V16" i="8"/>
  <c r="F14" i="7" s="1"/>
  <c r="I16" i="8"/>
  <c r="L15" i="8"/>
  <c r="M16" i="8"/>
  <c r="C14" i="7" s="1"/>
  <c r="L16" i="8"/>
  <c r="B14" i="7" s="1"/>
  <c r="J23" i="6"/>
  <c r="F24" i="6"/>
  <c r="F22" i="6"/>
  <c r="F20" i="6"/>
  <c r="J24" i="6"/>
  <c r="J22" i="6"/>
  <c r="F23" i="6"/>
  <c r="G258" i="5"/>
  <c r="I258" i="5"/>
  <c r="D32" i="4" s="1"/>
  <c r="F17" i="3" s="1"/>
  <c r="F17" i="2" s="1"/>
  <c r="I229" i="5"/>
  <c r="D27" i="4" s="1"/>
  <c r="F16" i="3" s="1"/>
  <c r="F16" i="2" s="1"/>
  <c r="S229" i="5"/>
  <c r="E27" i="4" s="1"/>
  <c r="V118" i="5"/>
  <c r="F18" i="4" s="1"/>
  <c r="H118" i="5"/>
  <c r="I118" i="5"/>
  <c r="D18" i="4" s="1"/>
  <c r="F15" i="3" s="1"/>
  <c r="S118" i="5"/>
  <c r="E18" i="4" s="1"/>
  <c r="G118" i="5"/>
  <c r="M258" i="5"/>
  <c r="C32" i="4" s="1"/>
  <c r="E17" i="3" s="1"/>
  <c r="E17" i="2" s="1"/>
  <c r="M229" i="5"/>
  <c r="C27" i="4" s="1"/>
  <c r="E16" i="3" s="1"/>
  <c r="E16" i="2" s="1"/>
  <c r="L229" i="5"/>
  <c r="B27" i="4" s="1"/>
  <c r="D16" i="3" s="1"/>
  <c r="D16" i="2" s="1"/>
  <c r="V259" i="5"/>
  <c r="F34" i="4" s="1"/>
  <c r="M118" i="5"/>
  <c r="C18" i="4" s="1"/>
  <c r="E15" i="3" s="1"/>
  <c r="S259" i="5"/>
  <c r="E34" i="4" s="1"/>
  <c r="L118" i="5"/>
  <c r="B18" i="4" s="1"/>
  <c r="D15" i="3" s="1"/>
  <c r="D15" i="2" s="1"/>
  <c r="J28" i="18" l="1"/>
  <c r="C12" i="1"/>
  <c r="J22" i="3"/>
  <c r="J22" i="2" s="1"/>
  <c r="F24" i="3"/>
  <c r="H16" i="26"/>
  <c r="J24" i="3"/>
  <c r="J24" i="2" s="1"/>
  <c r="D14" i="16"/>
  <c r="B11" i="1"/>
  <c r="H16" i="20"/>
  <c r="D14" i="10"/>
  <c r="B9" i="1"/>
  <c r="M16" i="26"/>
  <c r="C14" i="25" s="1"/>
  <c r="M16" i="20"/>
  <c r="C14" i="19" s="1"/>
  <c r="I259" i="5"/>
  <c r="F22" i="21"/>
  <c r="D14" i="25"/>
  <c r="B14" i="1"/>
  <c r="F20" i="3"/>
  <c r="F22" i="3"/>
  <c r="F22" i="2" s="1"/>
  <c r="M259" i="5"/>
  <c r="C34" i="4" s="1"/>
  <c r="F23" i="3"/>
  <c r="F23" i="2" s="1"/>
  <c r="F15" i="2"/>
  <c r="F20" i="2" s="1"/>
  <c r="D14" i="13"/>
  <c r="B10" i="1"/>
  <c r="D14" i="19"/>
  <c r="B12" i="1"/>
  <c r="G12" i="1" s="1"/>
  <c r="J24" i="21"/>
  <c r="J23" i="3"/>
  <c r="J23" i="2" s="1"/>
  <c r="E15" i="2"/>
  <c r="D14" i="7"/>
  <c r="B8" i="1"/>
  <c r="V66" i="23"/>
  <c r="F20" i="22" s="1"/>
  <c r="G16" i="26"/>
  <c r="J26" i="24"/>
  <c r="F23" i="21"/>
  <c r="F20" i="21"/>
  <c r="F24" i="21"/>
  <c r="I66" i="23"/>
  <c r="S66" i="23"/>
  <c r="E20" i="22" s="1"/>
  <c r="C13" i="22"/>
  <c r="E15" i="21" s="1"/>
  <c r="H66" i="23"/>
  <c r="G66" i="23"/>
  <c r="I29" i="18"/>
  <c r="J29" i="18" s="1"/>
  <c r="J31" i="18" s="1"/>
  <c r="J26" i="15"/>
  <c r="C11" i="1" s="1"/>
  <c r="J28" i="15"/>
  <c r="J26" i="12"/>
  <c r="B12" i="10"/>
  <c r="D17" i="9" s="1"/>
  <c r="G16" i="11"/>
  <c r="J26" i="9"/>
  <c r="B12" i="7"/>
  <c r="D17" i="6" s="1"/>
  <c r="G16" i="8"/>
  <c r="J26" i="6"/>
  <c r="C8" i="1" s="1"/>
  <c r="J28" i="6"/>
  <c r="L259" i="5"/>
  <c r="B34" i="4" s="1"/>
  <c r="G259" i="5"/>
  <c r="H259" i="5"/>
  <c r="J28" i="12" l="1"/>
  <c r="C10" i="1"/>
  <c r="G10" i="1"/>
  <c r="G11" i="1"/>
  <c r="G8" i="1"/>
  <c r="F24" i="2"/>
  <c r="J26" i="2" s="1"/>
  <c r="J28" i="2" s="1"/>
  <c r="D34" i="4"/>
  <c r="B7" i="1"/>
  <c r="D20" i="22"/>
  <c r="B13" i="1"/>
  <c r="D17" i="2"/>
  <c r="J28" i="24"/>
  <c r="I29" i="24" s="1"/>
  <c r="J29" i="24" s="1"/>
  <c r="J31" i="24" s="1"/>
  <c r="C14" i="1"/>
  <c r="G14" i="1" s="1"/>
  <c r="J26" i="3"/>
  <c r="J28" i="9"/>
  <c r="I29" i="9" s="1"/>
  <c r="J29" i="9" s="1"/>
  <c r="J31" i="9" s="1"/>
  <c r="C9" i="1"/>
  <c r="G9" i="1" s="1"/>
  <c r="J26" i="21"/>
  <c r="I29" i="15"/>
  <c r="J29" i="15" s="1"/>
  <c r="J31" i="15" s="1"/>
  <c r="I29" i="12"/>
  <c r="J29" i="12" s="1"/>
  <c r="J31" i="12" s="1"/>
  <c r="I29" i="6"/>
  <c r="J29" i="6" s="1"/>
  <c r="J31" i="6" s="1"/>
  <c r="J28" i="21" l="1"/>
  <c r="I29" i="21" s="1"/>
  <c r="J29" i="21" s="1"/>
  <c r="J31" i="21" s="1"/>
  <c r="C13" i="1"/>
  <c r="G13" i="1" s="1"/>
  <c r="C7" i="1"/>
  <c r="C15" i="1" s="1"/>
  <c r="J28" i="3"/>
  <c r="I29" i="3" s="1"/>
  <c r="J29" i="3" s="1"/>
  <c r="J31" i="3" s="1"/>
  <c r="B15" i="1"/>
  <c r="G7" i="1" l="1"/>
  <c r="G15" i="1" s="1"/>
  <c r="B16" i="1" l="1"/>
  <c r="G16" i="1" l="1"/>
  <c r="I29" i="2"/>
  <c r="J29" i="2" s="1"/>
  <c r="B17" i="1"/>
  <c r="G17" i="1" l="1"/>
  <c r="I30" i="2"/>
  <c r="J30" i="2" s="1"/>
  <c r="J31" i="2" s="1"/>
  <c r="G18" i="1"/>
</calcChain>
</file>

<file path=xl/sharedStrings.xml><?xml version="1.0" encoding="utf-8"?>
<sst xmlns="http://schemas.openxmlformats.org/spreadsheetml/2006/main" count="1728" uniqueCount="562">
  <si>
    <t>Rekapitulácia rozpočtu</t>
  </si>
  <si>
    <t>Stavba Modernizacia farmy dojnic Lada</t>
  </si>
  <si>
    <t xml:space="preserve">           Sadzby DPH</t>
  </si>
  <si>
    <t xml:space="preserve">   A   </t>
  </si>
  <si>
    <t xml:space="preserve">   B   </t>
  </si>
  <si>
    <t>Názov objektu</t>
  </si>
  <si>
    <t>ZRN</t>
  </si>
  <si>
    <t>VRN %</t>
  </si>
  <si>
    <t>HZS</t>
  </si>
  <si>
    <t>Kompl.čin.</t>
  </si>
  <si>
    <t>Ostatné náklady stavby</t>
  </si>
  <si>
    <t>Cena</t>
  </si>
  <si>
    <t>SO 01 Prístavba a stavebné úpravy prístrešku  pre ustajnenie kráv</t>
  </si>
  <si>
    <t>PS  01.1 Krmenie a napájanie kráv</t>
  </si>
  <si>
    <t>PS 01.2  Ustajnenie kráv</t>
  </si>
  <si>
    <t>SO 02 Stavebné úpravy  Kravína K3  parcela č. 362  odvetranie dojárne</t>
  </si>
  <si>
    <t>SO 03 Stavebné úpravy Kravína K 1 parcela č.  361  samouzatváracie zábrany</t>
  </si>
  <si>
    <t xml:space="preserve">SO 04 Modernizácia strojnej technologie   distribúcia krmnych zmesí </t>
  </si>
  <si>
    <t>SO 05 Stavebné úpravy skladu  krmív  par. č. 361/2</t>
  </si>
  <si>
    <t>SO 06 Modernizácia strojnej technologie - plnenie vyprazdňovanie síl na PUO - stredisko Kapušany</t>
  </si>
  <si>
    <t>Krycí list rozpočtu</t>
  </si>
  <si>
    <t>Miesto: Lada</t>
  </si>
  <si>
    <t>Objekt SO 01 Prístavba a stavebné úpravy prístrešku  pre ustajnenie kráv</t>
  </si>
  <si>
    <t xml:space="preserve">Ks: </t>
  </si>
  <si>
    <t xml:space="preserve">Zákazka: </t>
  </si>
  <si>
    <t>Spracoval: Ivan Benko</t>
  </si>
  <si>
    <t xml:space="preserve">Dňa </t>
  </si>
  <si>
    <t>12.7.2023</t>
  </si>
  <si>
    <t xml:space="preserve">Odberateľ: Poľnohospodárske družstvo Kapušany pri Prešove </t>
  </si>
  <si>
    <t>Projektant: Agrokontakt  Lipt. Hrádok s.r.o. Podtureň  170</t>
  </si>
  <si>
    <t>Dodávateľ: ...</t>
  </si>
  <si>
    <t xml:space="preserve">IČO: </t>
  </si>
  <si>
    <t xml:space="preserve">DIČ: </t>
  </si>
  <si>
    <t xml:space="preserve">A </t>
  </si>
  <si>
    <t xml:space="preserve">HSV </t>
  </si>
  <si>
    <t xml:space="preserve">PSV </t>
  </si>
  <si>
    <t xml:space="preserve">MONT </t>
  </si>
  <si>
    <t>OST</t>
  </si>
  <si>
    <t xml:space="preserve">VN </t>
  </si>
  <si>
    <t>Spolu</t>
  </si>
  <si>
    <t xml:space="preserve">B </t>
  </si>
  <si>
    <t>Ostatné náklady</t>
  </si>
  <si>
    <t xml:space="preserve">Kompletačná činnosť </t>
  </si>
  <si>
    <t xml:space="preserve">HZS </t>
  </si>
  <si>
    <t xml:space="preserve">E </t>
  </si>
  <si>
    <t>Celkové náklady</t>
  </si>
  <si>
    <t>Súčet riadkov 6,10,20</t>
  </si>
  <si>
    <t xml:space="preserve">DPH 20% z </t>
  </si>
  <si>
    <t xml:space="preserve">DPH 0% z </t>
  </si>
  <si>
    <t>Spolu v EUR</t>
  </si>
  <si>
    <t xml:space="preserve">F </t>
  </si>
  <si>
    <t xml:space="preserve">C </t>
  </si>
  <si>
    <t>VRN</t>
  </si>
  <si>
    <t>Zariadenie staveniska</t>
  </si>
  <si>
    <t>Sťažené výrobné podmienky</t>
  </si>
  <si>
    <t>Prevádzkové vplyvy</t>
  </si>
  <si>
    <t>0% z [H+P+M]</t>
  </si>
  <si>
    <t>0% z [H+P]</t>
  </si>
  <si>
    <t xml:space="preserve">D </t>
  </si>
  <si>
    <t>Sťažené podmienky dopravy</t>
  </si>
  <si>
    <t>Horské oblasti</t>
  </si>
  <si>
    <t>Mimostavenisková doprava</t>
  </si>
  <si>
    <t>Montáž</t>
  </si>
  <si>
    <t>Materiál</t>
  </si>
  <si>
    <t>ZRN spolu</t>
  </si>
  <si>
    <t>Odberateľ</t>
  </si>
  <si>
    <t>Dodávateľ</t>
  </si>
  <si>
    <t>Projektant,rozpočtár</t>
  </si>
  <si>
    <t>Oddiel</t>
  </si>
  <si>
    <t>Hmotnosť (T)</t>
  </si>
  <si>
    <t>Suť (T)</t>
  </si>
  <si>
    <t>Prehľad rozpočtových nákladov</t>
  </si>
  <si>
    <t>Práce HSV</t>
  </si>
  <si>
    <t>ZEMNÉ PRÁCE</t>
  </si>
  <si>
    <t>ZÁKLADY</t>
  </si>
  <si>
    <t>ZVISLÉ KONŠTRUKCIE</t>
  </si>
  <si>
    <t>SPEVNENÉ PLOCHY</t>
  </si>
  <si>
    <t>POVRCHOVÉ ÚPRAVY</t>
  </si>
  <si>
    <t>POTRUBNÉ ROZVODY</t>
  </si>
  <si>
    <t>OSTATNÉ KONŠTRUKCIE A PRÁCE</t>
  </si>
  <si>
    <t>Práce PSV</t>
  </si>
  <si>
    <t>IZOLÁCIE PROTI VODE A VLHKOSTI</t>
  </si>
  <si>
    <t>ZTI - VNÚTORNA KANALIZÁCIA</t>
  </si>
  <si>
    <t>KONŠTRUKCIE TESÁRSKE</t>
  </si>
  <si>
    <t>KONŠTRUKCIE KLAMPIARSKE</t>
  </si>
  <si>
    <t>KOVOVÉ DOPLNKOVÉ KONŠTRUKCIE</t>
  </si>
  <si>
    <t>NÁTERY</t>
  </si>
  <si>
    <t>Montážne práce</t>
  </si>
  <si>
    <t>M-21 ELEKTROMONTÁŽE</t>
  </si>
  <si>
    <t>M-43 MONTÁŽ OCEĽOVÝCH KONŠTRUKCIÍ</t>
  </si>
  <si>
    <t>Celkom v EUR</t>
  </si>
  <si>
    <t>Por.č.</t>
  </si>
  <si>
    <t>Cenník</t>
  </si>
  <si>
    <t>Kód položky</t>
  </si>
  <si>
    <t>Názov</t>
  </si>
  <si>
    <t>Mj</t>
  </si>
  <si>
    <t>Množstvo</t>
  </si>
  <si>
    <t>Cena celkom</t>
  </si>
  <si>
    <t>Hmotnosť/Mj</t>
  </si>
  <si>
    <t>Hmotnosť</t>
  </si>
  <si>
    <t>Sutina</t>
  </si>
  <si>
    <t xml:space="preserve">Spracoval: </t>
  </si>
  <si>
    <t>Ivan Benko</t>
  </si>
  <si>
    <t xml:space="preserve">Dátum: </t>
  </si>
  <si>
    <t>Zákazka Modernizacia farmy dojnic Lada</t>
  </si>
  <si>
    <t>1</t>
  </si>
  <si>
    <t xml:space="preserve">  1/A 1</t>
  </si>
  <si>
    <t xml:space="preserve"> 162201102</t>
  </si>
  <si>
    <t>Vodorovné premiestnenie výkopku z horniny 1 až 4 nad 20 do 50m</t>
  </si>
  <si>
    <t>M3</t>
  </si>
  <si>
    <t xml:space="preserve"> 171101131</t>
  </si>
  <si>
    <t>Uloženie sypaniny do násypov  reyklovaný material</t>
  </si>
  <si>
    <t>m3</t>
  </si>
  <si>
    <t>10*13.3*0.28</t>
  </si>
  <si>
    <t>15*13*0.1</t>
  </si>
  <si>
    <t xml:space="preserve"> 181101102</t>
  </si>
  <si>
    <t>Úprava pláne v zárezoch v hornine 1 až 4 so zhutnením</t>
  </si>
  <si>
    <t>m2</t>
  </si>
  <si>
    <t>13.5*14.2 +  13.3*20.4</t>
  </si>
  <si>
    <t xml:space="preserve">  1/A 2</t>
  </si>
  <si>
    <t xml:space="preserve"> 122202201</t>
  </si>
  <si>
    <t>Odkopávky a prekopávky nezapažené pre cesty a letiská, v hornine 3 do 100 m3</t>
  </si>
  <si>
    <t>"Spevnená plocha - beton</t>
  </si>
  <si>
    <t>13.5*14.18*0.5      -  41.3*0.15</t>
  </si>
  <si>
    <t>"Prístrešok</t>
  </si>
  <si>
    <t>10*13.3* 0.25</t>
  </si>
  <si>
    <t xml:space="preserve"> 122202209</t>
  </si>
  <si>
    <t>Príplatok za lepivosť horniny 3</t>
  </si>
  <si>
    <t>221/B 1</t>
  </si>
  <si>
    <t xml:space="preserve"> 113107131</t>
  </si>
  <si>
    <t>Odstránenie podkladov alebo krytov do 200 m2 z betónu prostého, hr. vrstvy do 150 mm 0,225 t</t>
  </si>
  <si>
    <t>(13.5*14.18) - (95+55)</t>
  </si>
  <si>
    <t xml:space="preserve"> 113107143</t>
  </si>
  <si>
    <t>Odstránenie podkladov alebo krytov, v ploche do 200 m2 živičných, o hr. vrstvy nad 100 do 150 mm</t>
  </si>
  <si>
    <t>20.5*13.3-     (16.25*11.5)</t>
  </si>
  <si>
    <t>2</t>
  </si>
  <si>
    <t xml:space="preserve"> 11/A 1</t>
  </si>
  <si>
    <t xml:space="preserve"> 273362422</t>
  </si>
  <si>
    <t>Výstuž základových dosiek zo zváraných sietí KARI, priemer drôtu 6/6 mm, s veľkosťou oka 150x150 mm</t>
  </si>
  <si>
    <t>"Výpis</t>
  </si>
  <si>
    <t>1377</t>
  </si>
  <si>
    <t xml:space="preserve"> 274351211</t>
  </si>
  <si>
    <t>Debnenie stien základových pásov z dielcov - zhotovenie</t>
  </si>
  <si>
    <t>1.2*2*(8.1+6.33)</t>
  </si>
  <si>
    <t xml:space="preserve"> 275313611</t>
  </si>
  <si>
    <t>Betón základových pätiek a blokov prostý tr.B 20(zn.lll)</t>
  </si>
  <si>
    <t xml:space="preserve">"Technologia </t>
  </si>
  <si>
    <t>0.3*0.3*0.15*17+   0.4*0.4*0.15*4</t>
  </si>
  <si>
    <t xml:space="preserve"> 275351217</t>
  </si>
  <si>
    <t>Debnenie základových pätiek tradičné - zhotovenie</t>
  </si>
  <si>
    <t>0.3*0.15*4*17+   0.4*0.15*4*4</t>
  </si>
  <si>
    <t xml:space="preserve"> 275351218</t>
  </si>
  <si>
    <t>Debnenie základových pätiek tradičné - odstránenie</t>
  </si>
  <si>
    <t xml:space="preserve"> 15/A 2</t>
  </si>
  <si>
    <t xml:space="preserve"> 273326231</t>
  </si>
  <si>
    <t>Betón základových dosiek vodostavebný železový triedy  C25/30</t>
  </si>
  <si>
    <t>"P1</t>
  </si>
  <si>
    <t>15.18*14.18*0.15</t>
  </si>
  <si>
    <t xml:space="preserve"> 273326232</t>
  </si>
  <si>
    <t>Betón základových dosiek vodostavebný železový triedy  C30/37</t>
  </si>
  <si>
    <t>"P2 + spevnené bet. vstupy</t>
  </si>
  <si>
    <t>20.5*4.25*0.25+   9.2*0.15*20.5 +  0.15*14.18*15.18  +         0.25* (7.65+3.8)*2.5</t>
  </si>
  <si>
    <t xml:space="preserve"> 273356021</t>
  </si>
  <si>
    <t>Debnenie základových dosiek pre plochy rovinné zhotovenie</t>
  </si>
  <si>
    <t>(14.18+15.18*2)*0.15+   0.4*20.5+   (20.5+1.2)*0.3  +           0.25*(2.5*2+7.17+3.8)</t>
  </si>
  <si>
    <t xml:space="preserve"> 273356022</t>
  </si>
  <si>
    <t>Debnenie základových dosiek pre plochy rovinné odstránenie</t>
  </si>
  <si>
    <t>3</t>
  </si>
  <si>
    <t xml:space="preserve"> 311351105</t>
  </si>
  <si>
    <t>Debnenie nadzákladových múrov nosných dvojstranné zhotovenie-dielce</t>
  </si>
  <si>
    <t>"Krmovisko+ Ležovisko</t>
  </si>
  <si>
    <t>2*0.6*15+  0.42*2*(20.4)+0.3* 2*35.78  +  0.55*2*7.88  +  1.2*(20.18+1.2+10.3+14.95)*2  - 1.2*2*2</t>
  </si>
  <si>
    <t xml:space="preserve"> 311351106</t>
  </si>
  <si>
    <t>Debnenie nadzákladových múrov nosných dvojstranné odstránenie-dielce</t>
  </si>
  <si>
    <t xml:space="preserve"> 341361821</t>
  </si>
  <si>
    <t>Výstuž  múrov z ocele 10 505 /B500A/</t>
  </si>
  <si>
    <t>t</t>
  </si>
  <si>
    <t>2.73</t>
  </si>
  <si>
    <t xml:space="preserve"> 380326232</t>
  </si>
  <si>
    <t>Múry z betónu železového vodostavebného pohľadového   C30/37</t>
  </si>
  <si>
    <t>0.3*0.6*15+  0.42*0.3*20.4+  0.3*0.3*35.78+  0.55*0.3*7.88+  0.3*1.2*(20.18+1.2+10.3+14.95)  - 0.3*1.2*2</t>
  </si>
  <si>
    <t>5</t>
  </si>
  <si>
    <t>221/A 1</t>
  </si>
  <si>
    <t xml:space="preserve"> 564762111</t>
  </si>
  <si>
    <t>Podklad alebo kryt z kameniva hrubého drveného veľ. 32-64mm po zhut.hr. 200 mm</t>
  </si>
  <si>
    <t>"Ustaj. priestor  + Spevnená plocha</t>
  </si>
  <si>
    <t xml:space="preserve"> 20.47*13   +                                                            13.5*14.18*2</t>
  </si>
  <si>
    <t xml:space="preserve"> 564811111</t>
  </si>
  <si>
    <t>Podklad zo štrkodrviny s rozprestrením a zhutnením, hr.po zhutnení 50 mm  fr. 8-16 mm</t>
  </si>
  <si>
    <t>13.5*14.18</t>
  </si>
  <si>
    <t>6</t>
  </si>
  <si>
    <t xml:space="preserve"> 631313511</t>
  </si>
  <si>
    <t>Mazanina z betónu prostého B - 15 hr. 100 mm</t>
  </si>
  <si>
    <t>"P2</t>
  </si>
  <si>
    <t>15.25*13.58*0.1</t>
  </si>
  <si>
    <t xml:space="preserve"> 631319173</t>
  </si>
  <si>
    <t>Prípl. za strhnutie povrchu mazaniny latou pre hr. obidvoch vrstiev mazaniny nad 80 do 120 mm</t>
  </si>
  <si>
    <t xml:space="preserve"> 631319175</t>
  </si>
  <si>
    <t>Prípl. za strhnutie povrchu mazaniny latou pre hr. obidvoch vrstiev mazaniny nad 120 do 240 mm</t>
  </si>
  <si>
    <t>32.39</t>
  </si>
  <si>
    <t xml:space="preserve"> 631319199</t>
  </si>
  <si>
    <t>Drážky v betonovej podlahe  15*15 mm</t>
  </si>
  <si>
    <t>m</t>
  </si>
  <si>
    <t>22*35</t>
  </si>
  <si>
    <t xml:space="preserve"> 631362421</t>
  </si>
  <si>
    <t>Výstuž mazanín z betónov (z kameniva) zo sietí Q 188 priemer drôtu 6/6 mm, veľkosť oka 100x100 mm</t>
  </si>
  <si>
    <t>"P1+P2 + rampa</t>
  </si>
  <si>
    <t>462   +    13*20.55    + 10.97*2.5</t>
  </si>
  <si>
    <t xml:space="preserve"> 631571004</t>
  </si>
  <si>
    <t>Násyp zo štrkopiesku hr. 200 mm zhutnený na 0,2 Mpa</t>
  </si>
  <si>
    <t>"Nový prístrešok</t>
  </si>
  <si>
    <t>20.55*13.3*0.2</t>
  </si>
  <si>
    <t>8</t>
  </si>
  <si>
    <t>271/A 1</t>
  </si>
  <si>
    <t xml:space="preserve"> 894402211</t>
  </si>
  <si>
    <t>Osadenie betónových dielcov pre šachty konusov</t>
  </si>
  <si>
    <t>ks</t>
  </si>
  <si>
    <t xml:space="preserve"> 899102111</t>
  </si>
  <si>
    <t>Osadenie poklopov liatinových a oceľových vrátane rámov hmotn. nad 50 do 100 kg</t>
  </si>
  <si>
    <t>kus</t>
  </si>
  <si>
    <t>S/S50</t>
  </si>
  <si>
    <t xml:space="preserve"> 552433300</t>
  </si>
  <si>
    <t>Poklop kruhový  D 600 liatinový</t>
  </si>
  <si>
    <t>S/S70</t>
  </si>
  <si>
    <t xml:space="preserve"> 592246500</t>
  </si>
  <si>
    <t>Konus betónový TBS 1-57   57,6x100/60x9</t>
  </si>
  <si>
    <t>9</t>
  </si>
  <si>
    <t xml:space="preserve">  3/A 1</t>
  </si>
  <si>
    <t xml:space="preserve"> 941941031</t>
  </si>
  <si>
    <t>Montáž lešenia ľahkého pracovného radového s podlahami šírky od 0,80 do 1,00 m a výšky do 10 m</t>
  </si>
  <si>
    <t xml:space="preserve">6.2*(17+17)+  4.2*16.18+     22.4*2 </t>
  </si>
  <si>
    <t xml:space="preserve"> 941941191</t>
  </si>
  <si>
    <t>Príplatok za prvý a každý ďalší i začatý mesiac použitia lešenia k cene -1031</t>
  </si>
  <si>
    <t xml:space="preserve"> 945943106</t>
  </si>
  <si>
    <t>Pracovná nožnicová plošina</t>
  </si>
  <si>
    <t>hod.</t>
  </si>
  <si>
    <t>"Strecha +  náter OK</t>
  </si>
  <si>
    <t>8+      30.0</t>
  </si>
  <si>
    <t xml:space="preserve">  3/B 1</t>
  </si>
  <si>
    <t xml:space="preserve"> 941941831</t>
  </si>
  <si>
    <t>Demontáž lešenia ľahkého pracovného radového a s podlahami, šírky 0,80-1,00 m a výšky do 10m</t>
  </si>
  <si>
    <t xml:space="preserve"> 952901311</t>
  </si>
  <si>
    <t>Vyčistenie budov poľnohospodárskych objektov akejkoľvek výšky</t>
  </si>
  <si>
    <t xml:space="preserve"> 957311411</t>
  </si>
  <si>
    <t>Betónové obruby ukončujúce státie do výšky 200 mm, s poterom z malty MC-5, š. skosené 100 mm</t>
  </si>
  <si>
    <t>35.7-3.5</t>
  </si>
  <si>
    <t xml:space="preserve"> 13/B 1</t>
  </si>
  <si>
    <t xml:space="preserve"> 962052211</t>
  </si>
  <si>
    <t>Búranie muriva železobetonového nadzáklad.-2,400 t</t>
  </si>
  <si>
    <t>0.3*6*1.2  + 0.3*2*1.2</t>
  </si>
  <si>
    <t xml:space="preserve"> 972046004</t>
  </si>
  <si>
    <t>Jadrové vrty diamantovými korunkami do D 50 mm - betónových, dlažieb -0,00004t</t>
  </si>
  <si>
    <t>cm</t>
  </si>
  <si>
    <t>35*14</t>
  </si>
  <si>
    <t xml:space="preserve"> 979084213</t>
  </si>
  <si>
    <t>Vodorovná doprava vybúraných hmôt po suchu bez naloženia, ale so zložením na vzdialenosť do 1 km</t>
  </si>
  <si>
    <t xml:space="preserve"> 979087215</t>
  </si>
  <si>
    <t>Recyklácia asfaltu a betonu</t>
  </si>
  <si>
    <t>711</t>
  </si>
  <si>
    <t>711/A 1</t>
  </si>
  <si>
    <t xml:space="preserve"> 711111001</t>
  </si>
  <si>
    <t>Izolácia proti zemnej vlhkosti a tlakovej vode vodorovná penetračným náterom</t>
  </si>
  <si>
    <t>20.6*13.3+   15.2*14.2</t>
  </si>
  <si>
    <t xml:space="preserve"> 711441559</t>
  </si>
  <si>
    <t>Zhotovenie izolácie proti tlakovej vode pásmi pritavením na ploche vodorovnej  NAIP</t>
  </si>
  <si>
    <t xml:space="preserve"> 998711101</t>
  </si>
  <si>
    <t xml:space="preserve">Presun hmôt pre izoláciu proti vode </t>
  </si>
  <si>
    <t>S/S10</t>
  </si>
  <si>
    <t xml:space="preserve"> 1116315000</t>
  </si>
  <si>
    <t>Lak asfaltový izolačný ALP - PENETRAL, BAL: sud</t>
  </si>
  <si>
    <t>T</t>
  </si>
  <si>
    <t>489.82*0.00035</t>
  </si>
  <si>
    <t>S/S90</t>
  </si>
  <si>
    <t xml:space="preserve"> 6283315800</t>
  </si>
  <si>
    <t>Pás asfaltovaný Glasbit /Sklobit/ G 200 S 40 Sklobit)</t>
  </si>
  <si>
    <t>489.82*1.15</t>
  </si>
  <si>
    <t>721</t>
  </si>
  <si>
    <t>721/A 1</t>
  </si>
  <si>
    <t xml:space="preserve"> 721110104</t>
  </si>
  <si>
    <t>Zdravotechnická inštalácia - samostatný rozpočet</t>
  </si>
  <si>
    <t>súb</t>
  </si>
  <si>
    <t>762</t>
  </si>
  <si>
    <t>762/A 1</t>
  </si>
  <si>
    <t xml:space="preserve"> 76241219</t>
  </si>
  <si>
    <t>Montáž drevených hranolov na ukotvenie prievanového systému</t>
  </si>
  <si>
    <t>"T1 + T2</t>
  </si>
  <si>
    <t>4+4.5+5+5.5+7.7    +     120+ 5</t>
  </si>
  <si>
    <t xml:space="preserve"> 762524109</t>
  </si>
  <si>
    <t>Montáž krmneho žlabu  z fošní hr. 50/150 mm</t>
  </si>
  <si>
    <t xml:space="preserve"> 998762102</t>
  </si>
  <si>
    <t>Presun hmôt pre konštrukcie tesárske v objektoch výšky do 12 m</t>
  </si>
  <si>
    <t>S/S80</t>
  </si>
  <si>
    <t xml:space="preserve"> 605159340</t>
  </si>
  <si>
    <t>Dodávka reziva</t>
  </si>
  <si>
    <t>"T1+  T2 + T3</t>
  </si>
  <si>
    <t>1.75+  1.59*1.1  +  0.68*1.1</t>
  </si>
  <si>
    <t>*</t>
  </si>
  <si>
    <t>764</t>
  </si>
  <si>
    <t>764/A 1</t>
  </si>
  <si>
    <t xml:space="preserve"> 764317209</t>
  </si>
  <si>
    <t>Oplechovanie pododkvapového žlabu  poplastov. plech r.š. 210 mm</t>
  </si>
  <si>
    <t>"K 10</t>
  </si>
  <si>
    <t>44</t>
  </si>
  <si>
    <t xml:space="preserve"> 764331220</t>
  </si>
  <si>
    <t>Oplechovanie štítu z poplasov. plechu r.š. 110 mm</t>
  </si>
  <si>
    <t>"K9</t>
  </si>
  <si>
    <t xml:space="preserve"> 764332291</t>
  </si>
  <si>
    <t>Oplechovanie štítu z poplastovaného . plechu r.š. 425 mm</t>
  </si>
  <si>
    <t xml:space="preserve"> 764348211</t>
  </si>
  <si>
    <t>Ostatné prvky kusové z pozinkovaného poplastov. plechu snehová zábrana  r.š.460 mm</t>
  </si>
  <si>
    <t xml:space="preserve"> 764352205</t>
  </si>
  <si>
    <t>Žľaby z pozinkovaného PZ plechu pododkvapové polkruhové rš 400 mm</t>
  </si>
  <si>
    <t>"K1</t>
  </si>
  <si>
    <t>77.5</t>
  </si>
  <si>
    <t xml:space="preserve"> 764359213</t>
  </si>
  <si>
    <t xml:space="preserve">Žľaby z pozinkovaného PZ plechu doplnky žľabov kotlík kónický </t>
  </si>
  <si>
    <t>"K2</t>
  </si>
  <si>
    <t xml:space="preserve"> 764393220</t>
  </si>
  <si>
    <t>Ostatné prvky strešné z poplastovaného  plechu hrebeň strechy rš 300 mm</t>
  </si>
  <si>
    <t>"K6</t>
  </si>
  <si>
    <t>22</t>
  </si>
  <si>
    <t xml:space="preserve"> 764393260</t>
  </si>
  <si>
    <t>Ostatné prvky strešné z  poplastovaného plechu plechu hrebeň strechy rš 700 mm</t>
  </si>
  <si>
    <t>"K5</t>
  </si>
  <si>
    <t xml:space="preserve"> 764430210</t>
  </si>
  <si>
    <t>Oplechovanie  z poplastovaného  plechu stíta  rš 130 mm</t>
  </si>
  <si>
    <t>"K8</t>
  </si>
  <si>
    <t>16.5</t>
  </si>
  <si>
    <t xml:space="preserve"> 764454204</t>
  </si>
  <si>
    <t>Odpadové rúry z pozinkovaného Pz plechu kruhové s priemerom 150 mm</t>
  </si>
  <si>
    <t>"K4</t>
  </si>
  <si>
    <t>29.0</t>
  </si>
  <si>
    <t>764/A 7</t>
  </si>
  <si>
    <t xml:space="preserve"> 998764202</t>
  </si>
  <si>
    <t>Presun hmôt pre konštrukcie klampiarske v objektoch výšky nad 6 do 12 m</t>
  </si>
  <si>
    <t xml:space="preserve"> %</t>
  </si>
  <si>
    <t>767</t>
  </si>
  <si>
    <t>767/A 3</t>
  </si>
  <si>
    <t xml:space="preserve"> 7671111R1</t>
  </si>
  <si>
    <t xml:space="preserve">Montáž a dodávka Rolovacie plachtové vráta s elektropohonom 230 V  otvor 3500*3500 mm_x000D_
včetne ovládania </t>
  </si>
  <si>
    <t xml:space="preserve"> 7671111R10</t>
  </si>
  <si>
    <t>Protiprievanový systém AGK - PVC plachta upevnená na hriadeli ovládanie el.pohon 63,45*1,3</t>
  </si>
  <si>
    <t xml:space="preserve"> 7671111R2</t>
  </si>
  <si>
    <t xml:space="preserve">Montáž  pevných plácht </t>
  </si>
  <si>
    <t>2*5.8+  1*10.5+  2.5*1+  1*17</t>
  </si>
  <si>
    <t xml:space="preserve"> 7671111R3</t>
  </si>
  <si>
    <t xml:space="preserve">Dodávka   pevných plácht </t>
  </si>
  <si>
    <t xml:space="preserve"> 7671111R4</t>
  </si>
  <si>
    <t xml:space="preserve">Dodávka a montáž  protiprievanový systém -horna a spodná ventilácia  WSS5    9,3m * 5m </t>
  </si>
  <si>
    <t xml:space="preserve"> 7671111R5</t>
  </si>
  <si>
    <t xml:space="preserve">Dodávka a montáž protiprievanový systém -horna a spodná ventilácia  WSS5 15 m x  20,1 m  </t>
  </si>
  <si>
    <t xml:space="preserve"> 7671111R6</t>
  </si>
  <si>
    <t xml:space="preserve">Dodávka a montáž protiprievanový systém  AGK elektromot.  400 V vrátane komponentov .20,1m*3,3 m </t>
  </si>
  <si>
    <t xml:space="preserve"> 7671111R7</t>
  </si>
  <si>
    <t>Dopravné materialu</t>
  </si>
  <si>
    <t>súb.</t>
  </si>
  <si>
    <t xml:space="preserve"> 767659013</t>
  </si>
  <si>
    <t>Montáž rolovacích vrát  na elektrické dialkové ovládanie s plochou od 9 do 13 m2</t>
  </si>
  <si>
    <t xml:space="preserve"> 767995101</t>
  </si>
  <si>
    <t>Montáž ostatných atypických  kovových stavebných doplnkových konštrukcií nad 5 kg</t>
  </si>
  <si>
    <t>kg</t>
  </si>
  <si>
    <t>"Z2 + základy</t>
  </si>
  <si>
    <t>14.83+   371.29</t>
  </si>
  <si>
    <t xml:space="preserve"> 767995104</t>
  </si>
  <si>
    <t>Montáž ostatných atypických  kovových stavebných doplnkových konštrukcií nad 20 do 50 kg</t>
  </si>
  <si>
    <t>"Z3 + Z4</t>
  </si>
  <si>
    <t>84.28+10.26+27.72  +     315.14+ 10.36</t>
  </si>
  <si>
    <t xml:space="preserve"> 998767201</t>
  </si>
  <si>
    <t>Presun hmôt pre kovové stavebné doplnkové konštrukcie v objektoch výšky do 6 m</t>
  </si>
  <si>
    <t xml:space="preserve"> 553466611</t>
  </si>
  <si>
    <t>Dodávka zámočníckych výrobkov</t>
  </si>
  <si>
    <t>"Z2+ Z3+  základy</t>
  </si>
  <si>
    <t>14.83+      122.26 +     371.29   +   325.50</t>
  </si>
  <si>
    <t>783</t>
  </si>
  <si>
    <t>783/A 1</t>
  </si>
  <si>
    <t xml:space="preserve"> 783124120</t>
  </si>
  <si>
    <t>Nátery oceľ. konšt. syntet. na vzuchu schnúce farby stredných "B" dvojnásobné</t>
  </si>
  <si>
    <t>"Pôvodná konštrukcia</t>
  </si>
  <si>
    <t>41.6+17.5*4</t>
  </si>
  <si>
    <t xml:space="preserve"> 783124720</t>
  </si>
  <si>
    <t>Nátery oceľ. konšt. syntet. na vzuchu schnúce farby  stredných "B" základný</t>
  </si>
  <si>
    <t>"Pôvod. prístrešok + kari sieť</t>
  </si>
  <si>
    <t xml:space="preserve">41.6+17.5*4  +  10*1.5   </t>
  </si>
  <si>
    <t xml:space="preserve"> 783125130</t>
  </si>
  <si>
    <t>Nátery oceľ. konšt. syntet. ľahkých "C", veľmi ľahkých "CC" farby šedej dvojnásobné</t>
  </si>
  <si>
    <t>"Strešná krytina</t>
  </si>
  <si>
    <t>15*8.9*2*1.8</t>
  </si>
  <si>
    <t xml:space="preserve"> 783125730</t>
  </si>
  <si>
    <t>Nátery oceľ. konšt. syntet. ľahkých "C", veľmi ľahkých "CC" farby šedej  základný</t>
  </si>
  <si>
    <t xml:space="preserve"> 783222100</t>
  </si>
  <si>
    <t>Nátery kov. stav. dopln. konš. syntetické farby šedej na vzduchu schnúce dvojnásobné</t>
  </si>
  <si>
    <t>"Z2</t>
  </si>
  <si>
    <t>(0.18*2+0.1*2)*0.4*3 +( 0.06*2+0.04*2)*28</t>
  </si>
  <si>
    <t xml:space="preserve"> 783522000</t>
  </si>
  <si>
    <t>Nátery klamp. konštr. syntet. farby šedej na vzduchu schnúce dvojnás. so zákl. náterom reakt. farbou</t>
  </si>
  <si>
    <t xml:space="preserve">0.4*2*77.5+  0.25*5+  6.28*0.075*29  </t>
  </si>
  <si>
    <t xml:space="preserve"> 783782203</t>
  </si>
  <si>
    <t>Nátery tesárskych konštrukcií povrchová impregnácia Lastanoxom Q</t>
  </si>
  <si>
    <t>"T1+  T2</t>
  </si>
  <si>
    <t>2*(0.12+0.25)*(4+4.5+5+5.5+7.7) +            2*(0.1+0.12)*120 +  2*(0.12+0.25)*5</t>
  </si>
  <si>
    <t>783/B 1</t>
  </si>
  <si>
    <t xml:space="preserve"> 783102811</t>
  </si>
  <si>
    <t>Odstránenie starých náterov z oceľových konštrukcií  oškrabaním</t>
  </si>
  <si>
    <t>"Pôvodný  prístrešok  stlpy</t>
  </si>
  <si>
    <t xml:space="preserve">5.2*8  +  17.5*4  </t>
  </si>
  <si>
    <t xml:space="preserve"> 783103811</t>
  </si>
  <si>
    <t>Odstránenie starých náterov z oceľových konštrukcií ľahkých "C" alebo veľmi ľahkých "CC" oškrabaním</t>
  </si>
  <si>
    <t>"Streš. krytina</t>
  </si>
  <si>
    <t>921</t>
  </si>
  <si>
    <t>921/M21</t>
  </si>
  <si>
    <t xml:space="preserve"> 210000334</t>
  </si>
  <si>
    <t>Elektromontáže  - samostatný rozpočet</t>
  </si>
  <si>
    <t>sub</t>
  </si>
  <si>
    <t>943</t>
  </si>
  <si>
    <t>943/M43</t>
  </si>
  <si>
    <t xml:space="preserve"> 430861011</t>
  </si>
  <si>
    <t>Montaž ocelových konštrukcii</t>
  </si>
  <si>
    <t>"Väznice</t>
  </si>
  <si>
    <t>1338</t>
  </si>
  <si>
    <t>"Ocelová konštrukcia prístavby</t>
  </si>
  <si>
    <t>4367</t>
  </si>
  <si>
    <t>"Ocel. konštrukcia zosilnenia  pôvod. konštrukcie</t>
  </si>
  <si>
    <t>2193</t>
  </si>
  <si>
    <t xml:space="preserve"> 430861013</t>
  </si>
  <si>
    <t>Montáž strešných panelov  AGRO hr. 40 mm</t>
  </si>
  <si>
    <t>7.85*21*2</t>
  </si>
  <si>
    <t xml:space="preserve"> 430861014</t>
  </si>
  <si>
    <t>Kotevné a spojovací material pre strešné panely  AGRO</t>
  </si>
  <si>
    <t>P/PC</t>
  </si>
  <si>
    <t xml:space="preserve"> 55380018</t>
  </si>
  <si>
    <t>Strešný sendvičový panel AGRO hr. 40 mm  5 vlna</t>
  </si>
  <si>
    <t>"Prístavba</t>
  </si>
  <si>
    <t xml:space="preserve"> 134833101</t>
  </si>
  <si>
    <t>Dodávka ocelových konštrukcii</t>
  </si>
  <si>
    <t xml:space="preserve">"Ocelová konštrukcia prístavby </t>
  </si>
  <si>
    <t xml:space="preserve">"Ocelová konštrukcia zosilnenia </t>
  </si>
  <si>
    <t xml:space="preserve"> 134833411</t>
  </si>
  <si>
    <t>Dodávka ocelových väzníc prístavby</t>
  </si>
  <si>
    <t>Objekt PS  01.1 Krmenie a napájanie kráv</t>
  </si>
  <si>
    <t xml:space="preserve"> 430864033</t>
  </si>
  <si>
    <t>Krmenie a napájanie kráv - montáž napájačiek  - samostatný rozpočet</t>
  </si>
  <si>
    <t xml:space="preserve"> 5512152330</t>
  </si>
  <si>
    <t xml:space="preserve">Krmenie a napájanie kráv  napájačky   - samostatný rozpočet </t>
  </si>
  <si>
    <t>Objekt PS 01.2  Ustajnenie kráv</t>
  </si>
  <si>
    <t xml:space="preserve"> 430864034</t>
  </si>
  <si>
    <t>Montáž hradenia    - samostatný rozpočet</t>
  </si>
  <si>
    <t xml:space="preserve"> 5512152331</t>
  </si>
  <si>
    <t xml:space="preserve">Ustajnenie  kráv - dodávka hradenia, bránok    - samostatný rozpočet </t>
  </si>
  <si>
    <t>Objekt SO 02 Stavebné úpravy  Kravína K3  parcela č. 362  odvetranie dojárne</t>
  </si>
  <si>
    <t xml:space="preserve"> 7671114</t>
  </si>
  <si>
    <t>Montáž vzduchotechniky , stav. úpravy - samostatný rozpočet</t>
  </si>
  <si>
    <t xml:space="preserve"> 5512152332</t>
  </si>
  <si>
    <t>Dodávka vzduchotechniky , doprava  - samostaný rozpočet</t>
  </si>
  <si>
    <t>Objekt SO 03 Stavebné úpravy Kravína K 1 parcela č.  361  samouzatváracie zábrany</t>
  </si>
  <si>
    <t xml:space="preserve"> 767111199</t>
  </si>
  <si>
    <t>Montáž zábran, sta.v. úpravy  - samostatný rozpočet</t>
  </si>
  <si>
    <t xml:space="preserve"> 5512152333</t>
  </si>
  <si>
    <t>Dodávka  samouzatvárajúcich  zábran, doprava  - samostatný rozpočet</t>
  </si>
  <si>
    <t xml:space="preserve">Objekt SO 04 Modernizácia strojnej technologie   distribúcia krmnych zmesí </t>
  </si>
  <si>
    <t xml:space="preserve"> 767111200</t>
  </si>
  <si>
    <t>Montáž  technologie - dopravníky  - samostatný rozpočet</t>
  </si>
  <si>
    <t xml:space="preserve"> 5512152334</t>
  </si>
  <si>
    <t>Dodávka strojnej technologie   - samostaný rozpočet</t>
  </si>
  <si>
    <t>Objekt SO 05 Stavebné úpravy skladu  krmív  par. č. 361/2</t>
  </si>
  <si>
    <t>POVLAKOVÉ KRYTINY</t>
  </si>
  <si>
    <t xml:space="preserve">  2/A 2</t>
  </si>
  <si>
    <t xml:space="preserve"> 216904114</t>
  </si>
  <si>
    <t xml:space="preserve">Očistenie plôch tlakovou vodou </t>
  </si>
  <si>
    <t xml:space="preserve"> 949942101</t>
  </si>
  <si>
    <t>Hydraulická zdvíhacia plošina inštalovaná na automobilovom podvozku výšky zdvihu do 27 m</t>
  </si>
  <si>
    <t>hod</t>
  </si>
  <si>
    <t xml:space="preserve"> 979081111</t>
  </si>
  <si>
    <t>Odvoz sutiny a vybúraných hmôt na skládku do 1 km</t>
  </si>
  <si>
    <t xml:space="preserve"> 979081121</t>
  </si>
  <si>
    <t>Odvoz sutiny a vybúraných hmôt na skládku za každý ďalší 1 km</t>
  </si>
  <si>
    <t xml:space="preserve"> 979082111</t>
  </si>
  <si>
    <t>Vnútrostavenisková doprava sutiny a vybúraných hmôt do 10 m</t>
  </si>
  <si>
    <t xml:space="preserve"> 979082121</t>
  </si>
  <si>
    <t>Vnútrostavenisková doprava sutiny a vybúraných hmôt za každých ďalších 5 m</t>
  </si>
  <si>
    <t xml:space="preserve"> 979089002</t>
  </si>
  <si>
    <t>Poplatok za skládku odpadov zo stavieb a demolácií kategórie "O" - ostatné 17 01 ..</t>
  </si>
  <si>
    <t>712</t>
  </si>
  <si>
    <t>711/A 2</t>
  </si>
  <si>
    <t xml:space="preserve"> 712370030</t>
  </si>
  <si>
    <t>Zhotovenie povlakovej krytiny striech plochých do 10° PVC-P fóliou pripevnenie kotviacimi terčami s lepením spoju</t>
  </si>
  <si>
    <t xml:space="preserve"> 712391171</t>
  </si>
  <si>
    <t>Zhotov. povlak. krytiny striech plochých a šikmýchdo 10° ostatné z ochrannej textílie podklad.vrstvy</t>
  </si>
  <si>
    <t>M2</t>
  </si>
  <si>
    <t xml:space="preserve"> 71296470m</t>
  </si>
  <si>
    <t>Montáž podkladnej konštrukcie z OSB dosiek hr. 18 mm na atike šírky 311-411 mm pod klampiarske konštrukcie</t>
  </si>
  <si>
    <t>M</t>
  </si>
  <si>
    <t xml:space="preserve"> 712973430</t>
  </si>
  <si>
    <t>Kútový uholník z hrubopoplastovaného plechu rš 140 mm, ohyb 90° až 135°</t>
  </si>
  <si>
    <t xml:space="preserve"> 712973640</t>
  </si>
  <si>
    <t>Nárožný uholník z hrubopoplastovaného plechu rš 140 mm, ohyb 90° až 135°</t>
  </si>
  <si>
    <t xml:space="preserve"> 712973890</t>
  </si>
  <si>
    <t>Oplechovanie okraja odkvapovou lištou z poplastovaného plechu rš 250 mm</t>
  </si>
  <si>
    <t xml:space="preserve"> 998712202</t>
  </si>
  <si>
    <t>Presun hmôt pre izoláciu povlakovej krytiny v objektoch výšky nad 6 do 12 m</t>
  </si>
  <si>
    <t>711/B 2</t>
  </si>
  <si>
    <t xml:space="preserve"> 712300841</t>
  </si>
  <si>
    <t>Odstránenie povlak. krytiny na strechách plochých a šikmých do 10° machu 0,00200t</t>
  </si>
  <si>
    <t>S/S20</t>
  </si>
  <si>
    <t xml:space="preserve"> 283029060406R</t>
  </si>
  <si>
    <t>Systémová ocelová podložka T205</t>
  </si>
  <si>
    <t xml:space="preserve"> 283029060407</t>
  </si>
  <si>
    <t>Systémová samorezná skrutka  SSK 4,58*50 TORX 25</t>
  </si>
  <si>
    <t xml:space="preserve"> 607168010102</t>
  </si>
  <si>
    <t xml:space="preserve"> OSB dosky OSB doska 18 x 1250 x 2500 mm, rovná hrana</t>
  </si>
  <si>
    <t xml:space="preserve"> 628029010407</t>
  </si>
  <si>
    <t>Strešná folia  mPVC hr. 1,5 mmhrúbka 1,5 mm, šírka 2,05 m, 41 m2 v roli</t>
  </si>
  <si>
    <t xml:space="preserve"> 693008210611</t>
  </si>
  <si>
    <t xml:space="preserve">Geotextilia hmotnosť 500 g 2 m </t>
  </si>
  <si>
    <t>764/A 6</t>
  </si>
  <si>
    <t xml:space="preserve"> 764751113</t>
  </si>
  <si>
    <t>Odkvapové rúry odtokové  D 120 mm</t>
  </si>
  <si>
    <t xml:space="preserve"> 764751143</t>
  </si>
  <si>
    <t>Výtokové koleno UTK D 120 mm</t>
  </si>
  <si>
    <t xml:space="preserve"> 764752202</t>
  </si>
  <si>
    <t>Montáž kruhovej odtokovej rúry rovnej do D 120 mm</t>
  </si>
  <si>
    <t xml:space="preserve"> 764752232</t>
  </si>
  <si>
    <t>Montáž výtokového kolena odtokovej rúry do D 120 mm</t>
  </si>
  <si>
    <t xml:space="preserve"> 764761152</t>
  </si>
  <si>
    <t>Žľaby podokvapové polkruhové R 190 mm + žľabové háky s jazýčkom K33</t>
  </si>
  <si>
    <t xml:space="preserve"> 764761211</t>
  </si>
  <si>
    <t>Žľabové čelo RGV/RGH 190 mm</t>
  </si>
  <si>
    <t xml:space="preserve"> 764761225</t>
  </si>
  <si>
    <t xml:space="preserve"> Spájanie žľabov nitovaním a tmelením 190 mm</t>
  </si>
  <si>
    <t xml:space="preserve"> 764761233</t>
  </si>
  <si>
    <t xml:space="preserve"> Žľabový kotlík SOK 190/120 mm</t>
  </si>
  <si>
    <t xml:space="preserve"> 764762151</t>
  </si>
  <si>
    <t>Montáž podokvapových žľabov</t>
  </si>
  <si>
    <t xml:space="preserve"> 764762152</t>
  </si>
  <si>
    <t xml:space="preserve"> Montáž háku podokvapového žľabu</t>
  </si>
  <si>
    <t xml:space="preserve"> 764762153</t>
  </si>
  <si>
    <t xml:space="preserve"> Montáž čela podokvapových žľabov</t>
  </si>
  <si>
    <t xml:space="preserve"> 764762171</t>
  </si>
  <si>
    <t xml:space="preserve"> Montáž kotlíka</t>
  </si>
  <si>
    <t>764/B 1</t>
  </si>
  <si>
    <t xml:space="preserve"> 764323830</t>
  </si>
  <si>
    <t>Demontáž odkvapov na strechách s lepenkovou krytinou rš 330 mm    0,0032t</t>
  </si>
  <si>
    <t xml:space="preserve"> 764351893</t>
  </si>
  <si>
    <t>Demontáž žľabov kotlíka zberného - príplatok za sklon 30 - 45 stup.</t>
  </si>
  <si>
    <t xml:space="preserve"> 764351894</t>
  </si>
  <si>
    <t>Demontáž žľabov kotlíka zberného - príplatok za sklon nad 45 stup.</t>
  </si>
  <si>
    <t xml:space="preserve"> 764352810</t>
  </si>
  <si>
    <t>Demontáž žľabov pododkvapových polkruhových so sklonom do 30° rš 330 mm   0,0033t</t>
  </si>
  <si>
    <t xml:space="preserve"> 764430840</t>
  </si>
  <si>
    <t>Demontáž oplechovania múrov  a nadmuroviek rš od 330 do 500 mm 0,00230t</t>
  </si>
  <si>
    <t xml:space="preserve"> 764454801</t>
  </si>
  <si>
    <t>Demontáž odpadových rúr alebo ich častí rúr kruhových, s priemerom 75 a 100 mm  0,00226t</t>
  </si>
  <si>
    <t xml:space="preserve"> 764454802</t>
  </si>
  <si>
    <t>Demontáž odpadových rúr alebo ich častí rúr kruhových, s priemerom 120 mm       0,00285t</t>
  </si>
  <si>
    <t>Objekt SO 06 Modernizácia strojnej technologie - plnenie vyprazdňovanie síl na PUO - stredisko Kapušany</t>
  </si>
  <si>
    <t>Demontáž pôvod. technologie , montáž technologie - samostatný rozpočet</t>
  </si>
  <si>
    <t xml:space="preserve">Dodávka technologie -  dopravníky   - samostatný rozpočet </t>
  </si>
  <si>
    <t xml:space="preserve">           Celkom bez DPH</t>
  </si>
  <si>
    <t xml:space="preserve">           DPH 20% z </t>
  </si>
  <si>
    <t xml:space="preserve">           DPH 0% z </t>
  </si>
  <si>
    <t xml:space="preserve">          Celkom v EUR</t>
  </si>
  <si>
    <t>Krycí list stavby</t>
  </si>
  <si>
    <t xml:space="preserve">OST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</si>
</sst>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\ ###\ ##0.00"/>
    <numFmt numFmtId="165" formatCode="###\ ###\ ##0.0000"/>
    <numFmt numFmtId="166" formatCode="###\ ###\ ##0.000"/>
  </numFmts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Arial CE"/>
      <charset val="238"/>
    </font>
    <font>
      <b/>
      <sz val="11"/>
      <color theme="1"/>
      <name val="Arial CE"/>
      <charset val="238"/>
    </font>
    <font>
      <b/>
      <sz val="10"/>
      <color theme="1"/>
      <name val="Arial CE"/>
      <charset val="238"/>
    </font>
    <font>
      <b/>
      <sz val="8"/>
      <color theme="1"/>
      <name val="Arial CE"/>
      <charset val="238"/>
    </font>
    <font>
      <sz val="8"/>
      <color theme="1"/>
      <name val="Arial CE"/>
      <charset val="238"/>
    </font>
    <font>
      <sz val="9"/>
      <color theme="1"/>
      <name val="Arial CE"/>
      <charset val="238"/>
    </font>
    <font>
      <sz val="9"/>
      <color rgb="FF0000FF"/>
      <name val="Arial CE"/>
      <charset val="238"/>
    </font>
    <font>
      <sz val="8"/>
      <color theme="1"/>
      <name val="Calibri"/>
      <family val="2"/>
      <charset val="238"/>
      <scheme val="minor"/>
    </font>
    <font>
      <sz val="12"/>
      <color theme="1"/>
      <name val="Arial CE"/>
      <charset val="238"/>
    </font>
    <font>
      <sz val="12"/>
      <color theme="1"/>
      <name val="Calibri"/>
      <family val="2"/>
      <charset val="238"/>
      <scheme val="minor"/>
    </font>
    <font>
      <b/>
      <sz val="9"/>
      <color theme="1"/>
      <name val="Arial CE"/>
      <charset val="238"/>
    </font>
    <font>
      <sz val="8"/>
      <color rgb="FF000000"/>
      <name val="Arial CE"/>
      <charset val="238"/>
    </font>
    <font>
      <sz val="8"/>
      <color rgb="FF000000"/>
      <name val="Calibri"/>
      <family val="2"/>
      <charset val="238"/>
      <scheme val="minor"/>
    </font>
    <font>
      <sz val="8"/>
      <color rgb="FF0000FF"/>
      <name val="Arial CE"/>
      <charset val="238"/>
    </font>
    <font>
      <sz val="8"/>
      <color rgb="FF0000FF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8"/>
      <color rgb="FFFF0000"/>
      <name val="Arial CE"/>
      <charset val="238"/>
    </font>
    <font>
      <b/>
      <sz val="8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AA"/>
        <bgColor indexed="64"/>
      </patternFill>
    </fill>
    <fill>
      <patternFill patternType="solid">
        <fgColor rgb="FFFFFBF0"/>
        <bgColor indexed="64"/>
      </patternFill>
    </fill>
  </fills>
  <borders count="99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double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808080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 style="thin">
        <color rgb="FFFFFFFF"/>
      </right>
      <top style="double">
        <color rgb="FF000000"/>
      </top>
      <bottom/>
      <diagonal/>
    </border>
    <border>
      <left/>
      <right style="thin">
        <color rgb="FFFFFFFF"/>
      </right>
      <top style="thin">
        <color rgb="FF808080"/>
      </top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double">
        <color rgb="FF000000"/>
      </left>
      <right style="thin">
        <color rgb="FFFFFFFF"/>
      </right>
      <top style="double">
        <color rgb="FF000000"/>
      </top>
      <bottom style="thin">
        <color rgb="FFFFFFFF"/>
      </bottom>
      <diagonal/>
    </border>
    <border>
      <left style="double">
        <color rgb="FF000000"/>
      </left>
      <right style="thin">
        <color rgb="FFFFFFFF"/>
      </right>
      <top style="double">
        <color rgb="FF000000"/>
      </top>
      <bottom/>
      <diagonal/>
    </border>
    <border>
      <left style="double">
        <color rgb="FF000000"/>
      </left>
      <right style="thin">
        <color rgb="FFFFFFFF"/>
      </right>
      <top style="thin">
        <color rgb="FF808080"/>
      </top>
      <bottom/>
      <diagonal/>
    </border>
    <border>
      <left style="double">
        <color rgb="FF000000"/>
      </left>
      <right style="thin">
        <color rgb="FFFFFFFF"/>
      </right>
      <top style="thin">
        <color rgb="FF808080"/>
      </top>
      <bottom style="thin">
        <color rgb="FFFFFFFF"/>
      </bottom>
      <diagonal/>
    </border>
    <border>
      <left style="double">
        <color rgb="FF000000"/>
      </left>
      <right style="thin">
        <color rgb="FFFFFFFF"/>
      </right>
      <top/>
      <bottom style="thin">
        <color rgb="FFFFFFFF"/>
      </bottom>
      <diagonal/>
    </border>
    <border>
      <left style="double">
        <color rgb="FF000000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808080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 style="thin">
        <color rgb="FF000000"/>
      </top>
      <bottom style="thin">
        <color rgb="FF808080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 style="double">
        <color rgb="FF000000"/>
      </right>
      <top style="double">
        <color rgb="FF000000"/>
      </top>
      <bottom style="thin">
        <color rgb="FFFFFFFF"/>
      </bottom>
      <diagonal/>
    </border>
    <border>
      <left style="thin">
        <color rgb="FFFFFFFF"/>
      </left>
      <right style="double">
        <color rgb="FF000000"/>
      </right>
      <top style="thin">
        <color rgb="FF808080"/>
      </top>
      <bottom/>
      <diagonal/>
    </border>
    <border>
      <left style="thin">
        <color rgb="FFFFFFFF"/>
      </left>
      <right style="double">
        <color rgb="FF000000"/>
      </right>
      <top/>
      <bottom/>
      <diagonal/>
    </border>
    <border>
      <left style="thin">
        <color rgb="FFFFFFFF"/>
      </left>
      <right style="double">
        <color rgb="FF000000"/>
      </right>
      <top/>
      <bottom style="thin">
        <color rgb="FFFFFFFF"/>
      </bottom>
      <diagonal/>
    </border>
    <border>
      <left style="thin">
        <color rgb="FFFFFFFF"/>
      </left>
      <right style="double">
        <color rgb="FF000000"/>
      </right>
      <top style="thin">
        <color rgb="FFFFFFFF"/>
      </top>
      <bottom style="thin">
        <color rgb="FFFFFFFF"/>
      </bottom>
      <diagonal/>
    </border>
    <border>
      <left style="double">
        <color rgb="FF000000"/>
      </left>
      <right/>
      <top style="double">
        <color rgb="FF000000"/>
      </top>
      <bottom style="thin">
        <color rgb="FF808080"/>
      </bottom>
      <diagonal/>
    </border>
    <border>
      <left/>
      <right/>
      <top style="double">
        <color rgb="FF000000"/>
      </top>
      <bottom style="thin">
        <color rgb="FF808080"/>
      </bottom>
      <diagonal/>
    </border>
    <border>
      <left/>
      <right style="double">
        <color rgb="FF000000"/>
      </right>
      <top style="double">
        <color rgb="FF000000"/>
      </top>
      <bottom style="thin">
        <color rgb="FF808080"/>
      </bottom>
      <diagonal/>
    </border>
    <border>
      <left style="double">
        <color rgb="FF000000"/>
      </left>
      <right style="thin">
        <color rgb="FFFFFFFF"/>
      </right>
      <top/>
      <bottom/>
      <diagonal/>
    </border>
    <border>
      <left/>
      <right style="thin">
        <color rgb="FFFFFFFF"/>
      </right>
      <top/>
      <bottom/>
      <diagonal/>
    </border>
    <border>
      <left style="double">
        <color rgb="FF000000"/>
      </left>
      <right style="thin">
        <color rgb="FFFFFFFF"/>
      </right>
      <top style="double">
        <color rgb="FF000000"/>
      </top>
      <bottom style="thin">
        <color rgb="FF808080"/>
      </bottom>
      <diagonal/>
    </border>
    <border>
      <left/>
      <right style="thin">
        <color rgb="FFFFFFFF"/>
      </right>
      <top style="double">
        <color rgb="FF000000"/>
      </top>
      <bottom style="thin">
        <color rgb="FF808080"/>
      </bottom>
      <diagonal/>
    </border>
    <border>
      <left style="thin">
        <color rgb="FFFFFFFF"/>
      </left>
      <right style="thin">
        <color rgb="FFFFFFFF"/>
      </right>
      <top style="double">
        <color rgb="FF000000"/>
      </top>
      <bottom style="thin">
        <color rgb="FF808080"/>
      </bottom>
      <diagonal/>
    </border>
    <border>
      <left style="thin">
        <color rgb="FFFFFFFF"/>
      </left>
      <right/>
      <top style="double">
        <color rgb="FF000000"/>
      </top>
      <bottom style="thin">
        <color rgb="FF808080"/>
      </bottom>
      <diagonal/>
    </border>
    <border>
      <left style="thin">
        <color rgb="FFFFFFFF"/>
      </left>
      <right style="double">
        <color rgb="FF000000"/>
      </right>
      <top style="double">
        <color rgb="FF000000"/>
      </top>
      <bottom style="thin">
        <color rgb="FF808080"/>
      </bottom>
      <diagonal/>
    </border>
    <border>
      <left style="double">
        <color rgb="FF000000"/>
      </left>
      <right/>
      <top style="thin">
        <color rgb="FF808080"/>
      </top>
      <bottom style="thin">
        <color rgb="FF808080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/>
      <right style="double">
        <color rgb="FF000000"/>
      </right>
      <top style="thin">
        <color rgb="FF808080"/>
      </top>
      <bottom style="thin">
        <color rgb="FF808080"/>
      </bottom>
      <diagonal/>
    </border>
    <border>
      <left style="double">
        <color rgb="FF000000"/>
      </left>
      <right style="thin">
        <color rgb="FF808080"/>
      </right>
      <top style="thin">
        <color rgb="FF808080"/>
      </top>
      <bottom/>
      <diagonal/>
    </border>
    <border>
      <left style="double">
        <color rgb="FF000000"/>
      </left>
      <right style="thin">
        <color rgb="FF808080"/>
      </right>
      <top/>
      <bottom/>
      <diagonal/>
    </border>
    <border>
      <left style="double">
        <color rgb="FF000000"/>
      </left>
      <right style="thin">
        <color rgb="FF808080"/>
      </right>
      <top style="thin">
        <color rgb="FF000000"/>
      </top>
      <bottom style="thin">
        <color rgb="FF808080"/>
      </bottom>
      <diagonal/>
    </border>
    <border>
      <left style="double">
        <color rgb="FF000000"/>
      </left>
      <right style="thin">
        <color rgb="FF808080"/>
      </right>
      <top style="double">
        <color rgb="FF000000"/>
      </top>
      <bottom style="thin">
        <color rgb="FF808080"/>
      </bottom>
      <diagonal/>
    </border>
    <border>
      <left/>
      <right style="thin">
        <color rgb="FFFFFFFF"/>
      </right>
      <top/>
      <bottom style="thin">
        <color rgb="FF808080"/>
      </bottom>
      <diagonal/>
    </border>
    <border>
      <left/>
      <right/>
      <top style="thin">
        <color rgb="FF808080"/>
      </top>
      <bottom/>
      <diagonal/>
    </border>
    <border>
      <left/>
      <right/>
      <top style="thin">
        <color rgb="FF808080"/>
      </top>
      <bottom style="double">
        <color rgb="FF000000"/>
      </bottom>
      <diagonal/>
    </border>
    <border>
      <left style="thin">
        <color rgb="FFFFFFFF"/>
      </left>
      <right style="thin">
        <color rgb="FFFFFFFF"/>
      </right>
      <top/>
      <bottom style="thin">
        <color rgb="FF808080"/>
      </bottom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/>
      <top/>
      <bottom/>
      <diagonal/>
    </border>
    <border>
      <left style="thin">
        <color rgb="FF808080"/>
      </left>
      <right/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 style="double">
        <color rgb="FF000000"/>
      </bottom>
      <diagonal/>
    </border>
    <border>
      <left style="double">
        <color rgb="FF000000"/>
      </left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 style="double">
        <color rgb="FF000000"/>
      </right>
      <top style="thin">
        <color rgb="FFFFFFFF"/>
      </top>
      <bottom/>
      <diagonal/>
    </border>
    <border>
      <left/>
      <right/>
      <top style="thin">
        <color rgb="FF808080"/>
      </top>
      <bottom style="thin">
        <color rgb="FFFFFFFF"/>
      </bottom>
      <diagonal/>
    </border>
    <border>
      <left style="thin">
        <color rgb="FFFFFFFF"/>
      </left>
      <right style="thin">
        <color rgb="FF808080"/>
      </right>
      <top style="thin">
        <color rgb="FF808080"/>
      </top>
      <bottom/>
      <diagonal/>
    </border>
    <border>
      <left style="thin">
        <color rgb="FFFFFFFF"/>
      </left>
      <right style="thin">
        <color rgb="FF808080"/>
      </right>
      <top style="thin">
        <color rgb="FF808080"/>
      </top>
      <bottom style="thin">
        <color rgb="FFFFFFFF"/>
      </bottom>
      <diagonal/>
    </border>
    <border>
      <left/>
      <right/>
      <top style="double">
        <color rgb="FF000000"/>
      </top>
      <bottom/>
      <diagonal/>
    </border>
    <border>
      <left style="thin">
        <color rgb="FF808080"/>
      </left>
      <right/>
      <top style="double">
        <color rgb="FF000000"/>
      </top>
      <bottom/>
      <diagonal/>
    </border>
    <border>
      <left style="thin">
        <color rgb="FF808080"/>
      </left>
      <right style="thin">
        <color rgb="FF808080"/>
      </right>
      <top style="double">
        <color rgb="FF000000"/>
      </top>
      <bottom/>
      <diagonal/>
    </border>
    <border>
      <left/>
      <right/>
      <top style="thin">
        <color rgb="FF000000"/>
      </top>
      <bottom style="thin">
        <color rgb="FF808080"/>
      </bottom>
      <diagonal/>
    </border>
    <border>
      <left style="thin">
        <color rgb="FF808080"/>
      </left>
      <right/>
      <top style="thin">
        <color rgb="FF00000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000000"/>
      </top>
      <bottom style="thin">
        <color rgb="FF808080"/>
      </bottom>
      <diagonal/>
    </border>
    <border>
      <left/>
      <right style="double">
        <color rgb="FF000000"/>
      </right>
      <top style="thin">
        <color rgb="FF000000"/>
      </top>
      <bottom style="thin">
        <color rgb="FF808080"/>
      </bottom>
      <diagonal/>
    </border>
    <border>
      <left style="double">
        <color rgb="FF000000"/>
      </left>
      <right style="thin">
        <color rgb="FF80808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808080"/>
      </left>
      <right/>
      <top style="thin">
        <color rgb="FF000000"/>
      </top>
      <bottom/>
      <diagonal/>
    </border>
    <border>
      <left style="thin">
        <color rgb="FF808080"/>
      </left>
      <right style="thin">
        <color rgb="FF808080"/>
      </right>
      <top style="thin">
        <color rgb="FF000000"/>
      </top>
      <bottom/>
      <diagonal/>
    </border>
    <border>
      <left style="thin">
        <color rgb="FFFFFFFF"/>
      </left>
      <right/>
      <top/>
      <bottom style="thin">
        <color rgb="FF808080"/>
      </bottom>
      <diagonal/>
    </border>
    <border>
      <left style="thin">
        <color rgb="FF80808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808080"/>
      </left>
      <right style="thin">
        <color rgb="FF000000"/>
      </right>
      <top style="thin">
        <color rgb="FF808080"/>
      </top>
      <bottom style="double">
        <color rgb="FF000000"/>
      </bottom>
      <diagonal/>
    </border>
    <border>
      <left/>
      <right style="thin">
        <color rgb="FFFFFFFF"/>
      </right>
      <top style="double">
        <color rgb="FF000000"/>
      </top>
      <bottom style="thin">
        <color rgb="FFFFFFFF"/>
      </bottom>
      <diagonal/>
    </border>
    <border>
      <left style="thin">
        <color rgb="FFFFFFFF"/>
      </left>
      <right/>
      <top style="double">
        <color rgb="FF000000"/>
      </top>
      <bottom style="thin">
        <color rgb="FFFFFFFF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80808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 style="thin">
        <color rgb="FF808080"/>
      </right>
      <top style="double">
        <color rgb="FF000000"/>
      </top>
      <bottom/>
      <diagonal/>
    </border>
    <border>
      <left/>
      <right style="double">
        <color rgb="FF000000"/>
      </right>
      <top/>
      <bottom/>
      <diagonal/>
    </border>
    <border>
      <left/>
      <right style="double">
        <color rgb="FF000000"/>
      </right>
      <top style="thin">
        <color rgb="FF808080"/>
      </top>
      <bottom/>
      <diagonal/>
    </border>
    <border>
      <left style="thin">
        <color rgb="FFFFFFFF"/>
      </left>
      <right style="thin">
        <color rgb="FF808080"/>
      </right>
      <top style="thin">
        <color rgb="FF000000"/>
      </top>
      <bottom style="thin">
        <color rgb="FF808080"/>
      </bottom>
      <diagonal/>
    </border>
    <border>
      <left style="thin">
        <color rgb="FFFFFFFF"/>
      </left>
      <right style="thin">
        <color rgb="FF808080"/>
      </right>
      <top/>
      <bottom/>
      <diagonal/>
    </border>
    <border>
      <left style="thin">
        <color rgb="FFFFFFFF"/>
      </left>
      <right style="thin">
        <color rgb="FF808080"/>
      </right>
      <top/>
      <bottom style="double">
        <color rgb="FF000000"/>
      </bottom>
      <diagonal/>
    </border>
    <border>
      <left style="thin">
        <color rgb="FFFFFFFF"/>
      </left>
      <right/>
      <top style="thin">
        <color rgb="FF808080"/>
      </top>
      <bottom style="double">
        <color rgb="FF000000"/>
      </bottom>
      <diagonal/>
    </border>
    <border>
      <left style="thin">
        <color rgb="FFFFFFFF"/>
      </left>
      <right style="double">
        <color rgb="FF000000"/>
      </right>
      <top/>
      <bottom style="thin">
        <color rgb="FF808080"/>
      </bottom>
      <diagonal/>
    </border>
    <border>
      <left style="thin">
        <color rgb="FF808080"/>
      </left>
      <right style="double">
        <color rgb="FF000000"/>
      </right>
      <top style="thin">
        <color rgb="FF000000"/>
      </top>
      <bottom style="thin">
        <color rgb="FF808080"/>
      </bottom>
      <diagonal/>
    </border>
    <border>
      <left/>
      <right/>
      <top style="double">
        <color rgb="FF000000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 style="thin">
        <color rgb="FF808080"/>
      </right>
      <top style="double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808080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808080"/>
      </right>
      <top style="thin">
        <color rgb="FFFFFFFF"/>
      </top>
      <bottom/>
      <diagonal/>
    </border>
    <border>
      <left style="double">
        <color rgb="FF000000"/>
      </left>
      <right style="thin">
        <color rgb="FF808080"/>
      </right>
      <top style="thin">
        <color rgb="FF000000"/>
      </top>
      <bottom style="double">
        <color rgb="FF000000"/>
      </bottom>
      <diagonal/>
    </border>
    <border>
      <left style="thin">
        <color rgb="FFFFFFFF"/>
      </left>
      <right style="thin">
        <color rgb="FF808080"/>
      </right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808080"/>
      </left>
      <right style="double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14">
    <xf numFmtId="0" fontId="0" fillId="0" borderId="0" xfId="0"/>
    <xf numFmtId="0" fontId="1" fillId="0" borderId="0" xfId="0" applyFont="1"/>
    <xf numFmtId="0" fontId="4" fillId="0" borderId="0" xfId="0" applyFont="1"/>
    <xf numFmtId="0" fontId="1" fillId="0" borderId="1" xfId="0" applyFont="1" applyBorder="1"/>
    <xf numFmtId="0" fontId="3" fillId="0" borderId="1" xfId="0" applyFont="1" applyBorder="1"/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4" fillId="0" borderId="2" xfId="0" applyFont="1" applyBorder="1"/>
    <xf numFmtId="0" fontId="1" fillId="0" borderId="2" xfId="0" applyFont="1" applyBorder="1" applyAlignment="1">
      <alignment horizontal="center"/>
    </xf>
    <xf numFmtId="9" fontId="1" fillId="0" borderId="2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1" xfId="0" applyFont="1" applyBorder="1"/>
    <xf numFmtId="0" fontId="1" fillId="0" borderId="1" xfId="0" applyFont="1" applyBorder="1" applyAlignment="1">
      <alignment wrapText="1"/>
    </xf>
    <xf numFmtId="0" fontId="1" fillId="0" borderId="3" xfId="0" applyFont="1" applyBorder="1"/>
    <xf numFmtId="0" fontId="1" fillId="0" borderId="4" xfId="0" applyFont="1" applyBorder="1"/>
    <xf numFmtId="0" fontId="3" fillId="0" borderId="4" xfId="0" applyFont="1" applyBorder="1"/>
    <xf numFmtId="0" fontId="1" fillId="0" borderId="5" xfId="0" applyFont="1" applyBorder="1"/>
    <xf numFmtId="0" fontId="1" fillId="0" borderId="8" xfId="0" applyFont="1" applyBorder="1"/>
    <xf numFmtId="0" fontId="1" fillId="0" borderId="9" xfId="0" applyFont="1" applyBorder="1"/>
    <xf numFmtId="164" fontId="1" fillId="0" borderId="9" xfId="0" applyNumberFormat="1" applyFont="1" applyBorder="1"/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/>
    <xf numFmtId="0" fontId="1" fillId="0" borderId="16" xfId="0" applyFont="1" applyBorder="1"/>
    <xf numFmtId="0" fontId="1" fillId="0" borderId="17" xfId="0" applyFont="1" applyBorder="1"/>
    <xf numFmtId="0" fontId="1" fillId="0" borderId="18" xfId="0" applyFont="1" applyBorder="1"/>
    <xf numFmtId="0" fontId="1" fillId="0" borderId="19" xfId="0" applyFont="1" applyBorder="1"/>
    <xf numFmtId="0" fontId="1" fillId="0" borderId="20" xfId="0" applyFont="1" applyBorder="1"/>
    <xf numFmtId="0" fontId="1" fillId="0" borderId="21" xfId="0" applyFont="1" applyBorder="1"/>
    <xf numFmtId="0" fontId="1" fillId="0" borderId="23" xfId="0" applyFont="1" applyBorder="1"/>
    <xf numFmtId="0" fontId="1" fillId="0" borderId="25" xfId="0" applyFont="1" applyBorder="1"/>
    <xf numFmtId="164" fontId="1" fillId="0" borderId="26" xfId="0" applyNumberFormat="1" applyFont="1" applyBorder="1"/>
    <xf numFmtId="0" fontId="1" fillId="0" borderId="27" xfId="0" applyFont="1" applyBorder="1"/>
    <xf numFmtId="0" fontId="1" fillId="0" borderId="28" xfId="0" applyFont="1" applyBorder="1"/>
    <xf numFmtId="0" fontId="6" fillId="0" borderId="16" xfId="0" applyFont="1" applyBorder="1"/>
    <xf numFmtId="0" fontId="6" fillId="0" borderId="11" xfId="0" applyFont="1" applyBorder="1"/>
    <xf numFmtId="0" fontId="6" fillId="0" borderId="8" xfId="0" applyFont="1" applyBorder="1"/>
    <xf numFmtId="0" fontId="5" fillId="0" borderId="20" xfId="0" applyFont="1" applyBorder="1"/>
    <xf numFmtId="0" fontId="5" fillId="0" borderId="16" xfId="0" applyFont="1" applyBorder="1"/>
    <xf numFmtId="0" fontId="5" fillId="0" borderId="8" xfId="0" applyFont="1" applyBorder="1"/>
    <xf numFmtId="0" fontId="5" fillId="0" borderId="25" xfId="0" applyFont="1" applyBorder="1"/>
    <xf numFmtId="0" fontId="1" fillId="0" borderId="32" xfId="0" applyFont="1" applyBorder="1"/>
    <xf numFmtId="0" fontId="1" fillId="0" borderId="33" xfId="0" applyFont="1" applyBorder="1"/>
    <xf numFmtId="0" fontId="1" fillId="0" borderId="26" xfId="0" applyFont="1" applyBorder="1"/>
    <xf numFmtId="0" fontId="1" fillId="0" borderId="34" xfId="0" applyFont="1" applyBorder="1"/>
    <xf numFmtId="0" fontId="1" fillId="0" borderId="35" xfId="0" applyFont="1" applyBorder="1"/>
    <xf numFmtId="0" fontId="1" fillId="0" borderId="36" xfId="0" applyFont="1" applyBorder="1"/>
    <xf numFmtId="0" fontId="1" fillId="0" borderId="37" xfId="0" applyFont="1" applyBorder="1"/>
    <xf numFmtId="0" fontId="1" fillId="0" borderId="38" xfId="0" applyFont="1" applyBorder="1"/>
    <xf numFmtId="0" fontId="5" fillId="0" borderId="32" xfId="0" applyFont="1" applyBorder="1"/>
    <xf numFmtId="0" fontId="5" fillId="0" borderId="9" xfId="0" applyFont="1" applyBorder="1"/>
    <xf numFmtId="0" fontId="4" fillId="0" borderId="15" xfId="0" applyFont="1" applyBorder="1"/>
    <xf numFmtId="0" fontId="4" fillId="0" borderId="15" xfId="0" applyFont="1" applyBorder="1" applyAlignment="1">
      <alignment horizontal="center"/>
    </xf>
    <xf numFmtId="0" fontId="5" fillId="0" borderId="42" xfId="0" applyFont="1" applyBorder="1" applyAlignment="1">
      <alignment horizontal="center"/>
    </xf>
    <xf numFmtId="0" fontId="5" fillId="0" borderId="35" xfId="0" applyFont="1" applyBorder="1"/>
    <xf numFmtId="0" fontId="5" fillId="0" borderId="33" xfId="0" applyFont="1" applyBorder="1"/>
    <xf numFmtId="0" fontId="5" fillId="0" borderId="11" xfId="0" applyFont="1" applyBorder="1"/>
    <xf numFmtId="0" fontId="5" fillId="0" borderId="26" xfId="0" applyFont="1" applyBorder="1"/>
    <xf numFmtId="0" fontId="5" fillId="0" borderId="45" xfId="0" applyFont="1" applyBorder="1" applyAlignment="1">
      <alignment horizontal="center"/>
    </xf>
    <xf numFmtId="0" fontId="5" fillId="0" borderId="43" xfId="0" applyFont="1" applyBorder="1" applyAlignment="1">
      <alignment horizontal="center"/>
    </xf>
    <xf numFmtId="164" fontId="1" fillId="0" borderId="20" xfId="0" applyNumberFormat="1" applyFont="1" applyBorder="1"/>
    <xf numFmtId="0" fontId="5" fillId="0" borderId="46" xfId="0" applyFont="1" applyBorder="1"/>
    <xf numFmtId="0" fontId="5" fillId="0" borderId="0" xfId="0" applyFont="1"/>
    <xf numFmtId="0" fontId="5" fillId="0" borderId="47" xfId="0" applyFont="1" applyBorder="1"/>
    <xf numFmtId="0" fontId="5" fillId="0" borderId="48" xfId="0" applyFont="1" applyBorder="1"/>
    <xf numFmtId="164" fontId="1" fillId="0" borderId="49" xfId="0" applyNumberFormat="1" applyFont="1" applyBorder="1"/>
    <xf numFmtId="164" fontId="5" fillId="0" borderId="51" xfId="0" applyNumberFormat="1" applyFont="1" applyBorder="1"/>
    <xf numFmtId="164" fontId="5" fillId="0" borderId="53" xfId="0" applyNumberFormat="1" applyFont="1" applyBorder="1"/>
    <xf numFmtId="164" fontId="1" fillId="0" borderId="54" xfId="0" applyNumberFormat="1" applyFont="1" applyBorder="1"/>
    <xf numFmtId="164" fontId="5" fillId="0" borderId="47" xfId="0" applyNumberFormat="1" applyFont="1" applyBorder="1"/>
    <xf numFmtId="0" fontId="1" fillId="0" borderId="55" xfId="0" applyFont="1" applyBorder="1"/>
    <xf numFmtId="0" fontId="1" fillId="0" borderId="56" xfId="0" applyFont="1" applyBorder="1"/>
    <xf numFmtId="0" fontId="1" fillId="0" borderId="57" xfId="0" applyFont="1" applyBorder="1"/>
    <xf numFmtId="0" fontId="1" fillId="0" borderId="58" xfId="0" applyFont="1" applyBorder="1"/>
    <xf numFmtId="0" fontId="1" fillId="0" borderId="7" xfId="0" applyFont="1" applyBorder="1"/>
    <xf numFmtId="164" fontId="1" fillId="0" borderId="21" xfId="0" applyNumberFormat="1" applyFont="1" applyBorder="1"/>
    <xf numFmtId="164" fontId="5" fillId="0" borderId="0" xfId="0" applyNumberFormat="1" applyFont="1"/>
    <xf numFmtId="164" fontId="1" fillId="0" borderId="47" xfId="0" applyNumberFormat="1" applyFont="1" applyBorder="1"/>
    <xf numFmtId="164" fontId="5" fillId="0" borderId="60" xfId="0" applyNumberFormat="1" applyFont="1" applyBorder="1"/>
    <xf numFmtId="164" fontId="1" fillId="0" borderId="60" xfId="0" applyNumberFormat="1" applyFont="1" applyBorder="1"/>
    <xf numFmtId="0" fontId="5" fillId="0" borderId="62" xfId="0" applyFont="1" applyBorder="1"/>
    <xf numFmtId="0" fontId="5" fillId="0" borderId="63" xfId="0" applyFont="1" applyBorder="1"/>
    <xf numFmtId="0" fontId="5" fillId="0" borderId="64" xfId="0" applyFont="1" applyBorder="1"/>
    <xf numFmtId="164" fontId="5" fillId="0" borderId="52" xfId="0" applyNumberFormat="1" applyFont="1" applyBorder="1"/>
    <xf numFmtId="164" fontId="5" fillId="0" borderId="50" xfId="0" applyNumberFormat="1" applyFont="1" applyBorder="1"/>
    <xf numFmtId="0" fontId="5" fillId="0" borderId="44" xfId="0" applyFont="1" applyBorder="1" applyAlignment="1">
      <alignment horizontal="center"/>
    </xf>
    <xf numFmtId="0" fontId="5" fillId="0" borderId="65" xfId="0" applyFont="1" applyBorder="1"/>
    <xf numFmtId="0" fontId="5" fillId="0" borderId="69" xfId="0" applyFont="1" applyBorder="1" applyAlignment="1">
      <alignment horizontal="center"/>
    </xf>
    <xf numFmtId="0" fontId="5" fillId="0" borderId="70" xfId="0" applyFont="1" applyBorder="1"/>
    <xf numFmtId="0" fontId="5" fillId="0" borderId="71" xfId="0" applyFont="1" applyBorder="1"/>
    <xf numFmtId="0" fontId="5" fillId="0" borderId="72" xfId="0" applyFont="1" applyBorder="1"/>
    <xf numFmtId="164" fontId="5" fillId="0" borderId="66" xfId="0" applyNumberFormat="1" applyFont="1" applyBorder="1"/>
    <xf numFmtId="164" fontId="5" fillId="0" borderId="67" xfId="0" applyNumberFormat="1" applyFont="1" applyBorder="1"/>
    <xf numFmtId="164" fontId="5" fillId="0" borderId="68" xfId="0" applyNumberFormat="1" applyFont="1" applyBorder="1"/>
    <xf numFmtId="164" fontId="1" fillId="0" borderId="73" xfId="0" applyNumberFormat="1" applyFont="1" applyBorder="1"/>
    <xf numFmtId="164" fontId="4" fillId="0" borderId="74" xfId="0" applyNumberFormat="1" applyFont="1" applyBorder="1"/>
    <xf numFmtId="164" fontId="1" fillId="0" borderId="75" xfId="0" applyNumberFormat="1" applyFont="1" applyBorder="1"/>
    <xf numFmtId="0" fontId="1" fillId="0" borderId="14" xfId="0" applyFont="1" applyBorder="1"/>
    <xf numFmtId="0" fontId="1" fillId="0" borderId="76" xfId="0" applyFont="1" applyBorder="1"/>
    <xf numFmtId="0" fontId="1" fillId="0" borderId="77" xfId="0" applyFont="1" applyBorder="1"/>
    <xf numFmtId="0" fontId="5" fillId="0" borderId="10" xfId="0" applyFont="1" applyBorder="1"/>
    <xf numFmtId="164" fontId="5" fillId="0" borderId="65" xfId="0" applyNumberFormat="1" applyFont="1" applyBorder="1"/>
    <xf numFmtId="164" fontId="4" fillId="0" borderId="78" xfId="0" applyNumberFormat="1" applyFont="1" applyBorder="1"/>
    <xf numFmtId="164" fontId="4" fillId="0" borderId="79" xfId="0" applyNumberFormat="1" applyFont="1" applyBorder="1"/>
    <xf numFmtId="0" fontId="1" fillId="0" borderId="42" xfId="0" applyFont="1" applyBorder="1" applyAlignment="1">
      <alignment horizontal="center"/>
    </xf>
    <xf numFmtId="0" fontId="4" fillId="0" borderId="80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164" fontId="1" fillId="0" borderId="24" xfId="0" applyNumberFormat="1" applyFont="1" applyBorder="1"/>
    <xf numFmtId="164" fontId="1" fillId="0" borderId="22" xfId="0" applyNumberFormat="1" applyFont="1" applyBorder="1"/>
    <xf numFmtId="164" fontId="5" fillId="0" borderId="81" xfId="0" applyNumberFormat="1" applyFont="1" applyBorder="1"/>
    <xf numFmtId="164" fontId="5" fillId="0" borderId="82" xfId="0" applyNumberFormat="1" applyFont="1" applyBorder="1"/>
    <xf numFmtId="164" fontId="1" fillId="0" borderId="81" xfId="0" applyNumberFormat="1" applyFont="1" applyBorder="1"/>
    <xf numFmtId="0" fontId="1" fillId="0" borderId="83" xfId="0" applyFont="1" applyBorder="1"/>
    <xf numFmtId="164" fontId="5" fillId="0" borderId="84" xfId="0" applyNumberFormat="1" applyFont="1" applyBorder="1"/>
    <xf numFmtId="0" fontId="1" fillId="0" borderId="85" xfId="0" applyFont="1" applyBorder="1"/>
    <xf numFmtId="0" fontId="1" fillId="0" borderId="47" xfId="0" applyFont="1" applyBorder="1"/>
    <xf numFmtId="164" fontId="1" fillId="0" borderId="82" xfId="0" applyNumberFormat="1" applyFont="1" applyBorder="1"/>
    <xf numFmtId="0" fontId="1" fillId="0" borderId="60" xfId="0" applyFont="1" applyBorder="1"/>
    <xf numFmtId="0" fontId="5" fillId="0" borderId="60" xfId="0" applyFont="1" applyBorder="1"/>
    <xf numFmtId="0" fontId="1" fillId="0" borderId="86" xfId="0" applyFont="1" applyBorder="1"/>
    <xf numFmtId="164" fontId="1" fillId="0" borderId="87" xfId="0" applyNumberFormat="1" applyFont="1" applyBorder="1"/>
    <xf numFmtId="164" fontId="4" fillId="0" borderId="88" xfId="0" applyNumberFormat="1" applyFont="1" applyBorder="1"/>
    <xf numFmtId="0" fontId="1" fillId="0" borderId="90" xfId="0" applyFont="1" applyBorder="1"/>
    <xf numFmtId="0" fontId="1" fillId="0" borderId="91" xfId="0" applyFont="1" applyBorder="1"/>
    <xf numFmtId="0" fontId="1" fillId="0" borderId="92" xfId="0" applyFont="1" applyBorder="1"/>
    <xf numFmtId="0" fontId="1" fillId="0" borderId="93" xfId="0" applyFont="1" applyBorder="1"/>
    <xf numFmtId="0" fontId="1" fillId="0" borderId="94" xfId="0" applyFont="1" applyBorder="1"/>
    <xf numFmtId="0" fontId="1" fillId="0" borderId="59" xfId="0" applyFont="1" applyBorder="1"/>
    <xf numFmtId="0" fontId="1" fillId="0" borderId="61" xfId="0" applyFont="1" applyBorder="1"/>
    <xf numFmtId="0" fontId="5" fillId="0" borderId="5" xfId="0" applyFont="1" applyBorder="1"/>
    <xf numFmtId="0" fontId="5" fillId="0" borderId="7" xfId="0" applyFont="1" applyBorder="1"/>
    <xf numFmtId="0" fontId="5" fillId="0" borderId="89" xfId="0" applyFont="1" applyBorder="1"/>
    <xf numFmtId="0" fontId="4" fillId="2" borderId="4" xfId="0" applyFont="1" applyFill="1" applyBorder="1" applyAlignment="1">
      <alignment horizontal="center"/>
    </xf>
    <xf numFmtId="165" fontId="1" fillId="0" borderId="0" xfId="0" applyNumberFormat="1" applyFont="1"/>
    <xf numFmtId="164" fontId="1" fillId="0" borderId="0" xfId="0" applyNumberFormat="1" applyFont="1"/>
    <xf numFmtId="164" fontId="5" fillId="0" borderId="70" xfId="0" applyNumberFormat="1" applyFont="1" applyBorder="1"/>
    <xf numFmtId="165" fontId="5" fillId="0" borderId="70" xfId="0" applyNumberFormat="1" applyFont="1" applyBorder="1"/>
    <xf numFmtId="0" fontId="8" fillId="0" borderId="0" xfId="0" applyFont="1"/>
    <xf numFmtId="0" fontId="4" fillId="0" borderId="70" xfId="0" applyFont="1" applyBorder="1"/>
    <xf numFmtId="164" fontId="4" fillId="0" borderId="70" xfId="0" applyNumberFormat="1" applyFont="1" applyBorder="1"/>
    <xf numFmtId="165" fontId="5" fillId="0" borderId="0" xfId="0" applyNumberFormat="1" applyFont="1"/>
    <xf numFmtId="164" fontId="4" fillId="0" borderId="0" xfId="0" applyNumberFormat="1" applyFont="1"/>
    <xf numFmtId="165" fontId="4" fillId="0" borderId="0" xfId="0" applyNumberFormat="1" applyFont="1"/>
    <xf numFmtId="0" fontId="10" fillId="0" borderId="0" xfId="0" applyFont="1"/>
    <xf numFmtId="0" fontId="9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11" fillId="0" borderId="1" xfId="0" applyFont="1" applyBorder="1"/>
    <xf numFmtId="166" fontId="1" fillId="0" borderId="0" xfId="0" applyNumberFormat="1" applyFont="1"/>
    <xf numFmtId="0" fontId="4" fillId="2" borderId="70" xfId="0" applyFont="1" applyFill="1" applyBorder="1" applyAlignment="1">
      <alignment horizontal="center"/>
    </xf>
    <xf numFmtId="49" fontId="5" fillId="0" borderId="70" xfId="0" applyNumberFormat="1" applyFont="1" applyBorder="1"/>
    <xf numFmtId="166" fontId="5" fillId="0" borderId="70" xfId="0" applyNumberFormat="1" applyFont="1" applyBorder="1"/>
    <xf numFmtId="166" fontId="5" fillId="0" borderId="0" xfId="0" applyNumberFormat="1" applyFont="1"/>
    <xf numFmtId="0" fontId="4" fillId="0" borderId="0" xfId="0" applyFont="1" applyAlignment="1">
      <alignment horizontal="left"/>
    </xf>
    <xf numFmtId="49" fontId="4" fillId="0" borderId="0" xfId="0" applyNumberFormat="1" applyFont="1" applyAlignment="1">
      <alignment horizontal="left"/>
    </xf>
    <xf numFmtId="0" fontId="5" fillId="0" borderId="0" xfId="0" applyFont="1" applyAlignment="1">
      <alignment wrapText="1"/>
    </xf>
    <xf numFmtId="166" fontId="5" fillId="0" borderId="0" xfId="0" applyNumberFormat="1" applyFont="1" applyAlignment="1">
      <alignment wrapText="1"/>
    </xf>
    <xf numFmtId="164" fontId="5" fillId="0" borderId="0" xfId="0" applyNumberFormat="1" applyFont="1" applyAlignment="1">
      <alignment wrapText="1"/>
    </xf>
    <xf numFmtId="0" fontId="12" fillId="0" borderId="0" xfId="0" applyFont="1" applyAlignment="1">
      <alignment wrapText="1"/>
    </xf>
    <xf numFmtId="164" fontId="12" fillId="0" borderId="0" xfId="0" applyNumberFormat="1" applyFont="1" applyAlignment="1">
      <alignment wrapText="1"/>
    </xf>
    <xf numFmtId="0" fontId="12" fillId="0" borderId="0" xfId="0" applyFont="1"/>
    <xf numFmtId="0" fontId="13" fillId="0" borderId="0" xfId="0" applyFont="1"/>
    <xf numFmtId="0" fontId="12" fillId="0" borderId="0" xfId="0" applyFont="1" applyAlignment="1">
      <alignment horizontal="center" wrapText="1"/>
    </xf>
    <xf numFmtId="49" fontId="12" fillId="0" borderId="0" xfId="0" applyNumberFormat="1" applyFont="1" applyAlignment="1">
      <alignment horizontal="left" wrapText="1"/>
    </xf>
    <xf numFmtId="164" fontId="12" fillId="3" borderId="2" xfId="0" applyNumberFormat="1" applyFont="1" applyFill="1" applyBorder="1" applyAlignment="1">
      <alignment wrapText="1"/>
    </xf>
    <xf numFmtId="166" fontId="12" fillId="0" borderId="0" xfId="0" applyNumberFormat="1" applyFont="1"/>
    <xf numFmtId="0" fontId="5" fillId="0" borderId="0" xfId="0" applyFont="1" applyAlignment="1">
      <alignment horizontal="left" wrapText="1"/>
    </xf>
    <xf numFmtId="49" fontId="5" fillId="0" borderId="0" xfId="0" applyNumberFormat="1" applyFont="1" applyAlignment="1">
      <alignment horizontal="left" wrapText="1"/>
    </xf>
    <xf numFmtId="49" fontId="5" fillId="0" borderId="0" xfId="0" applyNumberFormat="1" applyFont="1" applyAlignment="1">
      <alignment wrapText="1"/>
    </xf>
    <xf numFmtId="166" fontId="4" fillId="0" borderId="0" xfId="0" applyNumberFormat="1" applyFont="1"/>
    <xf numFmtId="0" fontId="14" fillId="0" borderId="0" xfId="0" applyFont="1" applyAlignment="1">
      <alignment wrapText="1"/>
    </xf>
    <xf numFmtId="164" fontId="14" fillId="0" borderId="0" xfId="0" applyNumberFormat="1" applyFont="1" applyAlignment="1">
      <alignment wrapText="1"/>
    </xf>
    <xf numFmtId="0" fontId="14" fillId="0" borderId="0" xfId="0" applyFont="1"/>
    <xf numFmtId="0" fontId="15" fillId="0" borderId="0" xfId="0" applyFont="1"/>
    <xf numFmtId="0" fontId="14" fillId="0" borderId="0" xfId="0" applyFont="1" applyAlignment="1">
      <alignment horizontal="center" wrapText="1"/>
    </xf>
    <xf numFmtId="49" fontId="14" fillId="0" borderId="0" xfId="0" applyNumberFormat="1" applyFont="1" applyAlignment="1">
      <alignment horizontal="left" wrapText="1"/>
    </xf>
    <xf numFmtId="164" fontId="14" fillId="3" borderId="2" xfId="0" applyNumberFormat="1" applyFont="1" applyFill="1" applyBorder="1" applyAlignment="1">
      <alignment wrapText="1"/>
    </xf>
    <xf numFmtId="166" fontId="14" fillId="0" borderId="0" xfId="0" applyNumberFormat="1" applyFont="1"/>
    <xf numFmtId="0" fontId="16" fillId="0" borderId="0" xfId="0" applyFont="1"/>
    <xf numFmtId="164" fontId="0" fillId="0" borderId="0" xfId="0" applyNumberFormat="1"/>
    <xf numFmtId="0" fontId="17" fillId="0" borderId="70" xfId="0" applyFont="1" applyBorder="1"/>
    <xf numFmtId="164" fontId="17" fillId="0" borderId="70" xfId="0" applyNumberFormat="1" applyFont="1" applyBorder="1"/>
    <xf numFmtId="166" fontId="17" fillId="0" borderId="70" xfId="0" applyNumberFormat="1" applyFont="1" applyBorder="1"/>
    <xf numFmtId="0" fontId="18" fillId="0" borderId="70" xfId="0" applyFont="1" applyBorder="1"/>
    <xf numFmtId="0" fontId="5" fillId="0" borderId="2" xfId="0" applyFont="1" applyBorder="1"/>
    <xf numFmtId="164" fontId="5" fillId="0" borderId="2" xfId="0" applyNumberFormat="1" applyFont="1" applyBorder="1"/>
    <xf numFmtId="164" fontId="4" fillId="0" borderId="1" xfId="0" applyNumberFormat="1" applyFont="1" applyBorder="1"/>
    <xf numFmtId="164" fontId="2" fillId="0" borderId="1" xfId="0" applyNumberFormat="1" applyFont="1" applyBorder="1"/>
    <xf numFmtId="0" fontId="5" fillId="0" borderId="51" xfId="0" applyFont="1" applyBorder="1"/>
    <xf numFmtId="0" fontId="4" fillId="0" borderId="5" xfId="0" applyFont="1" applyBorder="1"/>
    <xf numFmtId="164" fontId="4" fillId="0" borderId="5" xfId="0" applyNumberFormat="1" applyFont="1" applyBorder="1"/>
    <xf numFmtId="0" fontId="4" fillId="0" borderId="6" xfId="0" applyFont="1" applyBorder="1"/>
    <xf numFmtId="164" fontId="4" fillId="0" borderId="6" xfId="0" applyNumberFormat="1" applyFont="1" applyBorder="1"/>
    <xf numFmtId="0" fontId="1" fillId="0" borderId="62" xfId="0" applyFont="1" applyBorder="1"/>
    <xf numFmtId="0" fontId="5" fillId="0" borderId="95" xfId="0" applyFont="1" applyBorder="1" applyAlignment="1">
      <alignment horizontal="center"/>
    </xf>
    <xf numFmtId="0" fontId="1" fillId="0" borderId="78" xfId="0" applyFont="1" applyBorder="1"/>
    <xf numFmtId="0" fontId="1" fillId="0" borderId="96" xfId="0" applyFont="1" applyBorder="1"/>
    <xf numFmtId="164" fontId="1" fillId="0" borderId="97" xfId="0" applyNumberFormat="1" applyFont="1" applyBorder="1"/>
    <xf numFmtId="164" fontId="4" fillId="0" borderId="98" xfId="0" applyNumberFormat="1" applyFont="1" applyBorder="1"/>
    <xf numFmtId="0" fontId="4" fillId="0" borderId="1" xfId="0" applyFont="1" applyBorder="1" applyAlignment="1">
      <alignment wrapText="1"/>
    </xf>
    <xf numFmtId="0" fontId="6" fillId="0" borderId="29" xfId="0" applyFont="1" applyBorder="1" applyAlignment="1">
      <alignment wrapText="1"/>
    </xf>
    <xf numFmtId="0" fontId="6" fillId="0" borderId="30" xfId="0" applyFont="1" applyBorder="1" applyAlignment="1">
      <alignment wrapText="1"/>
    </xf>
    <xf numFmtId="0" fontId="6" fillId="0" borderId="31" xfId="0" applyFont="1" applyBorder="1" applyAlignment="1">
      <alignment wrapText="1"/>
    </xf>
    <xf numFmtId="0" fontId="5" fillId="0" borderId="29" xfId="0" applyFont="1" applyBorder="1" applyAlignment="1">
      <alignment wrapText="1"/>
    </xf>
    <xf numFmtId="0" fontId="1" fillId="0" borderId="30" xfId="0" applyFont="1" applyBorder="1" applyAlignment="1">
      <alignment wrapText="1"/>
    </xf>
    <xf numFmtId="0" fontId="1" fillId="0" borderId="31" xfId="0" applyFont="1" applyBorder="1" applyAlignment="1">
      <alignment wrapText="1"/>
    </xf>
    <xf numFmtId="0" fontId="5" fillId="0" borderId="39" xfId="0" applyFont="1" applyBorder="1" applyAlignment="1">
      <alignment wrapText="1"/>
    </xf>
    <xf numFmtId="0" fontId="1" fillId="0" borderId="40" xfId="0" applyFont="1" applyBorder="1" applyAlignment="1">
      <alignment wrapText="1"/>
    </xf>
    <xf numFmtId="0" fontId="1" fillId="0" borderId="41" xfId="0" applyFont="1" applyBorder="1" applyAlignment="1">
      <alignment wrapText="1"/>
    </xf>
    <xf numFmtId="0" fontId="7" fillId="0" borderId="29" xfId="0" applyFont="1" applyBorder="1" applyAlignment="1">
      <alignment wrapText="1"/>
    </xf>
    <xf numFmtId="0" fontId="7" fillId="0" borderId="30" xfId="0" applyFont="1" applyBorder="1" applyAlignment="1">
      <alignment wrapText="1"/>
    </xf>
    <xf numFmtId="0" fontId="7" fillId="0" borderId="31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1" fillId="0" borderId="90" xfId="0" applyFont="1" applyBorder="1" applyAlignment="1">
      <alignment wrapText="1"/>
    </xf>
    <xf numFmtId="0" fontId="1" fillId="0" borderId="13" xfId="0" applyFont="1" applyBorder="1" applyAlignment="1">
      <alignment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10"/>
  <sheetViews>
    <sheetView workbookViewId="0"/>
  </sheetViews>
  <sheetFormatPr defaultColWidth="0" defaultRowHeight="14.4" x14ac:dyDescent="0.3"/>
  <cols>
    <col min="1" max="1" width="55.33203125" customWidth="1"/>
    <col min="2" max="2" width="10.6640625" customWidth="1"/>
    <col min="3" max="5" width="8.6640625" customWidth="1"/>
    <col min="6" max="6" width="18.6640625" customWidth="1"/>
    <col min="7" max="7" width="10.6640625" customWidth="1"/>
    <col min="8" max="8" width="3.6640625" customWidth="1"/>
    <col min="9" max="26" width="0" hidden="1" customWidth="1"/>
    <col min="27" max="16384" width="9.109375" hidden="1"/>
  </cols>
  <sheetData>
    <row r="1" spans="1:26" x14ac:dyDescent="0.3">
      <c r="A1" s="3"/>
      <c r="B1" s="3"/>
      <c r="C1" s="3"/>
      <c r="D1" s="3"/>
      <c r="E1" s="3"/>
      <c r="F1" s="3"/>
      <c r="G1" s="3"/>
    </row>
    <row r="2" spans="1:26" x14ac:dyDescent="0.3">
      <c r="A2" s="4" t="s">
        <v>0</v>
      </c>
      <c r="B2" s="3"/>
      <c r="C2" s="3"/>
      <c r="D2" s="3"/>
      <c r="E2" s="3"/>
      <c r="F2" s="7" t="s">
        <v>2</v>
      </c>
      <c r="G2" s="7"/>
    </row>
    <row r="3" spans="1:26" x14ac:dyDescent="0.3">
      <c r="A3" s="198" t="s">
        <v>1</v>
      </c>
      <c r="B3" s="198"/>
      <c r="C3" s="198"/>
      <c r="D3" s="198"/>
      <c r="E3" s="198"/>
      <c r="F3" s="8" t="s">
        <v>3</v>
      </c>
      <c r="G3" s="8" t="s">
        <v>4</v>
      </c>
    </row>
    <row r="4" spans="1:26" x14ac:dyDescent="0.3">
      <c r="A4" s="198"/>
      <c r="B4" s="198"/>
      <c r="C4" s="198"/>
      <c r="D4" s="198"/>
      <c r="E4" s="198"/>
      <c r="F4" s="9">
        <v>0.2</v>
      </c>
      <c r="G4" s="9">
        <v>0</v>
      </c>
    </row>
    <row r="5" spans="1:26" x14ac:dyDescent="0.3">
      <c r="A5" s="3"/>
      <c r="B5" s="3"/>
      <c r="C5" s="3"/>
      <c r="D5" s="3"/>
      <c r="E5" s="3"/>
      <c r="F5" s="3"/>
      <c r="G5" s="3"/>
    </row>
    <row r="6" spans="1:26" x14ac:dyDescent="0.3">
      <c r="A6" s="10" t="s">
        <v>5</v>
      </c>
      <c r="B6" s="10" t="s">
        <v>6</v>
      </c>
      <c r="C6" s="10" t="s">
        <v>7</v>
      </c>
      <c r="D6" s="10" t="s">
        <v>8</v>
      </c>
      <c r="E6" s="10" t="s">
        <v>9</v>
      </c>
      <c r="F6" s="10" t="s">
        <v>10</v>
      </c>
      <c r="G6" s="10" t="s">
        <v>11</v>
      </c>
    </row>
    <row r="7" spans="1:26" x14ac:dyDescent="0.3">
      <c r="A7" s="183" t="s">
        <v>12</v>
      </c>
      <c r="B7" s="184">
        <f>'SO 3880'!I259-Rekapitulácia!D7</f>
        <v>0</v>
      </c>
      <c r="C7" s="184">
        <f>'Kryci_list 3880'!J26</f>
        <v>0</v>
      </c>
      <c r="D7" s="184">
        <v>0</v>
      </c>
      <c r="E7" s="184">
        <f>'Kryci_list 3880'!J17</f>
        <v>0</v>
      </c>
      <c r="F7" s="184">
        <v>0</v>
      </c>
      <c r="G7" s="184">
        <f t="shared" ref="G7:G14" si="0">B7+C7+D7+E7+F7</f>
        <v>0</v>
      </c>
      <c r="K7">
        <f>'SO 3880'!K259</f>
        <v>0</v>
      </c>
      <c r="Q7">
        <v>30.126000000000001</v>
      </c>
    </row>
    <row r="8" spans="1:26" x14ac:dyDescent="0.3">
      <c r="A8" s="183" t="s">
        <v>13</v>
      </c>
      <c r="B8" s="184">
        <f>'SO 3882'!I16-Rekapitulácia!D8</f>
        <v>0</v>
      </c>
      <c r="C8" s="184">
        <f>'Kryci_list 3882'!J26</f>
        <v>0</v>
      </c>
      <c r="D8" s="184">
        <v>0</v>
      </c>
      <c r="E8" s="184">
        <f>'Kryci_list 3882'!J17</f>
        <v>0</v>
      </c>
      <c r="F8" s="184">
        <v>0</v>
      </c>
      <c r="G8" s="184">
        <f t="shared" si="0"/>
        <v>0</v>
      </c>
      <c r="K8">
        <f>'SO 3882'!K16</f>
        <v>0</v>
      </c>
      <c r="Q8">
        <v>30.126000000000001</v>
      </c>
    </row>
    <row r="9" spans="1:26" x14ac:dyDescent="0.3">
      <c r="A9" s="183" t="s">
        <v>14</v>
      </c>
      <c r="B9" s="184">
        <f>'SO 3887'!I16-Rekapitulácia!D9</f>
        <v>0</v>
      </c>
      <c r="C9" s="184">
        <f>'Kryci_list 3887'!J26</f>
        <v>0</v>
      </c>
      <c r="D9" s="184">
        <v>0</v>
      </c>
      <c r="E9" s="184">
        <f>'Kryci_list 3887'!J17</f>
        <v>0</v>
      </c>
      <c r="F9" s="184">
        <v>0</v>
      </c>
      <c r="G9" s="184">
        <f t="shared" si="0"/>
        <v>0</v>
      </c>
      <c r="K9">
        <f>'SO 3887'!K16</f>
        <v>0</v>
      </c>
      <c r="Q9">
        <v>30.126000000000001</v>
      </c>
    </row>
    <row r="10" spans="1:26" x14ac:dyDescent="0.3">
      <c r="A10" s="183" t="s">
        <v>15</v>
      </c>
      <c r="B10" s="184">
        <f>'SO 3888'!I16-Rekapitulácia!D10</f>
        <v>0</v>
      </c>
      <c r="C10" s="184">
        <f>'Kryci_list 3888'!J26</f>
        <v>0</v>
      </c>
      <c r="D10" s="184">
        <v>0</v>
      </c>
      <c r="E10" s="184">
        <f>'Kryci_list 3888'!J17</f>
        <v>0</v>
      </c>
      <c r="F10" s="184">
        <v>0</v>
      </c>
      <c r="G10" s="184">
        <f t="shared" si="0"/>
        <v>0</v>
      </c>
      <c r="K10">
        <f>'SO 3888'!K16</f>
        <v>0</v>
      </c>
      <c r="Q10">
        <v>30.126000000000001</v>
      </c>
    </row>
    <row r="11" spans="1:26" x14ac:dyDescent="0.3">
      <c r="A11" s="183" t="s">
        <v>16</v>
      </c>
      <c r="B11" s="184">
        <f>'SO 3889'!I16-Rekapitulácia!D11</f>
        <v>0</v>
      </c>
      <c r="C11" s="184">
        <f>'Kryci_list 3889'!J26</f>
        <v>0</v>
      </c>
      <c r="D11" s="184">
        <v>0</v>
      </c>
      <c r="E11" s="184">
        <f>'Kryci_list 3889'!J17</f>
        <v>0</v>
      </c>
      <c r="F11" s="184">
        <v>0</v>
      </c>
      <c r="G11" s="184">
        <f t="shared" si="0"/>
        <v>0</v>
      </c>
      <c r="K11">
        <f>'SO 3889'!K16</f>
        <v>0</v>
      </c>
      <c r="Q11">
        <v>30.126000000000001</v>
      </c>
    </row>
    <row r="12" spans="1:26" x14ac:dyDescent="0.3">
      <c r="A12" s="183" t="s">
        <v>17</v>
      </c>
      <c r="B12" s="184">
        <f>'SO 3890'!I16-Rekapitulácia!D12</f>
        <v>0</v>
      </c>
      <c r="C12" s="184">
        <f>'Kryci_list 3890'!J26</f>
        <v>0</v>
      </c>
      <c r="D12" s="184">
        <v>0</v>
      </c>
      <c r="E12" s="184">
        <f>'Kryci_list 3890'!J17</f>
        <v>0</v>
      </c>
      <c r="F12" s="184">
        <v>0</v>
      </c>
      <c r="G12" s="184">
        <f t="shared" si="0"/>
        <v>0</v>
      </c>
      <c r="K12">
        <f>'SO 3890'!K16</f>
        <v>0</v>
      </c>
      <c r="Q12">
        <v>30.126000000000001</v>
      </c>
    </row>
    <row r="13" spans="1:26" x14ac:dyDescent="0.3">
      <c r="A13" s="183" t="s">
        <v>18</v>
      </c>
      <c r="B13" s="184">
        <f>'SO 3945'!I66-Rekapitulácia!D13</f>
        <v>0</v>
      </c>
      <c r="C13" s="184">
        <f>'Kryci_list 3945'!J26</f>
        <v>0</v>
      </c>
      <c r="D13" s="184">
        <v>0</v>
      </c>
      <c r="E13" s="184">
        <f>'Kryci_list 3945'!J17</f>
        <v>0</v>
      </c>
      <c r="F13" s="184">
        <v>0</v>
      </c>
      <c r="G13" s="184">
        <f t="shared" si="0"/>
        <v>0</v>
      </c>
      <c r="K13">
        <f>'SO 3945'!K66</f>
        <v>0</v>
      </c>
      <c r="Q13">
        <v>30.126000000000001</v>
      </c>
    </row>
    <row r="14" spans="1:26" x14ac:dyDescent="0.3">
      <c r="A14" s="187" t="s">
        <v>19</v>
      </c>
      <c r="B14" s="66">
        <f>'SO 3946'!I16-Rekapitulácia!D14</f>
        <v>0</v>
      </c>
      <c r="C14" s="66">
        <f>'Kryci_list 3946'!J26</f>
        <v>0</v>
      </c>
      <c r="D14" s="66">
        <v>0</v>
      </c>
      <c r="E14" s="66">
        <f>'Kryci_list 3946'!J17</f>
        <v>0</v>
      </c>
      <c r="F14" s="66">
        <v>0</v>
      </c>
      <c r="G14" s="66">
        <f t="shared" si="0"/>
        <v>0</v>
      </c>
      <c r="K14">
        <f>'SO 3946'!K16</f>
        <v>0</v>
      </c>
      <c r="Q14">
        <v>30.126000000000001</v>
      </c>
    </row>
    <row r="15" spans="1:26" x14ac:dyDescent="0.3">
      <c r="A15" s="190" t="s">
        <v>556</v>
      </c>
      <c r="B15" s="191">
        <f>SUM(B7:B14)</f>
        <v>0</v>
      </c>
      <c r="C15" s="191">
        <f>SUM(C7:C14)</f>
        <v>0</v>
      </c>
      <c r="D15" s="191">
        <f>SUM(D7:D14)</f>
        <v>0</v>
      </c>
      <c r="E15" s="191">
        <f>SUM(E7:E14)</f>
        <v>0</v>
      </c>
      <c r="F15" s="191">
        <f>SUM(F7:F14)</f>
        <v>0</v>
      </c>
      <c r="G15" s="191">
        <f>SUM(G7:G14)-SUM(Z7:Z14)</f>
        <v>0</v>
      </c>
      <c r="H15" s="137"/>
      <c r="I15" s="137"/>
      <c r="J15" s="137"/>
      <c r="K15" s="137"/>
      <c r="L15" s="137"/>
      <c r="M15" s="137"/>
      <c r="N15" s="137"/>
      <c r="O15" s="137"/>
      <c r="P15" s="137"/>
      <c r="Q15" s="137"/>
      <c r="R15" s="137"/>
      <c r="S15" s="137"/>
      <c r="T15" s="137"/>
      <c r="U15" s="137"/>
      <c r="V15" s="137"/>
      <c r="W15" s="137"/>
      <c r="X15" s="137"/>
      <c r="Y15" s="137"/>
      <c r="Z15" s="137"/>
    </row>
    <row r="16" spans="1:26" x14ac:dyDescent="0.3">
      <c r="A16" s="188" t="s">
        <v>557</v>
      </c>
      <c r="B16" s="189">
        <f>G15-SUM(Rekapitulácia!K7:'Rekapitulácia'!K14)*1</f>
        <v>0</v>
      </c>
      <c r="C16" s="189"/>
      <c r="D16" s="189"/>
      <c r="E16" s="189"/>
      <c r="F16" s="189"/>
      <c r="G16" s="189">
        <f>ROUND(((ROUND(B16,2)*20)/100),2)*1</f>
        <v>0</v>
      </c>
      <c r="H16" s="137"/>
      <c r="I16" s="137"/>
      <c r="J16" s="137"/>
      <c r="K16" s="137"/>
      <c r="L16" s="137"/>
      <c r="M16" s="137"/>
      <c r="N16" s="137"/>
      <c r="O16" s="137"/>
      <c r="P16" s="137"/>
      <c r="Q16" s="137"/>
      <c r="R16" s="137"/>
      <c r="S16" s="137"/>
      <c r="T16" s="137"/>
      <c r="U16" s="137"/>
      <c r="V16" s="137"/>
      <c r="W16" s="137"/>
      <c r="X16" s="137"/>
      <c r="Y16" s="137"/>
      <c r="Z16" s="137"/>
    </row>
    <row r="17" spans="1:26" x14ac:dyDescent="0.3">
      <c r="A17" s="5" t="s">
        <v>558</v>
      </c>
      <c r="B17" s="185">
        <f>(G15-B16)</f>
        <v>0</v>
      </c>
      <c r="C17" s="185"/>
      <c r="D17" s="185"/>
      <c r="E17" s="185"/>
      <c r="F17" s="185"/>
      <c r="G17" s="185">
        <f>ROUND(((ROUND(B17,2)*0)/100),2)</f>
        <v>0</v>
      </c>
      <c r="H17" s="137"/>
      <c r="I17" s="137"/>
      <c r="J17" s="137"/>
      <c r="K17" s="137"/>
      <c r="L17" s="137"/>
      <c r="M17" s="137"/>
      <c r="N17" s="137"/>
      <c r="O17" s="137"/>
      <c r="P17" s="137"/>
      <c r="Q17" s="137"/>
      <c r="R17" s="137"/>
      <c r="S17" s="137"/>
      <c r="T17" s="137"/>
      <c r="U17" s="137"/>
      <c r="V17" s="137"/>
      <c r="W17" s="137"/>
      <c r="X17" s="137"/>
      <c r="Y17" s="137"/>
      <c r="Z17" s="137"/>
    </row>
    <row r="18" spans="1:26" x14ac:dyDescent="0.3">
      <c r="A18" s="5" t="s">
        <v>559</v>
      </c>
      <c r="B18" s="185"/>
      <c r="C18" s="185"/>
      <c r="D18" s="185"/>
      <c r="E18" s="185"/>
      <c r="F18" s="185"/>
      <c r="G18" s="185">
        <f>SUM(G15:G17)</f>
        <v>0</v>
      </c>
      <c r="H18" s="137"/>
      <c r="I18" s="137"/>
      <c r="J18" s="137"/>
      <c r="K18" s="137"/>
      <c r="L18" s="137"/>
      <c r="M18" s="137"/>
      <c r="N18" s="137"/>
      <c r="O18" s="137"/>
      <c r="P18" s="137"/>
      <c r="Q18" s="137"/>
      <c r="R18" s="137"/>
      <c r="S18" s="137"/>
      <c r="T18" s="137"/>
      <c r="U18" s="137"/>
      <c r="V18" s="137"/>
      <c r="W18" s="137"/>
      <c r="X18" s="137"/>
      <c r="Y18" s="137"/>
      <c r="Z18" s="137"/>
    </row>
    <row r="19" spans="1:26" x14ac:dyDescent="0.3">
      <c r="A19" s="11"/>
      <c r="B19" s="186"/>
      <c r="C19" s="186"/>
      <c r="D19" s="186"/>
      <c r="E19" s="186"/>
      <c r="F19" s="186"/>
      <c r="G19" s="186"/>
    </row>
    <row r="20" spans="1:26" x14ac:dyDescent="0.3">
      <c r="A20" s="11"/>
      <c r="B20" s="186"/>
      <c r="C20" s="186"/>
      <c r="D20" s="186"/>
      <c r="E20" s="186"/>
      <c r="F20" s="186"/>
      <c r="G20" s="186"/>
    </row>
    <row r="21" spans="1:26" x14ac:dyDescent="0.3">
      <c r="A21" s="11"/>
      <c r="B21" s="186"/>
      <c r="C21" s="186"/>
      <c r="D21" s="186"/>
      <c r="E21" s="186"/>
      <c r="F21" s="186"/>
      <c r="G21" s="186"/>
    </row>
    <row r="22" spans="1:26" x14ac:dyDescent="0.3">
      <c r="A22" s="11"/>
      <c r="B22" s="186"/>
      <c r="C22" s="186"/>
      <c r="D22" s="186"/>
      <c r="E22" s="186"/>
      <c r="F22" s="186"/>
      <c r="G22" s="186"/>
    </row>
    <row r="23" spans="1:26" x14ac:dyDescent="0.3">
      <c r="A23" s="11"/>
      <c r="B23" s="186"/>
      <c r="C23" s="186"/>
      <c r="D23" s="186"/>
      <c r="E23" s="186"/>
      <c r="F23" s="186"/>
      <c r="G23" s="186"/>
    </row>
    <row r="24" spans="1:26" x14ac:dyDescent="0.3">
      <c r="A24" s="11"/>
      <c r="B24" s="186"/>
      <c r="C24" s="186"/>
      <c r="D24" s="186"/>
      <c r="E24" s="186"/>
      <c r="F24" s="186"/>
      <c r="G24" s="186"/>
    </row>
    <row r="25" spans="1:26" x14ac:dyDescent="0.3">
      <c r="A25" s="11"/>
      <c r="B25" s="186"/>
      <c r="C25" s="186"/>
      <c r="D25" s="186"/>
      <c r="E25" s="186"/>
      <c r="F25" s="186"/>
      <c r="G25" s="186"/>
    </row>
    <row r="26" spans="1:26" x14ac:dyDescent="0.3">
      <c r="A26" s="11"/>
      <c r="B26" s="186"/>
      <c r="C26" s="186"/>
      <c r="D26" s="186"/>
      <c r="E26" s="186"/>
      <c r="F26" s="186"/>
      <c r="G26" s="186"/>
    </row>
    <row r="27" spans="1:26" x14ac:dyDescent="0.3">
      <c r="A27" s="11"/>
      <c r="B27" s="186"/>
      <c r="C27" s="186"/>
      <c r="D27" s="186"/>
      <c r="E27" s="186"/>
      <c r="F27" s="186"/>
      <c r="G27" s="186"/>
    </row>
    <row r="28" spans="1:26" x14ac:dyDescent="0.3">
      <c r="A28" s="11"/>
      <c r="B28" s="186"/>
      <c r="C28" s="186"/>
      <c r="D28" s="186"/>
      <c r="E28" s="186"/>
      <c r="F28" s="186"/>
      <c r="G28" s="186"/>
    </row>
    <row r="29" spans="1:26" x14ac:dyDescent="0.3">
      <c r="A29" s="11"/>
      <c r="B29" s="186"/>
      <c r="C29" s="186"/>
      <c r="D29" s="186"/>
      <c r="E29" s="186"/>
      <c r="F29" s="186"/>
      <c r="G29" s="186"/>
    </row>
    <row r="30" spans="1:26" x14ac:dyDescent="0.3">
      <c r="A30" s="11"/>
      <c r="B30" s="186"/>
      <c r="C30" s="186"/>
      <c r="D30" s="186"/>
      <c r="E30" s="186"/>
      <c r="F30" s="186"/>
      <c r="G30" s="186"/>
    </row>
    <row r="31" spans="1:26" x14ac:dyDescent="0.3">
      <c r="A31" s="11"/>
      <c r="B31" s="186"/>
      <c r="C31" s="186"/>
      <c r="D31" s="186"/>
      <c r="E31" s="186"/>
      <c r="F31" s="186"/>
      <c r="G31" s="186"/>
    </row>
    <row r="32" spans="1:26" x14ac:dyDescent="0.3">
      <c r="A32" s="11"/>
      <c r="B32" s="186"/>
      <c r="C32" s="186"/>
      <c r="D32" s="186"/>
      <c r="E32" s="186"/>
      <c r="F32" s="186"/>
      <c r="G32" s="186"/>
    </row>
    <row r="33" spans="1:7" x14ac:dyDescent="0.3">
      <c r="A33" s="11"/>
      <c r="B33" s="186"/>
      <c r="C33" s="186"/>
      <c r="D33" s="186"/>
      <c r="E33" s="186"/>
      <c r="F33" s="186"/>
      <c r="G33" s="186"/>
    </row>
    <row r="34" spans="1:7" x14ac:dyDescent="0.3">
      <c r="A34" s="11"/>
      <c r="B34" s="186"/>
      <c r="C34" s="186"/>
      <c r="D34" s="186"/>
      <c r="E34" s="186"/>
      <c r="F34" s="186"/>
      <c r="G34" s="186"/>
    </row>
    <row r="35" spans="1:7" x14ac:dyDescent="0.3">
      <c r="A35" s="11"/>
      <c r="B35" s="186"/>
      <c r="C35" s="186"/>
      <c r="D35" s="186"/>
      <c r="E35" s="186"/>
      <c r="F35" s="186"/>
      <c r="G35" s="186"/>
    </row>
    <row r="36" spans="1:7" x14ac:dyDescent="0.3">
      <c r="A36" s="11"/>
      <c r="B36" s="186"/>
      <c r="C36" s="186"/>
      <c r="D36" s="186"/>
      <c r="E36" s="186"/>
      <c r="F36" s="186"/>
      <c r="G36" s="186"/>
    </row>
    <row r="37" spans="1:7" x14ac:dyDescent="0.3">
      <c r="A37" s="11"/>
      <c r="B37" s="186"/>
      <c r="C37" s="186"/>
      <c r="D37" s="186"/>
      <c r="E37" s="186"/>
      <c r="F37" s="186"/>
      <c r="G37" s="186"/>
    </row>
    <row r="38" spans="1:7" x14ac:dyDescent="0.3">
      <c r="A38" s="11"/>
      <c r="B38" s="186"/>
      <c r="C38" s="186"/>
      <c r="D38" s="186"/>
      <c r="E38" s="186"/>
      <c r="F38" s="186"/>
      <c r="G38" s="186"/>
    </row>
    <row r="39" spans="1:7" x14ac:dyDescent="0.3">
      <c r="A39" s="11"/>
      <c r="B39" s="186"/>
      <c r="C39" s="186"/>
      <c r="D39" s="186"/>
      <c r="E39" s="186"/>
      <c r="F39" s="186"/>
      <c r="G39" s="186"/>
    </row>
    <row r="40" spans="1:7" x14ac:dyDescent="0.3">
      <c r="A40" s="11"/>
      <c r="B40" s="186"/>
      <c r="C40" s="186"/>
      <c r="D40" s="186"/>
      <c r="E40" s="186"/>
      <c r="F40" s="186"/>
      <c r="G40" s="186"/>
    </row>
    <row r="41" spans="1:7" x14ac:dyDescent="0.3">
      <c r="A41" s="1"/>
      <c r="B41" s="134"/>
      <c r="C41" s="134"/>
      <c r="D41" s="134"/>
      <c r="E41" s="134"/>
      <c r="F41" s="134"/>
      <c r="G41" s="134"/>
    </row>
    <row r="42" spans="1:7" x14ac:dyDescent="0.3">
      <c r="A42" s="1"/>
      <c r="B42" s="134"/>
      <c r="C42" s="134"/>
      <c r="D42" s="134"/>
      <c r="E42" s="134"/>
      <c r="F42" s="134"/>
      <c r="G42" s="134"/>
    </row>
    <row r="43" spans="1:7" x14ac:dyDescent="0.3">
      <c r="A43" s="1"/>
      <c r="B43" s="134"/>
      <c r="C43" s="134"/>
      <c r="D43" s="134"/>
      <c r="E43" s="134"/>
      <c r="F43" s="134"/>
      <c r="G43" s="134"/>
    </row>
    <row r="44" spans="1:7" x14ac:dyDescent="0.3">
      <c r="A44" s="1"/>
      <c r="B44" s="134"/>
      <c r="C44" s="134"/>
      <c r="D44" s="134"/>
      <c r="E44" s="134"/>
      <c r="F44" s="134"/>
      <c r="G44" s="134"/>
    </row>
    <row r="45" spans="1:7" x14ac:dyDescent="0.3">
      <c r="A45" s="1"/>
      <c r="B45" s="134"/>
      <c r="C45" s="134"/>
      <c r="D45" s="134"/>
      <c r="E45" s="134"/>
      <c r="F45" s="134"/>
      <c r="G45" s="134"/>
    </row>
    <row r="46" spans="1:7" x14ac:dyDescent="0.3">
      <c r="A46" s="1"/>
      <c r="B46" s="134"/>
      <c r="C46" s="134"/>
      <c r="D46" s="134"/>
      <c r="E46" s="134"/>
      <c r="F46" s="134"/>
      <c r="G46" s="134"/>
    </row>
    <row r="47" spans="1:7" x14ac:dyDescent="0.3">
      <c r="A47" s="1"/>
      <c r="B47" s="134"/>
      <c r="C47" s="134"/>
      <c r="D47" s="134"/>
      <c r="E47" s="134"/>
      <c r="F47" s="134"/>
      <c r="G47" s="134"/>
    </row>
    <row r="48" spans="1:7" x14ac:dyDescent="0.3">
      <c r="A48" s="1"/>
      <c r="B48" s="134"/>
      <c r="C48" s="134"/>
      <c r="D48" s="134"/>
      <c r="E48" s="134"/>
      <c r="F48" s="134"/>
      <c r="G48" s="134"/>
    </row>
    <row r="49" spans="1:7" x14ac:dyDescent="0.3">
      <c r="A49" s="1"/>
      <c r="B49" s="134"/>
      <c r="C49" s="134"/>
      <c r="D49" s="134"/>
      <c r="E49" s="134"/>
      <c r="F49" s="134"/>
      <c r="G49" s="134"/>
    </row>
    <row r="50" spans="1:7" x14ac:dyDescent="0.3">
      <c r="A50" s="1"/>
      <c r="B50" s="134"/>
      <c r="C50" s="134"/>
      <c r="D50" s="134"/>
      <c r="E50" s="134"/>
      <c r="F50" s="134"/>
      <c r="G50" s="134"/>
    </row>
    <row r="51" spans="1:7" x14ac:dyDescent="0.3">
      <c r="B51" s="178"/>
      <c r="C51" s="178"/>
      <c r="D51" s="178"/>
      <c r="E51" s="178"/>
      <c r="F51" s="178"/>
      <c r="G51" s="178"/>
    </row>
    <row r="52" spans="1:7" x14ac:dyDescent="0.3">
      <c r="B52" s="178"/>
      <c r="C52" s="178"/>
      <c r="D52" s="178"/>
      <c r="E52" s="178"/>
      <c r="F52" s="178"/>
      <c r="G52" s="178"/>
    </row>
    <row r="53" spans="1:7" x14ac:dyDescent="0.3">
      <c r="B53" s="178"/>
      <c r="C53" s="178"/>
      <c r="D53" s="178"/>
      <c r="E53" s="178"/>
      <c r="F53" s="178"/>
      <c r="G53" s="178"/>
    </row>
    <row r="54" spans="1:7" x14ac:dyDescent="0.3">
      <c r="B54" s="178"/>
      <c r="C54" s="178"/>
      <c r="D54" s="178"/>
      <c r="E54" s="178"/>
      <c r="F54" s="178"/>
      <c r="G54" s="178"/>
    </row>
    <row r="55" spans="1:7" x14ac:dyDescent="0.3">
      <c r="B55" s="178"/>
      <c r="C55" s="178"/>
      <c r="D55" s="178"/>
      <c r="E55" s="178"/>
      <c r="F55" s="178"/>
      <c r="G55" s="178"/>
    </row>
    <row r="56" spans="1:7" x14ac:dyDescent="0.3">
      <c r="B56" s="178"/>
      <c r="C56" s="178"/>
      <c r="D56" s="178"/>
      <c r="E56" s="178"/>
      <c r="F56" s="178"/>
      <c r="G56" s="178"/>
    </row>
    <row r="57" spans="1:7" x14ac:dyDescent="0.3">
      <c r="B57" s="178"/>
      <c r="C57" s="178"/>
      <c r="D57" s="178"/>
      <c r="E57" s="178"/>
      <c r="F57" s="178"/>
      <c r="G57" s="178"/>
    </row>
    <row r="58" spans="1:7" x14ac:dyDescent="0.3">
      <c r="B58" s="178"/>
      <c r="C58" s="178"/>
      <c r="D58" s="178"/>
      <c r="E58" s="178"/>
      <c r="F58" s="178"/>
      <c r="G58" s="178"/>
    </row>
    <row r="59" spans="1:7" x14ac:dyDescent="0.3">
      <c r="B59" s="178"/>
      <c r="C59" s="178"/>
      <c r="D59" s="178"/>
      <c r="E59" s="178"/>
      <c r="F59" s="178"/>
      <c r="G59" s="178"/>
    </row>
    <row r="60" spans="1:7" x14ac:dyDescent="0.3">
      <c r="B60" s="178"/>
      <c r="C60" s="178"/>
      <c r="D60" s="178"/>
      <c r="E60" s="178"/>
      <c r="F60" s="178"/>
      <c r="G60" s="178"/>
    </row>
    <row r="61" spans="1:7" x14ac:dyDescent="0.3">
      <c r="B61" s="178"/>
      <c r="C61" s="178"/>
      <c r="D61" s="178"/>
      <c r="E61" s="178"/>
      <c r="F61" s="178"/>
      <c r="G61" s="178"/>
    </row>
    <row r="62" spans="1:7" x14ac:dyDescent="0.3">
      <c r="B62" s="178"/>
      <c r="C62" s="178"/>
      <c r="D62" s="178"/>
      <c r="E62" s="178"/>
      <c r="F62" s="178"/>
      <c r="G62" s="178"/>
    </row>
    <row r="63" spans="1:7" x14ac:dyDescent="0.3">
      <c r="B63" s="178"/>
      <c r="C63" s="178"/>
      <c r="D63" s="178"/>
      <c r="E63" s="178"/>
      <c r="F63" s="178"/>
      <c r="G63" s="178"/>
    </row>
    <row r="64" spans="1:7" x14ac:dyDescent="0.3">
      <c r="B64" s="178"/>
      <c r="C64" s="178"/>
      <c r="D64" s="178"/>
      <c r="E64" s="178"/>
      <c r="F64" s="178"/>
      <c r="G64" s="178"/>
    </row>
    <row r="65" spans="2:7" x14ac:dyDescent="0.3">
      <c r="B65" s="178"/>
      <c r="C65" s="178"/>
      <c r="D65" s="178"/>
      <c r="E65" s="178"/>
      <c r="F65" s="178"/>
      <c r="G65" s="178"/>
    </row>
    <row r="66" spans="2:7" x14ac:dyDescent="0.3">
      <c r="B66" s="178"/>
      <c r="C66" s="178"/>
      <c r="D66" s="178"/>
      <c r="E66" s="178"/>
      <c r="F66" s="178"/>
      <c r="G66" s="178"/>
    </row>
    <row r="67" spans="2:7" x14ac:dyDescent="0.3">
      <c r="B67" s="178"/>
      <c r="C67" s="178"/>
      <c r="D67" s="178"/>
      <c r="E67" s="178"/>
      <c r="F67" s="178"/>
      <c r="G67" s="178"/>
    </row>
    <row r="68" spans="2:7" x14ac:dyDescent="0.3">
      <c r="B68" s="178"/>
      <c r="C68" s="178"/>
      <c r="D68" s="178"/>
      <c r="E68" s="178"/>
      <c r="F68" s="178"/>
      <c r="G68" s="178"/>
    </row>
    <row r="69" spans="2:7" x14ac:dyDescent="0.3">
      <c r="B69" s="178"/>
      <c r="C69" s="178"/>
      <c r="D69" s="178"/>
      <c r="E69" s="178"/>
      <c r="F69" s="178"/>
      <c r="G69" s="178"/>
    </row>
    <row r="70" spans="2:7" x14ac:dyDescent="0.3">
      <c r="B70" s="178"/>
      <c r="C70" s="178"/>
      <c r="D70" s="178"/>
      <c r="E70" s="178"/>
      <c r="F70" s="178"/>
      <c r="G70" s="178"/>
    </row>
    <row r="71" spans="2:7" x14ac:dyDescent="0.3">
      <c r="B71" s="178"/>
      <c r="C71" s="178"/>
      <c r="D71" s="178"/>
      <c r="E71" s="178"/>
      <c r="F71" s="178"/>
      <c r="G71" s="178"/>
    </row>
    <row r="72" spans="2:7" x14ac:dyDescent="0.3">
      <c r="B72" s="178"/>
      <c r="C72" s="178"/>
      <c r="D72" s="178"/>
      <c r="E72" s="178"/>
      <c r="F72" s="178"/>
      <c r="G72" s="178"/>
    </row>
    <row r="73" spans="2:7" x14ac:dyDescent="0.3">
      <c r="B73" s="178"/>
      <c r="C73" s="178"/>
      <c r="D73" s="178"/>
      <c r="E73" s="178"/>
      <c r="F73" s="178"/>
      <c r="G73" s="178"/>
    </row>
    <row r="74" spans="2:7" x14ac:dyDescent="0.3">
      <c r="B74" s="178"/>
      <c r="C74" s="178"/>
      <c r="D74" s="178"/>
      <c r="E74" s="178"/>
      <c r="F74" s="178"/>
      <c r="G74" s="178"/>
    </row>
    <row r="75" spans="2:7" x14ac:dyDescent="0.3">
      <c r="B75" s="178"/>
      <c r="C75" s="178"/>
      <c r="D75" s="178"/>
      <c r="E75" s="178"/>
      <c r="F75" s="178"/>
      <c r="G75" s="178"/>
    </row>
    <row r="76" spans="2:7" x14ac:dyDescent="0.3">
      <c r="B76" s="178"/>
      <c r="C76" s="178"/>
      <c r="D76" s="178"/>
      <c r="E76" s="178"/>
      <c r="F76" s="178"/>
      <c r="G76" s="178"/>
    </row>
    <row r="77" spans="2:7" x14ac:dyDescent="0.3">
      <c r="B77" s="178"/>
      <c r="C77" s="178"/>
      <c r="D77" s="178"/>
      <c r="E77" s="178"/>
      <c r="F77" s="178"/>
      <c r="G77" s="178"/>
    </row>
    <row r="78" spans="2:7" x14ac:dyDescent="0.3">
      <c r="B78" s="178"/>
      <c r="C78" s="178"/>
      <c r="D78" s="178"/>
      <c r="E78" s="178"/>
      <c r="F78" s="178"/>
      <c r="G78" s="178"/>
    </row>
    <row r="79" spans="2:7" x14ac:dyDescent="0.3">
      <c r="B79" s="178"/>
      <c r="C79" s="178"/>
      <c r="D79" s="178"/>
      <c r="E79" s="178"/>
      <c r="F79" s="178"/>
      <c r="G79" s="178"/>
    </row>
    <row r="80" spans="2:7" x14ac:dyDescent="0.3">
      <c r="B80" s="178"/>
      <c r="C80" s="178"/>
      <c r="D80" s="178"/>
      <c r="E80" s="178"/>
      <c r="F80" s="178"/>
      <c r="G80" s="178"/>
    </row>
    <row r="81" spans="2:7" x14ac:dyDescent="0.3">
      <c r="B81" s="178"/>
      <c r="C81" s="178"/>
      <c r="D81" s="178"/>
      <c r="E81" s="178"/>
      <c r="F81" s="178"/>
      <c r="G81" s="178"/>
    </row>
    <row r="82" spans="2:7" x14ac:dyDescent="0.3">
      <c r="B82" s="178"/>
      <c r="C82" s="178"/>
      <c r="D82" s="178"/>
      <c r="E82" s="178"/>
      <c r="F82" s="178"/>
      <c r="G82" s="178"/>
    </row>
    <row r="83" spans="2:7" x14ac:dyDescent="0.3">
      <c r="B83" s="178"/>
      <c r="C83" s="178"/>
      <c r="D83" s="178"/>
      <c r="E83" s="178"/>
      <c r="F83" s="178"/>
      <c r="G83" s="178"/>
    </row>
    <row r="84" spans="2:7" x14ac:dyDescent="0.3">
      <c r="B84" s="178"/>
      <c r="C84" s="178"/>
      <c r="D84" s="178"/>
      <c r="E84" s="178"/>
      <c r="F84" s="178"/>
      <c r="G84" s="178"/>
    </row>
    <row r="85" spans="2:7" x14ac:dyDescent="0.3">
      <c r="B85" s="178"/>
      <c r="C85" s="178"/>
      <c r="D85" s="178"/>
      <c r="E85" s="178"/>
      <c r="F85" s="178"/>
      <c r="G85" s="178"/>
    </row>
    <row r="86" spans="2:7" x14ac:dyDescent="0.3">
      <c r="B86" s="178"/>
      <c r="C86" s="178"/>
      <c r="D86" s="178"/>
      <c r="E86" s="178"/>
      <c r="F86" s="178"/>
      <c r="G86" s="178"/>
    </row>
    <row r="87" spans="2:7" x14ac:dyDescent="0.3">
      <c r="B87" s="178"/>
      <c r="C87" s="178"/>
      <c r="D87" s="178"/>
      <c r="E87" s="178"/>
      <c r="F87" s="178"/>
      <c r="G87" s="178"/>
    </row>
    <row r="88" spans="2:7" x14ac:dyDescent="0.3">
      <c r="B88" s="178"/>
      <c r="C88" s="178"/>
      <c r="D88" s="178"/>
      <c r="E88" s="178"/>
      <c r="F88" s="178"/>
      <c r="G88" s="178"/>
    </row>
    <row r="89" spans="2:7" x14ac:dyDescent="0.3">
      <c r="B89" s="178"/>
      <c r="C89" s="178"/>
      <c r="D89" s="178"/>
      <c r="E89" s="178"/>
      <c r="F89" s="178"/>
      <c r="G89" s="178"/>
    </row>
    <row r="90" spans="2:7" x14ac:dyDescent="0.3">
      <c r="B90" s="178"/>
      <c r="C90" s="178"/>
      <c r="D90" s="178"/>
      <c r="E90" s="178"/>
      <c r="F90" s="178"/>
      <c r="G90" s="178"/>
    </row>
    <row r="91" spans="2:7" x14ac:dyDescent="0.3">
      <c r="B91" s="178"/>
      <c r="C91" s="178"/>
      <c r="D91" s="178"/>
      <c r="E91" s="178"/>
      <c r="F91" s="178"/>
      <c r="G91" s="178"/>
    </row>
    <row r="92" spans="2:7" x14ac:dyDescent="0.3">
      <c r="B92" s="178"/>
      <c r="C92" s="178"/>
      <c r="D92" s="178"/>
      <c r="E92" s="178"/>
      <c r="F92" s="178"/>
      <c r="G92" s="178"/>
    </row>
    <row r="93" spans="2:7" x14ac:dyDescent="0.3">
      <c r="B93" s="178"/>
      <c r="C93" s="178"/>
      <c r="D93" s="178"/>
      <c r="E93" s="178"/>
      <c r="F93" s="178"/>
      <c r="G93" s="178"/>
    </row>
    <row r="94" spans="2:7" x14ac:dyDescent="0.3">
      <c r="B94" s="178"/>
      <c r="C94" s="178"/>
      <c r="D94" s="178"/>
      <c r="E94" s="178"/>
      <c r="F94" s="178"/>
      <c r="G94" s="178"/>
    </row>
    <row r="95" spans="2:7" x14ac:dyDescent="0.3">
      <c r="B95" s="178"/>
      <c r="C95" s="178"/>
      <c r="D95" s="178"/>
      <c r="E95" s="178"/>
      <c r="F95" s="178"/>
      <c r="G95" s="178"/>
    </row>
    <row r="96" spans="2:7" x14ac:dyDescent="0.3">
      <c r="B96" s="178"/>
      <c r="C96" s="178"/>
      <c r="D96" s="178"/>
      <c r="E96" s="178"/>
      <c r="F96" s="178"/>
      <c r="G96" s="178"/>
    </row>
    <row r="97" spans="2:7" x14ac:dyDescent="0.3">
      <c r="B97" s="178"/>
      <c r="C97" s="178"/>
      <c r="D97" s="178"/>
      <c r="E97" s="178"/>
      <c r="F97" s="178"/>
      <c r="G97" s="178"/>
    </row>
    <row r="98" spans="2:7" x14ac:dyDescent="0.3">
      <c r="B98" s="178"/>
      <c r="C98" s="178"/>
      <c r="D98" s="178"/>
      <c r="E98" s="178"/>
      <c r="F98" s="178"/>
      <c r="G98" s="178"/>
    </row>
    <row r="99" spans="2:7" x14ac:dyDescent="0.3">
      <c r="B99" s="178"/>
      <c r="C99" s="178"/>
      <c r="D99" s="178"/>
      <c r="E99" s="178"/>
      <c r="F99" s="178"/>
      <c r="G99" s="178"/>
    </row>
    <row r="100" spans="2:7" x14ac:dyDescent="0.3">
      <c r="B100" s="178"/>
      <c r="C100" s="178"/>
      <c r="D100" s="178"/>
      <c r="E100" s="178"/>
      <c r="F100" s="178"/>
      <c r="G100" s="178"/>
    </row>
    <row r="101" spans="2:7" x14ac:dyDescent="0.3">
      <c r="B101" s="178"/>
      <c r="C101" s="178"/>
      <c r="D101" s="178"/>
      <c r="E101" s="178"/>
      <c r="F101" s="178"/>
      <c r="G101" s="178"/>
    </row>
    <row r="102" spans="2:7" x14ac:dyDescent="0.3">
      <c r="B102" s="178"/>
      <c r="C102" s="178"/>
      <c r="D102" s="178"/>
      <c r="E102" s="178"/>
      <c r="F102" s="178"/>
      <c r="G102" s="178"/>
    </row>
    <row r="103" spans="2:7" x14ac:dyDescent="0.3">
      <c r="B103" s="178"/>
      <c r="C103" s="178"/>
      <c r="D103" s="178"/>
      <c r="E103" s="178"/>
      <c r="F103" s="178"/>
      <c r="G103" s="178"/>
    </row>
    <row r="104" spans="2:7" x14ac:dyDescent="0.3">
      <c r="B104" s="178"/>
      <c r="C104" s="178"/>
      <c r="D104" s="178"/>
      <c r="E104" s="178"/>
      <c r="F104" s="178"/>
      <c r="G104" s="178"/>
    </row>
    <row r="105" spans="2:7" x14ac:dyDescent="0.3">
      <c r="B105" s="178"/>
      <c r="C105" s="178"/>
      <c r="D105" s="178"/>
      <c r="E105" s="178"/>
      <c r="F105" s="178"/>
      <c r="G105" s="178"/>
    </row>
    <row r="106" spans="2:7" x14ac:dyDescent="0.3">
      <c r="B106" s="178"/>
      <c r="C106" s="178"/>
      <c r="D106" s="178"/>
      <c r="E106" s="178"/>
      <c r="F106" s="178"/>
      <c r="G106" s="178"/>
    </row>
    <row r="107" spans="2:7" x14ac:dyDescent="0.3">
      <c r="B107" s="178"/>
      <c r="C107" s="178"/>
      <c r="D107" s="178"/>
      <c r="E107" s="178"/>
      <c r="F107" s="178"/>
      <c r="G107" s="178"/>
    </row>
    <row r="108" spans="2:7" x14ac:dyDescent="0.3">
      <c r="B108" s="178"/>
      <c r="C108" s="178"/>
      <c r="D108" s="178"/>
      <c r="E108" s="178"/>
      <c r="F108" s="178"/>
      <c r="G108" s="178"/>
    </row>
    <row r="109" spans="2:7" x14ac:dyDescent="0.3">
      <c r="B109" s="178"/>
      <c r="C109" s="178"/>
      <c r="D109" s="178"/>
      <c r="E109" s="178"/>
      <c r="F109" s="178"/>
      <c r="G109" s="178"/>
    </row>
    <row r="110" spans="2:7" x14ac:dyDescent="0.3">
      <c r="B110" s="178"/>
      <c r="C110" s="178"/>
      <c r="D110" s="178"/>
      <c r="E110" s="178"/>
      <c r="F110" s="178"/>
      <c r="G110" s="178"/>
    </row>
  </sheetData>
  <mergeCells count="1">
    <mergeCell ref="A3:E4"/>
  </mergeCells>
  <pageMargins left="0.7" right="0.7" top="0.75" bottom="0.75" header="0.3" footer="0.3"/>
  <pageSetup paperSize="9" scale="95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Z500"/>
  <sheetViews>
    <sheetView workbookViewId="0">
      <selection activeCell="E1" sqref="E1:E3"/>
    </sheetView>
  </sheetViews>
  <sheetFormatPr defaultColWidth="0" defaultRowHeight="14.4" x14ac:dyDescent="0.3"/>
  <cols>
    <col min="1" max="1" width="37.6640625" customWidth="1"/>
    <col min="2" max="4" width="10.6640625" customWidth="1"/>
    <col min="5" max="6" width="9.6640625" customWidth="1"/>
    <col min="7" max="7" width="3.6640625" customWidth="1"/>
    <col min="8" max="9" width="9.109375" hidden="1" customWidth="1"/>
    <col min="10" max="26" width="0" hidden="1" customWidth="1"/>
    <col min="27" max="16384" width="9.109375" hidden="1"/>
  </cols>
  <sheetData>
    <row r="1" spans="1:26" ht="20.100000000000001" customHeight="1" x14ac:dyDescent="0.3">
      <c r="A1" s="211" t="s">
        <v>28</v>
      </c>
      <c r="B1" s="212"/>
      <c r="C1" s="212"/>
      <c r="D1" s="213"/>
      <c r="E1" s="6" t="s">
        <v>101</v>
      </c>
      <c r="F1" s="12"/>
      <c r="W1">
        <v>30.126000000000001</v>
      </c>
    </row>
    <row r="2" spans="1:26" ht="20.100000000000001" customHeight="1" x14ac:dyDescent="0.3">
      <c r="A2" s="211" t="s">
        <v>29</v>
      </c>
      <c r="B2" s="212"/>
      <c r="C2" s="212"/>
      <c r="D2" s="213"/>
      <c r="E2" s="6" t="s">
        <v>23</v>
      </c>
      <c r="F2" s="12"/>
    </row>
    <row r="3" spans="1:26" ht="20.100000000000001" customHeight="1" x14ac:dyDescent="0.3">
      <c r="A3" s="211" t="s">
        <v>30</v>
      </c>
      <c r="B3" s="212"/>
      <c r="C3" s="212"/>
      <c r="D3" s="213"/>
      <c r="E3" s="6" t="s">
        <v>103</v>
      </c>
      <c r="F3" s="12"/>
    </row>
    <row r="4" spans="1:26" x14ac:dyDescent="0.3">
      <c r="A4" s="5" t="s">
        <v>1</v>
      </c>
      <c r="B4" s="3"/>
      <c r="C4" s="3"/>
      <c r="D4" s="3"/>
      <c r="E4" s="3"/>
      <c r="F4" s="3"/>
    </row>
    <row r="5" spans="1:26" x14ac:dyDescent="0.3">
      <c r="A5" s="5" t="s">
        <v>443</v>
      </c>
      <c r="B5" s="3"/>
      <c r="C5" s="3"/>
      <c r="D5" s="3"/>
      <c r="E5" s="3"/>
      <c r="F5" s="3"/>
    </row>
    <row r="6" spans="1:26" x14ac:dyDescent="0.3">
      <c r="A6" s="3"/>
      <c r="B6" s="3"/>
      <c r="C6" s="3"/>
      <c r="D6" s="3"/>
      <c r="E6" s="3"/>
      <c r="F6" s="3"/>
    </row>
    <row r="7" spans="1:26" x14ac:dyDescent="0.3">
      <c r="A7" s="3"/>
      <c r="B7" s="3"/>
      <c r="C7" s="3"/>
      <c r="D7" s="3"/>
      <c r="E7" s="3"/>
      <c r="F7" s="3"/>
    </row>
    <row r="8" spans="1:26" x14ac:dyDescent="0.3">
      <c r="A8" s="4" t="s">
        <v>71</v>
      </c>
      <c r="B8" s="3"/>
      <c r="C8" s="3"/>
      <c r="D8" s="3"/>
      <c r="E8" s="3"/>
      <c r="F8" s="3"/>
    </row>
    <row r="9" spans="1:26" x14ac:dyDescent="0.3">
      <c r="A9" s="132" t="s">
        <v>68</v>
      </c>
      <c r="B9" s="132" t="s">
        <v>62</v>
      </c>
      <c r="C9" s="132" t="s">
        <v>63</v>
      </c>
      <c r="D9" s="132" t="s">
        <v>39</v>
      </c>
      <c r="E9" s="132" t="s">
        <v>69</v>
      </c>
      <c r="F9" s="132" t="s">
        <v>70</v>
      </c>
    </row>
    <row r="10" spans="1:26" x14ac:dyDescent="0.3">
      <c r="A10" s="138" t="s">
        <v>87</v>
      </c>
      <c r="B10" s="139"/>
      <c r="C10" s="135"/>
      <c r="D10" s="135"/>
      <c r="E10" s="136"/>
      <c r="F10" s="136"/>
      <c r="G10" s="137"/>
      <c r="H10" s="137"/>
      <c r="I10" s="137"/>
      <c r="J10" s="137"/>
      <c r="K10" s="137"/>
      <c r="L10" s="137"/>
      <c r="M10" s="137"/>
      <c r="N10" s="137"/>
      <c r="O10" s="137"/>
      <c r="P10" s="137"/>
      <c r="Q10" s="137"/>
      <c r="R10" s="137"/>
      <c r="S10" s="137"/>
      <c r="T10" s="137"/>
      <c r="U10" s="137"/>
      <c r="V10" s="137"/>
      <c r="W10" s="137"/>
      <c r="X10" s="137"/>
      <c r="Y10" s="137"/>
      <c r="Z10" s="137"/>
    </row>
    <row r="11" spans="1:26" x14ac:dyDescent="0.3">
      <c r="A11" s="62" t="s">
        <v>89</v>
      </c>
      <c r="B11" s="76">
        <f>'SO 3887'!L13</f>
        <v>0</v>
      </c>
      <c r="C11" s="76">
        <f>'SO 3887'!M13</f>
        <v>0</v>
      </c>
      <c r="D11" s="76">
        <f>'SO 3887'!I13</f>
        <v>0</v>
      </c>
      <c r="E11" s="140">
        <f>'SO 3887'!S13</f>
        <v>0</v>
      </c>
      <c r="F11" s="140">
        <f>'SO 3887'!V13</f>
        <v>0</v>
      </c>
      <c r="G11" s="137"/>
      <c r="H11" s="137"/>
      <c r="I11" s="137"/>
      <c r="J11" s="137"/>
      <c r="K11" s="137"/>
      <c r="L11" s="137"/>
      <c r="M11" s="137"/>
      <c r="N11" s="137"/>
      <c r="O11" s="137"/>
      <c r="P11" s="137"/>
      <c r="Q11" s="137"/>
      <c r="R11" s="137"/>
      <c r="S11" s="137"/>
      <c r="T11" s="137"/>
      <c r="U11" s="137"/>
      <c r="V11" s="137"/>
      <c r="W11" s="137"/>
      <c r="X11" s="137"/>
      <c r="Y11" s="137"/>
      <c r="Z11" s="137"/>
    </row>
    <row r="12" spans="1:26" x14ac:dyDescent="0.3">
      <c r="A12" s="2" t="s">
        <v>87</v>
      </c>
      <c r="B12" s="141">
        <f>'SO 3887'!L15</f>
        <v>0</v>
      </c>
      <c r="C12" s="141">
        <f>'SO 3887'!M15</f>
        <v>0</v>
      </c>
      <c r="D12" s="141">
        <f>'SO 3887'!I15</f>
        <v>0</v>
      </c>
      <c r="E12" s="142">
        <f>'SO 3887'!S15</f>
        <v>0</v>
      </c>
      <c r="F12" s="142">
        <f>'SO 3887'!V15</f>
        <v>0</v>
      </c>
      <c r="G12" s="137"/>
      <c r="H12" s="137"/>
      <c r="I12" s="137"/>
      <c r="J12" s="137"/>
      <c r="K12" s="137"/>
      <c r="L12" s="137"/>
      <c r="M12" s="137"/>
      <c r="N12" s="137"/>
      <c r="O12" s="137"/>
      <c r="P12" s="137"/>
      <c r="Q12" s="137"/>
      <c r="R12" s="137"/>
      <c r="S12" s="137"/>
      <c r="T12" s="137"/>
      <c r="U12" s="137"/>
      <c r="V12" s="137"/>
      <c r="W12" s="137"/>
      <c r="X12" s="137"/>
      <c r="Y12" s="137"/>
      <c r="Z12" s="137"/>
    </row>
    <row r="13" spans="1:26" x14ac:dyDescent="0.3">
      <c r="A13" s="1"/>
      <c r="B13" s="134"/>
      <c r="C13" s="134"/>
      <c r="D13" s="134"/>
      <c r="E13" s="133"/>
      <c r="F13" s="133"/>
    </row>
    <row r="14" spans="1:26" x14ac:dyDescent="0.3">
      <c r="A14" s="2" t="s">
        <v>90</v>
      </c>
      <c r="B14" s="141">
        <f>'SO 3887'!L16</f>
        <v>0</v>
      </c>
      <c r="C14" s="141">
        <f>'SO 3887'!M16</f>
        <v>0</v>
      </c>
      <c r="D14" s="141">
        <f>'SO 3887'!I16</f>
        <v>0</v>
      </c>
      <c r="E14" s="142">
        <f>'SO 3887'!S16</f>
        <v>0</v>
      </c>
      <c r="F14" s="142">
        <f>'SO 3887'!V16</f>
        <v>0</v>
      </c>
      <c r="G14" s="137"/>
      <c r="H14" s="137"/>
      <c r="I14" s="137"/>
      <c r="J14" s="137"/>
      <c r="K14" s="137"/>
      <c r="L14" s="137"/>
      <c r="M14" s="137"/>
      <c r="N14" s="137"/>
      <c r="O14" s="137"/>
      <c r="P14" s="137"/>
      <c r="Q14" s="137"/>
      <c r="R14" s="137"/>
      <c r="S14" s="137"/>
      <c r="T14" s="137"/>
      <c r="U14" s="137"/>
      <c r="V14" s="137"/>
      <c r="W14" s="137"/>
      <c r="X14" s="137"/>
      <c r="Y14" s="137"/>
      <c r="Z14" s="137"/>
    </row>
    <row r="15" spans="1:26" x14ac:dyDescent="0.3">
      <c r="A15" s="1"/>
      <c r="B15" s="134"/>
      <c r="C15" s="134"/>
      <c r="D15" s="134"/>
      <c r="E15" s="133"/>
      <c r="F15" s="133"/>
    </row>
    <row r="16" spans="1:26" x14ac:dyDescent="0.3">
      <c r="A16" s="1"/>
      <c r="B16" s="134"/>
      <c r="C16" s="134"/>
      <c r="D16" s="134"/>
      <c r="E16" s="133"/>
      <c r="F16" s="133"/>
    </row>
    <row r="17" spans="1:6" x14ac:dyDescent="0.3">
      <c r="A17" s="1"/>
      <c r="B17" s="134"/>
      <c r="C17" s="134"/>
      <c r="D17" s="134"/>
      <c r="E17" s="133"/>
      <c r="F17" s="133"/>
    </row>
    <row r="18" spans="1:6" x14ac:dyDescent="0.3">
      <c r="A18" s="1"/>
      <c r="B18" s="134"/>
      <c r="C18" s="134"/>
      <c r="D18" s="134"/>
      <c r="E18" s="133"/>
      <c r="F18" s="133"/>
    </row>
    <row r="19" spans="1:6" x14ac:dyDescent="0.3">
      <c r="A19" s="1"/>
      <c r="B19" s="134"/>
      <c r="C19" s="134"/>
      <c r="D19" s="134"/>
      <c r="E19" s="133"/>
      <c r="F19" s="133"/>
    </row>
    <row r="20" spans="1:6" x14ac:dyDescent="0.3">
      <c r="A20" s="1"/>
      <c r="B20" s="134"/>
      <c r="C20" s="134"/>
      <c r="D20" s="134"/>
      <c r="E20" s="133"/>
      <c r="F20" s="133"/>
    </row>
    <row r="21" spans="1:6" x14ac:dyDescent="0.3">
      <c r="A21" s="1"/>
      <c r="B21" s="134"/>
      <c r="C21" s="134"/>
      <c r="D21" s="134"/>
      <c r="E21" s="133"/>
      <c r="F21" s="133"/>
    </row>
    <row r="22" spans="1:6" x14ac:dyDescent="0.3">
      <c r="A22" s="1"/>
      <c r="B22" s="134"/>
      <c r="C22" s="134"/>
      <c r="D22" s="134"/>
      <c r="E22" s="133"/>
      <c r="F22" s="133"/>
    </row>
    <row r="23" spans="1:6" x14ac:dyDescent="0.3">
      <c r="A23" s="1"/>
      <c r="B23" s="134"/>
      <c r="C23" s="134"/>
      <c r="D23" s="134"/>
      <c r="E23" s="133"/>
      <c r="F23" s="133"/>
    </row>
    <row r="24" spans="1:6" x14ac:dyDescent="0.3">
      <c r="A24" s="1"/>
      <c r="B24" s="134"/>
      <c r="C24" s="134"/>
      <c r="D24" s="134"/>
      <c r="E24" s="133"/>
      <c r="F24" s="133"/>
    </row>
    <row r="25" spans="1:6" x14ac:dyDescent="0.3">
      <c r="A25" s="1"/>
      <c r="B25" s="134"/>
      <c r="C25" s="134"/>
      <c r="D25" s="134"/>
      <c r="E25" s="133"/>
      <c r="F25" s="133"/>
    </row>
    <row r="26" spans="1:6" x14ac:dyDescent="0.3">
      <c r="A26" s="1"/>
      <c r="B26" s="134"/>
      <c r="C26" s="134"/>
      <c r="D26" s="134"/>
      <c r="E26" s="133"/>
      <c r="F26" s="133"/>
    </row>
    <row r="27" spans="1:6" x14ac:dyDescent="0.3">
      <c r="A27" s="1"/>
      <c r="B27" s="134"/>
      <c r="C27" s="134"/>
      <c r="D27" s="134"/>
      <c r="E27" s="133"/>
      <c r="F27" s="133"/>
    </row>
    <row r="28" spans="1:6" x14ac:dyDescent="0.3">
      <c r="A28" s="1"/>
      <c r="B28" s="134"/>
      <c r="C28" s="134"/>
      <c r="D28" s="134"/>
      <c r="E28" s="133"/>
      <c r="F28" s="133"/>
    </row>
    <row r="29" spans="1:6" x14ac:dyDescent="0.3">
      <c r="A29" s="1"/>
      <c r="B29" s="134"/>
      <c r="C29" s="134"/>
      <c r="D29" s="134"/>
      <c r="E29" s="133"/>
      <c r="F29" s="133"/>
    </row>
    <row r="30" spans="1:6" x14ac:dyDescent="0.3">
      <c r="A30" s="1"/>
      <c r="B30" s="134"/>
      <c r="C30" s="134"/>
      <c r="D30" s="134"/>
      <c r="E30" s="133"/>
      <c r="F30" s="133"/>
    </row>
    <row r="31" spans="1:6" x14ac:dyDescent="0.3">
      <c r="A31" s="1"/>
      <c r="B31" s="134"/>
      <c r="C31" s="134"/>
      <c r="D31" s="134"/>
      <c r="E31" s="133"/>
      <c r="F31" s="133"/>
    </row>
    <row r="32" spans="1:6" x14ac:dyDescent="0.3">
      <c r="A32" s="1"/>
      <c r="B32" s="134"/>
      <c r="C32" s="134"/>
      <c r="D32" s="134"/>
      <c r="E32" s="133"/>
      <c r="F32" s="133"/>
    </row>
    <row r="33" spans="1:6" x14ac:dyDescent="0.3">
      <c r="A33" s="1"/>
      <c r="B33" s="134"/>
      <c r="C33" s="134"/>
      <c r="D33" s="134"/>
      <c r="E33" s="133"/>
      <c r="F33" s="133"/>
    </row>
    <row r="34" spans="1:6" x14ac:dyDescent="0.3">
      <c r="A34" s="1"/>
      <c r="B34" s="134"/>
      <c r="C34" s="134"/>
      <c r="D34" s="134"/>
      <c r="E34" s="133"/>
      <c r="F34" s="133"/>
    </row>
    <row r="35" spans="1:6" x14ac:dyDescent="0.3">
      <c r="A35" s="1"/>
      <c r="B35" s="134"/>
      <c r="C35" s="134"/>
      <c r="D35" s="134"/>
      <c r="E35" s="133"/>
      <c r="F35" s="133"/>
    </row>
    <row r="36" spans="1:6" x14ac:dyDescent="0.3">
      <c r="A36" s="1"/>
      <c r="B36" s="134"/>
      <c r="C36" s="134"/>
      <c r="D36" s="134"/>
      <c r="E36" s="133"/>
      <c r="F36" s="133"/>
    </row>
    <row r="37" spans="1:6" x14ac:dyDescent="0.3">
      <c r="A37" s="1"/>
      <c r="B37" s="134"/>
      <c r="C37" s="134"/>
      <c r="D37" s="134"/>
      <c r="E37" s="133"/>
      <c r="F37" s="133"/>
    </row>
    <row r="38" spans="1:6" x14ac:dyDescent="0.3">
      <c r="A38" s="1"/>
      <c r="B38" s="134"/>
      <c r="C38" s="134"/>
      <c r="D38" s="134"/>
      <c r="E38" s="133"/>
      <c r="F38" s="133"/>
    </row>
    <row r="39" spans="1:6" x14ac:dyDescent="0.3">
      <c r="A39" s="1"/>
      <c r="B39" s="134"/>
      <c r="C39" s="134"/>
      <c r="D39" s="134"/>
      <c r="E39" s="133"/>
      <c r="F39" s="133"/>
    </row>
    <row r="40" spans="1:6" x14ac:dyDescent="0.3">
      <c r="A40" s="1"/>
      <c r="B40" s="134"/>
      <c r="C40" s="134"/>
      <c r="D40" s="134"/>
      <c r="E40" s="133"/>
      <c r="F40" s="133"/>
    </row>
    <row r="41" spans="1:6" x14ac:dyDescent="0.3">
      <c r="A41" s="1"/>
      <c r="B41" s="134"/>
      <c r="C41" s="134"/>
      <c r="D41" s="134"/>
      <c r="E41" s="133"/>
      <c r="F41" s="133"/>
    </row>
    <row r="42" spans="1:6" x14ac:dyDescent="0.3">
      <c r="A42" s="1"/>
      <c r="B42" s="134"/>
      <c r="C42" s="134"/>
      <c r="D42" s="134"/>
      <c r="E42" s="133"/>
      <c r="F42" s="133"/>
    </row>
    <row r="43" spans="1:6" x14ac:dyDescent="0.3">
      <c r="A43" s="1"/>
      <c r="B43" s="134"/>
      <c r="C43" s="134"/>
      <c r="D43" s="134"/>
      <c r="E43" s="133"/>
      <c r="F43" s="133"/>
    </row>
    <row r="44" spans="1:6" x14ac:dyDescent="0.3">
      <c r="A44" s="1"/>
      <c r="B44" s="134"/>
      <c r="C44" s="134"/>
      <c r="D44" s="134"/>
      <c r="E44" s="133"/>
      <c r="F44" s="133"/>
    </row>
    <row r="45" spans="1:6" x14ac:dyDescent="0.3">
      <c r="A45" s="1"/>
      <c r="B45" s="134"/>
      <c r="C45" s="134"/>
      <c r="D45" s="134"/>
      <c r="E45" s="133"/>
      <c r="F45" s="133"/>
    </row>
    <row r="46" spans="1:6" x14ac:dyDescent="0.3">
      <c r="A46" s="1"/>
      <c r="B46" s="134"/>
      <c r="C46" s="134"/>
      <c r="D46" s="134"/>
      <c r="E46" s="133"/>
      <c r="F46" s="133"/>
    </row>
    <row r="47" spans="1:6" x14ac:dyDescent="0.3">
      <c r="A47" s="1"/>
      <c r="B47" s="134"/>
      <c r="C47" s="134"/>
      <c r="D47" s="134"/>
      <c r="E47" s="133"/>
      <c r="F47" s="133"/>
    </row>
    <row r="48" spans="1:6" x14ac:dyDescent="0.3">
      <c r="A48" s="1"/>
      <c r="B48" s="134"/>
      <c r="C48" s="134"/>
      <c r="D48" s="134"/>
      <c r="E48" s="133"/>
      <c r="F48" s="133"/>
    </row>
    <row r="49" spans="1:6" x14ac:dyDescent="0.3">
      <c r="A49" s="1"/>
      <c r="B49" s="134"/>
      <c r="C49" s="134"/>
      <c r="D49" s="134"/>
      <c r="E49" s="133"/>
      <c r="F49" s="133"/>
    </row>
    <row r="50" spans="1:6" x14ac:dyDescent="0.3">
      <c r="A50" s="1"/>
      <c r="B50" s="134"/>
      <c r="C50" s="134"/>
      <c r="D50" s="134"/>
      <c r="E50" s="133"/>
      <c r="F50" s="133"/>
    </row>
    <row r="51" spans="1:6" x14ac:dyDescent="0.3">
      <c r="A51" s="1"/>
      <c r="B51" s="134"/>
      <c r="C51" s="134"/>
      <c r="D51" s="134"/>
      <c r="E51" s="133"/>
      <c r="F51" s="133"/>
    </row>
    <row r="52" spans="1:6" x14ac:dyDescent="0.3">
      <c r="A52" s="1"/>
      <c r="B52" s="134"/>
      <c r="C52" s="134"/>
      <c r="D52" s="134"/>
      <c r="E52" s="133"/>
      <c r="F52" s="133"/>
    </row>
    <row r="53" spans="1:6" x14ac:dyDescent="0.3">
      <c r="A53" s="1"/>
      <c r="B53" s="134"/>
      <c r="C53" s="134"/>
      <c r="D53" s="134"/>
      <c r="E53" s="133"/>
      <c r="F53" s="133"/>
    </row>
    <row r="54" spans="1:6" x14ac:dyDescent="0.3">
      <c r="A54" s="1"/>
      <c r="B54" s="134"/>
      <c r="C54" s="134"/>
      <c r="D54" s="134"/>
      <c r="E54" s="133"/>
      <c r="F54" s="133"/>
    </row>
    <row r="55" spans="1:6" x14ac:dyDescent="0.3">
      <c r="A55" s="1"/>
      <c r="B55" s="134"/>
      <c r="C55" s="134"/>
      <c r="D55" s="134"/>
      <c r="E55" s="133"/>
      <c r="F55" s="133"/>
    </row>
    <row r="56" spans="1:6" x14ac:dyDescent="0.3">
      <c r="A56" s="1"/>
      <c r="B56" s="134"/>
      <c r="C56" s="134"/>
      <c r="D56" s="134"/>
      <c r="E56" s="133"/>
      <c r="F56" s="133"/>
    </row>
    <row r="57" spans="1:6" x14ac:dyDescent="0.3">
      <c r="A57" s="1"/>
      <c r="B57" s="134"/>
      <c r="C57" s="134"/>
      <c r="D57" s="134"/>
      <c r="E57" s="133"/>
      <c r="F57" s="133"/>
    </row>
    <row r="58" spans="1:6" x14ac:dyDescent="0.3">
      <c r="A58" s="1"/>
      <c r="B58" s="134"/>
      <c r="C58" s="134"/>
      <c r="D58" s="134"/>
      <c r="E58" s="133"/>
      <c r="F58" s="133"/>
    </row>
    <row r="59" spans="1:6" x14ac:dyDescent="0.3">
      <c r="A59" s="1"/>
      <c r="B59" s="134"/>
      <c r="C59" s="134"/>
      <c r="D59" s="134"/>
      <c r="E59" s="133"/>
      <c r="F59" s="133"/>
    </row>
    <row r="60" spans="1:6" x14ac:dyDescent="0.3">
      <c r="A60" s="1"/>
      <c r="B60" s="134"/>
      <c r="C60" s="134"/>
      <c r="D60" s="134"/>
      <c r="E60" s="133"/>
      <c r="F60" s="133"/>
    </row>
    <row r="61" spans="1:6" x14ac:dyDescent="0.3">
      <c r="A61" s="1"/>
      <c r="B61" s="134"/>
      <c r="C61" s="134"/>
      <c r="D61" s="134"/>
      <c r="E61" s="133"/>
      <c r="F61" s="133"/>
    </row>
    <row r="62" spans="1:6" x14ac:dyDescent="0.3">
      <c r="A62" s="1"/>
      <c r="B62" s="134"/>
      <c r="C62" s="134"/>
      <c r="D62" s="134"/>
      <c r="E62" s="133"/>
      <c r="F62" s="133"/>
    </row>
    <row r="63" spans="1:6" x14ac:dyDescent="0.3">
      <c r="A63" s="1"/>
      <c r="B63" s="134"/>
      <c r="C63" s="134"/>
      <c r="D63" s="134"/>
      <c r="E63" s="133"/>
      <c r="F63" s="133"/>
    </row>
    <row r="64" spans="1:6" x14ac:dyDescent="0.3">
      <c r="A64" s="1"/>
      <c r="B64" s="134"/>
      <c r="C64" s="134"/>
      <c r="D64" s="134"/>
      <c r="E64" s="133"/>
      <c r="F64" s="133"/>
    </row>
    <row r="65" spans="1:6" x14ac:dyDescent="0.3">
      <c r="A65" s="1"/>
      <c r="B65" s="134"/>
      <c r="C65" s="134"/>
      <c r="D65" s="134"/>
      <c r="E65" s="133"/>
      <c r="F65" s="133"/>
    </row>
    <row r="66" spans="1:6" x14ac:dyDescent="0.3">
      <c r="A66" s="1"/>
      <c r="B66" s="1"/>
      <c r="C66" s="1"/>
      <c r="D66" s="1"/>
      <c r="E66" s="1"/>
      <c r="F66" s="1"/>
    </row>
    <row r="67" spans="1:6" x14ac:dyDescent="0.3">
      <c r="A67" s="1"/>
      <c r="B67" s="1"/>
      <c r="C67" s="1"/>
      <c r="D67" s="1"/>
      <c r="E67" s="1"/>
      <c r="F67" s="1"/>
    </row>
    <row r="68" spans="1:6" x14ac:dyDescent="0.3">
      <c r="A68" s="1"/>
      <c r="B68" s="1"/>
      <c r="C68" s="1"/>
      <c r="D68" s="1"/>
      <c r="E68" s="1"/>
      <c r="F68" s="1"/>
    </row>
    <row r="69" spans="1:6" x14ac:dyDescent="0.3">
      <c r="A69" s="1"/>
      <c r="B69" s="1"/>
      <c r="C69" s="1"/>
      <c r="D69" s="1"/>
      <c r="E69" s="1"/>
      <c r="F69" s="1"/>
    </row>
    <row r="70" spans="1:6" x14ac:dyDescent="0.3">
      <c r="A70" s="1"/>
      <c r="B70" s="1"/>
      <c r="C70" s="1"/>
      <c r="D70" s="1"/>
      <c r="E70" s="1"/>
      <c r="F70" s="1"/>
    </row>
    <row r="71" spans="1:6" x14ac:dyDescent="0.3">
      <c r="A71" s="1"/>
      <c r="B71" s="1"/>
      <c r="C71" s="1"/>
      <c r="D71" s="1"/>
      <c r="E71" s="1"/>
      <c r="F71" s="1"/>
    </row>
    <row r="72" spans="1:6" x14ac:dyDescent="0.3">
      <c r="A72" s="1"/>
      <c r="B72" s="1"/>
      <c r="C72" s="1"/>
      <c r="D72" s="1"/>
      <c r="E72" s="1"/>
      <c r="F72" s="1"/>
    </row>
    <row r="73" spans="1:6" x14ac:dyDescent="0.3">
      <c r="A73" s="1"/>
      <c r="B73" s="1"/>
      <c r="C73" s="1"/>
      <c r="D73" s="1"/>
      <c r="E73" s="1"/>
      <c r="F73" s="1"/>
    </row>
    <row r="74" spans="1:6" x14ac:dyDescent="0.3">
      <c r="A74" s="1"/>
      <c r="B74" s="1"/>
      <c r="C74" s="1"/>
      <c r="D74" s="1"/>
      <c r="E74" s="1"/>
      <c r="F74" s="1"/>
    </row>
    <row r="75" spans="1:6" x14ac:dyDescent="0.3">
      <c r="A75" s="1"/>
      <c r="B75" s="1"/>
      <c r="C75" s="1"/>
      <c r="D75" s="1"/>
      <c r="E75" s="1"/>
      <c r="F75" s="1"/>
    </row>
    <row r="76" spans="1:6" x14ac:dyDescent="0.3">
      <c r="A76" s="1"/>
      <c r="B76" s="1"/>
      <c r="C76" s="1"/>
      <c r="D76" s="1"/>
      <c r="E76" s="1"/>
      <c r="F76" s="1"/>
    </row>
    <row r="77" spans="1:6" x14ac:dyDescent="0.3">
      <c r="A77" s="1"/>
      <c r="B77" s="1"/>
      <c r="C77" s="1"/>
      <c r="D77" s="1"/>
      <c r="E77" s="1"/>
      <c r="F77" s="1"/>
    </row>
    <row r="78" spans="1:6" x14ac:dyDescent="0.3">
      <c r="A78" s="1"/>
      <c r="B78" s="1"/>
      <c r="C78" s="1"/>
      <c r="D78" s="1"/>
      <c r="E78" s="1"/>
      <c r="F78" s="1"/>
    </row>
    <row r="79" spans="1:6" x14ac:dyDescent="0.3">
      <c r="A79" s="1"/>
      <c r="B79" s="1"/>
      <c r="C79" s="1"/>
      <c r="D79" s="1"/>
      <c r="E79" s="1"/>
      <c r="F79" s="1"/>
    </row>
    <row r="80" spans="1:6" x14ac:dyDescent="0.3">
      <c r="A80" s="1"/>
      <c r="B80" s="1"/>
      <c r="C80" s="1"/>
      <c r="D80" s="1"/>
      <c r="E80" s="1"/>
      <c r="F80" s="1"/>
    </row>
    <row r="81" spans="1:6" x14ac:dyDescent="0.3">
      <c r="A81" s="1"/>
      <c r="B81" s="1"/>
      <c r="C81" s="1"/>
      <c r="D81" s="1"/>
      <c r="E81" s="1"/>
      <c r="F81" s="1"/>
    </row>
    <row r="82" spans="1:6" x14ac:dyDescent="0.3">
      <c r="A82" s="1"/>
      <c r="B82" s="1"/>
      <c r="C82" s="1"/>
      <c r="D82" s="1"/>
      <c r="E82" s="1"/>
      <c r="F82" s="1"/>
    </row>
    <row r="83" spans="1:6" x14ac:dyDescent="0.3">
      <c r="A83" s="1"/>
      <c r="B83" s="1"/>
      <c r="C83" s="1"/>
      <c r="D83" s="1"/>
      <c r="E83" s="1"/>
      <c r="F83" s="1"/>
    </row>
    <row r="84" spans="1:6" x14ac:dyDescent="0.3">
      <c r="A84" s="1"/>
      <c r="B84" s="1"/>
      <c r="C84" s="1"/>
      <c r="D84" s="1"/>
      <c r="E84" s="1"/>
      <c r="F84" s="1"/>
    </row>
    <row r="85" spans="1:6" x14ac:dyDescent="0.3">
      <c r="A85" s="1"/>
      <c r="B85" s="1"/>
      <c r="C85" s="1"/>
      <c r="D85" s="1"/>
      <c r="E85" s="1"/>
      <c r="F85" s="1"/>
    </row>
    <row r="86" spans="1:6" x14ac:dyDescent="0.3">
      <c r="A86" s="1"/>
      <c r="B86" s="1"/>
      <c r="C86" s="1"/>
      <c r="D86" s="1"/>
      <c r="E86" s="1"/>
      <c r="F86" s="1"/>
    </row>
    <row r="87" spans="1:6" x14ac:dyDescent="0.3">
      <c r="A87" s="1"/>
      <c r="B87" s="1"/>
      <c r="C87" s="1"/>
      <c r="D87" s="1"/>
      <c r="E87" s="1"/>
      <c r="F87" s="1"/>
    </row>
    <row r="88" spans="1:6" x14ac:dyDescent="0.3">
      <c r="A88" s="1"/>
      <c r="B88" s="1"/>
      <c r="C88" s="1"/>
      <c r="D88" s="1"/>
      <c r="E88" s="1"/>
      <c r="F88" s="1"/>
    </row>
    <row r="89" spans="1:6" x14ac:dyDescent="0.3">
      <c r="A89" s="1"/>
      <c r="B89" s="1"/>
      <c r="C89" s="1"/>
      <c r="D89" s="1"/>
      <c r="E89" s="1"/>
      <c r="F89" s="1"/>
    </row>
    <row r="90" spans="1:6" x14ac:dyDescent="0.3">
      <c r="A90" s="1"/>
      <c r="B90" s="1"/>
      <c r="C90" s="1"/>
      <c r="D90" s="1"/>
      <c r="E90" s="1"/>
      <c r="F90" s="1"/>
    </row>
    <row r="91" spans="1:6" x14ac:dyDescent="0.3">
      <c r="A91" s="1"/>
      <c r="B91" s="1"/>
      <c r="C91" s="1"/>
      <c r="D91" s="1"/>
      <c r="E91" s="1"/>
      <c r="F91" s="1"/>
    </row>
    <row r="92" spans="1:6" x14ac:dyDescent="0.3">
      <c r="A92" s="1"/>
      <c r="B92" s="1"/>
      <c r="C92" s="1"/>
      <c r="D92" s="1"/>
      <c r="E92" s="1"/>
      <c r="F92" s="1"/>
    </row>
    <row r="93" spans="1:6" x14ac:dyDescent="0.3">
      <c r="A93" s="1"/>
      <c r="B93" s="1"/>
      <c r="C93" s="1"/>
      <c r="D93" s="1"/>
      <c r="E93" s="1"/>
      <c r="F93" s="1"/>
    </row>
    <row r="94" spans="1:6" x14ac:dyDescent="0.3">
      <c r="A94" s="1"/>
      <c r="B94" s="1"/>
      <c r="C94" s="1"/>
      <c r="D94" s="1"/>
      <c r="E94" s="1"/>
      <c r="F94" s="1"/>
    </row>
    <row r="95" spans="1:6" x14ac:dyDescent="0.3">
      <c r="A95" s="1"/>
      <c r="B95" s="1"/>
      <c r="C95" s="1"/>
      <c r="D95" s="1"/>
      <c r="E95" s="1"/>
      <c r="F95" s="1"/>
    </row>
    <row r="96" spans="1:6" x14ac:dyDescent="0.3">
      <c r="A96" s="1"/>
      <c r="B96" s="1"/>
      <c r="C96" s="1"/>
      <c r="D96" s="1"/>
      <c r="E96" s="1"/>
      <c r="F96" s="1"/>
    </row>
    <row r="97" spans="1:6" x14ac:dyDescent="0.3">
      <c r="A97" s="1"/>
      <c r="B97" s="1"/>
      <c r="C97" s="1"/>
      <c r="D97" s="1"/>
      <c r="E97" s="1"/>
      <c r="F97" s="1"/>
    </row>
    <row r="98" spans="1:6" x14ac:dyDescent="0.3">
      <c r="A98" s="1"/>
      <c r="B98" s="1"/>
      <c r="C98" s="1"/>
      <c r="D98" s="1"/>
      <c r="E98" s="1"/>
      <c r="F98" s="1"/>
    </row>
    <row r="99" spans="1:6" x14ac:dyDescent="0.3">
      <c r="A99" s="1"/>
      <c r="B99" s="1"/>
      <c r="C99" s="1"/>
      <c r="D99" s="1"/>
      <c r="E99" s="1"/>
      <c r="F99" s="1"/>
    </row>
    <row r="100" spans="1:6" x14ac:dyDescent="0.3">
      <c r="A100" s="1"/>
      <c r="B100" s="1"/>
      <c r="C100" s="1"/>
      <c r="D100" s="1"/>
      <c r="E100" s="1"/>
      <c r="F100" s="1"/>
    </row>
    <row r="101" spans="1:6" x14ac:dyDescent="0.3">
      <c r="A101" s="1"/>
      <c r="B101" s="1"/>
      <c r="C101" s="1"/>
      <c r="D101" s="1"/>
      <c r="E101" s="1"/>
      <c r="F101" s="1"/>
    </row>
    <row r="102" spans="1:6" x14ac:dyDescent="0.3">
      <c r="A102" s="1"/>
      <c r="B102" s="1"/>
      <c r="C102" s="1"/>
      <c r="D102" s="1"/>
      <c r="E102" s="1"/>
      <c r="F102" s="1"/>
    </row>
    <row r="103" spans="1:6" x14ac:dyDescent="0.3">
      <c r="A103" s="1"/>
      <c r="B103" s="1"/>
      <c r="C103" s="1"/>
      <c r="D103" s="1"/>
      <c r="E103" s="1"/>
      <c r="F103" s="1"/>
    </row>
    <row r="104" spans="1:6" x14ac:dyDescent="0.3">
      <c r="A104" s="1"/>
      <c r="B104" s="1"/>
      <c r="C104" s="1"/>
      <c r="D104" s="1"/>
      <c r="E104" s="1"/>
      <c r="F104" s="1"/>
    </row>
    <row r="105" spans="1:6" x14ac:dyDescent="0.3">
      <c r="A105" s="1"/>
      <c r="B105" s="1"/>
      <c r="C105" s="1"/>
      <c r="D105" s="1"/>
      <c r="E105" s="1"/>
      <c r="F105" s="1"/>
    </row>
    <row r="106" spans="1:6" x14ac:dyDescent="0.3">
      <c r="A106" s="1"/>
      <c r="B106" s="1"/>
      <c r="C106" s="1"/>
      <c r="D106" s="1"/>
      <c r="E106" s="1"/>
      <c r="F106" s="1"/>
    </row>
    <row r="107" spans="1:6" x14ac:dyDescent="0.3">
      <c r="A107" s="1"/>
      <c r="B107" s="1"/>
      <c r="C107" s="1"/>
      <c r="D107" s="1"/>
      <c r="E107" s="1"/>
      <c r="F107" s="1"/>
    </row>
    <row r="108" spans="1:6" x14ac:dyDescent="0.3">
      <c r="A108" s="1"/>
      <c r="B108" s="1"/>
      <c r="C108" s="1"/>
      <c r="D108" s="1"/>
      <c r="E108" s="1"/>
      <c r="F108" s="1"/>
    </row>
    <row r="109" spans="1:6" x14ac:dyDescent="0.3">
      <c r="A109" s="1"/>
      <c r="B109" s="1"/>
      <c r="C109" s="1"/>
      <c r="D109" s="1"/>
      <c r="E109" s="1"/>
      <c r="F109" s="1"/>
    </row>
    <row r="110" spans="1:6" x14ac:dyDescent="0.3">
      <c r="A110" s="1"/>
      <c r="B110" s="1"/>
      <c r="C110" s="1"/>
      <c r="D110" s="1"/>
      <c r="E110" s="1"/>
      <c r="F110" s="1"/>
    </row>
    <row r="111" spans="1:6" x14ac:dyDescent="0.3">
      <c r="A111" s="1"/>
      <c r="B111" s="1"/>
      <c r="C111" s="1"/>
      <c r="D111" s="1"/>
      <c r="E111" s="1"/>
      <c r="F111" s="1"/>
    </row>
    <row r="112" spans="1:6" x14ac:dyDescent="0.3">
      <c r="A112" s="1"/>
      <c r="B112" s="1"/>
      <c r="C112" s="1"/>
      <c r="D112" s="1"/>
      <c r="E112" s="1"/>
      <c r="F112" s="1"/>
    </row>
    <row r="113" spans="1:6" x14ac:dyDescent="0.3">
      <c r="A113" s="1"/>
      <c r="B113" s="1"/>
      <c r="C113" s="1"/>
      <c r="D113" s="1"/>
      <c r="E113" s="1"/>
      <c r="F113" s="1"/>
    </row>
    <row r="114" spans="1:6" x14ac:dyDescent="0.3">
      <c r="A114" s="1"/>
      <c r="B114" s="1"/>
      <c r="C114" s="1"/>
      <c r="D114" s="1"/>
      <c r="E114" s="1"/>
      <c r="F114" s="1"/>
    </row>
    <row r="115" spans="1:6" x14ac:dyDescent="0.3">
      <c r="A115" s="1"/>
      <c r="B115" s="1"/>
      <c r="C115" s="1"/>
      <c r="D115" s="1"/>
      <c r="E115" s="1"/>
      <c r="F115" s="1"/>
    </row>
    <row r="116" spans="1:6" x14ac:dyDescent="0.3">
      <c r="A116" s="1"/>
      <c r="B116" s="1"/>
      <c r="C116" s="1"/>
      <c r="D116" s="1"/>
      <c r="E116" s="1"/>
      <c r="F116" s="1"/>
    </row>
    <row r="117" spans="1:6" x14ac:dyDescent="0.3">
      <c r="A117" s="1"/>
      <c r="B117" s="1"/>
      <c r="C117" s="1"/>
      <c r="D117" s="1"/>
      <c r="E117" s="1"/>
      <c r="F117" s="1"/>
    </row>
    <row r="118" spans="1:6" x14ac:dyDescent="0.3">
      <c r="A118" s="1"/>
      <c r="B118" s="1"/>
      <c r="C118" s="1"/>
      <c r="D118" s="1"/>
      <c r="E118" s="1"/>
      <c r="F118" s="1"/>
    </row>
    <row r="119" spans="1:6" x14ac:dyDescent="0.3">
      <c r="A119" s="1"/>
      <c r="B119" s="1"/>
      <c r="C119" s="1"/>
      <c r="D119" s="1"/>
      <c r="E119" s="1"/>
      <c r="F119" s="1"/>
    </row>
    <row r="120" spans="1:6" x14ac:dyDescent="0.3">
      <c r="A120" s="1"/>
      <c r="B120" s="1"/>
      <c r="C120" s="1"/>
      <c r="D120" s="1"/>
      <c r="E120" s="1"/>
      <c r="F120" s="1"/>
    </row>
    <row r="121" spans="1:6" x14ac:dyDescent="0.3">
      <c r="A121" s="1"/>
      <c r="B121" s="1"/>
      <c r="C121" s="1"/>
      <c r="D121" s="1"/>
      <c r="E121" s="1"/>
      <c r="F121" s="1"/>
    </row>
    <row r="122" spans="1:6" x14ac:dyDescent="0.3">
      <c r="A122" s="1"/>
      <c r="B122" s="1"/>
      <c r="C122" s="1"/>
      <c r="D122" s="1"/>
      <c r="E122" s="1"/>
      <c r="F122" s="1"/>
    </row>
    <row r="123" spans="1:6" x14ac:dyDescent="0.3">
      <c r="A123" s="1"/>
      <c r="B123" s="1"/>
      <c r="C123" s="1"/>
      <c r="D123" s="1"/>
      <c r="E123" s="1"/>
      <c r="F123" s="1"/>
    </row>
    <row r="124" spans="1:6" x14ac:dyDescent="0.3">
      <c r="A124" s="1"/>
      <c r="B124" s="1"/>
      <c r="C124" s="1"/>
      <c r="D124" s="1"/>
      <c r="E124" s="1"/>
      <c r="F124" s="1"/>
    </row>
    <row r="125" spans="1:6" x14ac:dyDescent="0.3">
      <c r="A125" s="1"/>
      <c r="B125" s="1"/>
      <c r="C125" s="1"/>
      <c r="D125" s="1"/>
      <c r="E125" s="1"/>
      <c r="F125" s="1"/>
    </row>
    <row r="126" spans="1:6" x14ac:dyDescent="0.3">
      <c r="A126" s="1"/>
      <c r="B126" s="1"/>
      <c r="C126" s="1"/>
      <c r="D126" s="1"/>
      <c r="E126" s="1"/>
      <c r="F126" s="1"/>
    </row>
    <row r="127" spans="1:6" x14ac:dyDescent="0.3">
      <c r="A127" s="1"/>
      <c r="B127" s="1"/>
      <c r="C127" s="1"/>
      <c r="D127" s="1"/>
      <c r="E127" s="1"/>
      <c r="F127" s="1"/>
    </row>
    <row r="128" spans="1:6" x14ac:dyDescent="0.3">
      <c r="A128" s="1"/>
      <c r="B128" s="1"/>
      <c r="C128" s="1"/>
      <c r="D128" s="1"/>
      <c r="E128" s="1"/>
      <c r="F128" s="1"/>
    </row>
    <row r="129" spans="1:6" x14ac:dyDescent="0.3">
      <c r="A129" s="1"/>
      <c r="B129" s="1"/>
      <c r="C129" s="1"/>
      <c r="D129" s="1"/>
      <c r="E129" s="1"/>
      <c r="F129" s="1"/>
    </row>
    <row r="130" spans="1:6" x14ac:dyDescent="0.3">
      <c r="A130" s="1"/>
      <c r="B130" s="1"/>
      <c r="C130" s="1"/>
      <c r="D130" s="1"/>
      <c r="E130" s="1"/>
      <c r="F130" s="1"/>
    </row>
    <row r="131" spans="1:6" x14ac:dyDescent="0.3">
      <c r="A131" s="1"/>
      <c r="B131" s="1"/>
      <c r="C131" s="1"/>
      <c r="D131" s="1"/>
      <c r="E131" s="1"/>
      <c r="F131" s="1"/>
    </row>
    <row r="132" spans="1:6" x14ac:dyDescent="0.3">
      <c r="A132" s="1"/>
      <c r="B132" s="1"/>
      <c r="C132" s="1"/>
      <c r="D132" s="1"/>
      <c r="E132" s="1"/>
      <c r="F132" s="1"/>
    </row>
    <row r="133" spans="1:6" x14ac:dyDescent="0.3">
      <c r="A133" s="1"/>
      <c r="B133" s="1"/>
      <c r="C133" s="1"/>
      <c r="D133" s="1"/>
      <c r="E133" s="1"/>
      <c r="F133" s="1"/>
    </row>
    <row r="134" spans="1:6" x14ac:dyDescent="0.3">
      <c r="A134" s="1"/>
      <c r="B134" s="1"/>
      <c r="C134" s="1"/>
      <c r="D134" s="1"/>
      <c r="E134" s="1"/>
      <c r="F134" s="1"/>
    </row>
    <row r="135" spans="1:6" x14ac:dyDescent="0.3">
      <c r="A135" s="1"/>
      <c r="B135" s="1"/>
      <c r="C135" s="1"/>
      <c r="D135" s="1"/>
      <c r="E135" s="1"/>
      <c r="F135" s="1"/>
    </row>
    <row r="136" spans="1:6" x14ac:dyDescent="0.3">
      <c r="A136" s="1"/>
      <c r="B136" s="1"/>
      <c r="C136" s="1"/>
      <c r="D136" s="1"/>
      <c r="E136" s="1"/>
      <c r="F136" s="1"/>
    </row>
    <row r="137" spans="1:6" x14ac:dyDescent="0.3">
      <c r="A137" s="1"/>
      <c r="B137" s="1"/>
      <c r="C137" s="1"/>
      <c r="D137" s="1"/>
      <c r="E137" s="1"/>
      <c r="F137" s="1"/>
    </row>
    <row r="138" spans="1:6" x14ac:dyDescent="0.3">
      <c r="A138" s="1"/>
      <c r="B138" s="1"/>
      <c r="C138" s="1"/>
      <c r="D138" s="1"/>
      <c r="E138" s="1"/>
      <c r="F138" s="1"/>
    </row>
    <row r="139" spans="1:6" x14ac:dyDescent="0.3">
      <c r="A139" s="1"/>
      <c r="B139" s="1"/>
      <c r="C139" s="1"/>
      <c r="D139" s="1"/>
      <c r="E139" s="1"/>
      <c r="F139" s="1"/>
    </row>
    <row r="140" spans="1:6" x14ac:dyDescent="0.3">
      <c r="A140" s="1"/>
      <c r="B140" s="1"/>
      <c r="C140" s="1"/>
      <c r="D140" s="1"/>
      <c r="E140" s="1"/>
      <c r="F140" s="1"/>
    </row>
    <row r="141" spans="1:6" x14ac:dyDescent="0.3">
      <c r="A141" s="1"/>
      <c r="B141" s="1"/>
      <c r="C141" s="1"/>
      <c r="D141" s="1"/>
      <c r="E141" s="1"/>
      <c r="F141" s="1"/>
    </row>
    <row r="142" spans="1:6" x14ac:dyDescent="0.3">
      <c r="A142" s="1"/>
      <c r="B142" s="1"/>
      <c r="C142" s="1"/>
      <c r="D142" s="1"/>
      <c r="E142" s="1"/>
      <c r="F142" s="1"/>
    </row>
    <row r="143" spans="1:6" x14ac:dyDescent="0.3">
      <c r="A143" s="1"/>
      <c r="B143" s="1"/>
      <c r="C143" s="1"/>
      <c r="D143" s="1"/>
      <c r="E143" s="1"/>
      <c r="F143" s="1"/>
    </row>
    <row r="144" spans="1:6" x14ac:dyDescent="0.3">
      <c r="A144" s="1"/>
      <c r="B144" s="1"/>
      <c r="C144" s="1"/>
      <c r="D144" s="1"/>
      <c r="E144" s="1"/>
      <c r="F144" s="1"/>
    </row>
    <row r="145" spans="1:6" x14ac:dyDescent="0.3">
      <c r="A145" s="1"/>
      <c r="B145" s="1"/>
      <c r="C145" s="1"/>
      <c r="D145" s="1"/>
      <c r="E145" s="1"/>
      <c r="F145" s="1"/>
    </row>
    <row r="146" spans="1:6" x14ac:dyDescent="0.3">
      <c r="A146" s="1"/>
      <c r="B146" s="1"/>
      <c r="C146" s="1"/>
      <c r="D146" s="1"/>
      <c r="E146" s="1"/>
      <c r="F146" s="1"/>
    </row>
    <row r="147" spans="1:6" x14ac:dyDescent="0.3">
      <c r="A147" s="1"/>
      <c r="B147" s="1"/>
      <c r="C147" s="1"/>
      <c r="D147" s="1"/>
      <c r="E147" s="1"/>
      <c r="F147" s="1"/>
    </row>
    <row r="148" spans="1:6" x14ac:dyDescent="0.3">
      <c r="A148" s="1"/>
      <c r="B148" s="1"/>
      <c r="C148" s="1"/>
      <c r="D148" s="1"/>
      <c r="E148" s="1"/>
      <c r="F148" s="1"/>
    </row>
    <row r="149" spans="1:6" x14ac:dyDescent="0.3">
      <c r="A149" s="1"/>
      <c r="B149" s="1"/>
      <c r="C149" s="1"/>
      <c r="D149" s="1"/>
      <c r="E149" s="1"/>
      <c r="F149" s="1"/>
    </row>
    <row r="150" spans="1:6" x14ac:dyDescent="0.3">
      <c r="A150" s="1"/>
      <c r="B150" s="1"/>
      <c r="C150" s="1"/>
      <c r="D150" s="1"/>
      <c r="E150" s="1"/>
      <c r="F150" s="1"/>
    </row>
    <row r="151" spans="1:6" x14ac:dyDescent="0.3">
      <c r="A151" s="1"/>
      <c r="B151" s="1"/>
      <c r="C151" s="1"/>
      <c r="D151" s="1"/>
      <c r="E151" s="1"/>
      <c r="F151" s="1"/>
    </row>
    <row r="152" spans="1:6" x14ac:dyDescent="0.3">
      <c r="A152" s="1"/>
      <c r="B152" s="1"/>
      <c r="C152" s="1"/>
      <c r="D152" s="1"/>
      <c r="E152" s="1"/>
      <c r="F152" s="1"/>
    </row>
    <row r="153" spans="1:6" x14ac:dyDescent="0.3">
      <c r="A153" s="1"/>
      <c r="B153" s="1"/>
      <c r="C153" s="1"/>
      <c r="D153" s="1"/>
      <c r="E153" s="1"/>
      <c r="F153" s="1"/>
    </row>
    <row r="154" spans="1:6" x14ac:dyDescent="0.3">
      <c r="A154" s="1"/>
      <c r="B154" s="1"/>
      <c r="C154" s="1"/>
      <c r="D154" s="1"/>
      <c r="E154" s="1"/>
      <c r="F154" s="1"/>
    </row>
    <row r="155" spans="1:6" x14ac:dyDescent="0.3">
      <c r="A155" s="1"/>
      <c r="B155" s="1"/>
      <c r="C155" s="1"/>
      <c r="D155" s="1"/>
      <c r="E155" s="1"/>
      <c r="F155" s="1"/>
    </row>
    <row r="156" spans="1:6" x14ac:dyDescent="0.3">
      <c r="A156" s="1"/>
      <c r="B156" s="1"/>
      <c r="C156" s="1"/>
      <c r="D156" s="1"/>
      <c r="E156" s="1"/>
      <c r="F156" s="1"/>
    </row>
    <row r="157" spans="1:6" x14ac:dyDescent="0.3">
      <c r="A157" s="1"/>
      <c r="B157" s="1"/>
      <c r="C157" s="1"/>
      <c r="D157" s="1"/>
      <c r="E157" s="1"/>
      <c r="F157" s="1"/>
    </row>
    <row r="158" spans="1:6" x14ac:dyDescent="0.3">
      <c r="A158" s="1"/>
      <c r="B158" s="1"/>
      <c r="C158" s="1"/>
      <c r="D158" s="1"/>
      <c r="E158" s="1"/>
      <c r="F158" s="1"/>
    </row>
    <row r="159" spans="1:6" x14ac:dyDescent="0.3">
      <c r="A159" s="1"/>
      <c r="B159" s="1"/>
      <c r="C159" s="1"/>
      <c r="D159" s="1"/>
      <c r="E159" s="1"/>
      <c r="F159" s="1"/>
    </row>
    <row r="160" spans="1:6" x14ac:dyDescent="0.3">
      <c r="A160" s="1"/>
      <c r="B160" s="1"/>
      <c r="C160" s="1"/>
      <c r="D160" s="1"/>
      <c r="E160" s="1"/>
      <c r="F160" s="1"/>
    </row>
    <row r="161" spans="1:6" x14ac:dyDescent="0.3">
      <c r="A161" s="1"/>
      <c r="B161" s="1"/>
      <c r="C161" s="1"/>
      <c r="D161" s="1"/>
      <c r="E161" s="1"/>
      <c r="F161" s="1"/>
    </row>
    <row r="162" spans="1:6" x14ac:dyDescent="0.3">
      <c r="A162" s="1"/>
      <c r="B162" s="1"/>
      <c r="C162" s="1"/>
      <c r="D162" s="1"/>
      <c r="E162" s="1"/>
      <c r="F162" s="1"/>
    </row>
    <row r="163" spans="1:6" x14ac:dyDescent="0.3">
      <c r="A163" s="1"/>
      <c r="B163" s="1"/>
      <c r="C163" s="1"/>
      <c r="D163" s="1"/>
      <c r="E163" s="1"/>
      <c r="F163" s="1"/>
    </row>
    <row r="164" spans="1:6" x14ac:dyDescent="0.3">
      <c r="A164" s="1"/>
      <c r="B164" s="1"/>
      <c r="C164" s="1"/>
      <c r="D164" s="1"/>
      <c r="E164" s="1"/>
      <c r="F164" s="1"/>
    </row>
    <row r="165" spans="1:6" x14ac:dyDescent="0.3">
      <c r="A165" s="1"/>
      <c r="B165" s="1"/>
      <c r="C165" s="1"/>
      <c r="D165" s="1"/>
      <c r="E165" s="1"/>
      <c r="F165" s="1"/>
    </row>
    <row r="166" spans="1:6" x14ac:dyDescent="0.3">
      <c r="A166" s="1"/>
      <c r="B166" s="1"/>
      <c r="C166" s="1"/>
      <c r="D166" s="1"/>
      <c r="E166" s="1"/>
      <c r="F166" s="1"/>
    </row>
    <row r="167" spans="1:6" x14ac:dyDescent="0.3">
      <c r="A167" s="1"/>
      <c r="B167" s="1"/>
      <c r="C167" s="1"/>
      <c r="D167" s="1"/>
      <c r="E167" s="1"/>
      <c r="F167" s="1"/>
    </row>
    <row r="168" spans="1:6" x14ac:dyDescent="0.3">
      <c r="A168" s="1"/>
      <c r="B168" s="1"/>
      <c r="C168" s="1"/>
      <c r="D168" s="1"/>
      <c r="E168" s="1"/>
      <c r="F168" s="1"/>
    </row>
    <row r="169" spans="1:6" x14ac:dyDescent="0.3">
      <c r="A169" s="1"/>
      <c r="B169" s="1"/>
      <c r="C169" s="1"/>
      <c r="D169" s="1"/>
      <c r="E169" s="1"/>
      <c r="F169" s="1"/>
    </row>
    <row r="170" spans="1:6" x14ac:dyDescent="0.3">
      <c r="A170" s="1"/>
      <c r="B170" s="1"/>
      <c r="C170" s="1"/>
      <c r="D170" s="1"/>
      <c r="E170" s="1"/>
      <c r="F170" s="1"/>
    </row>
    <row r="171" spans="1:6" x14ac:dyDescent="0.3">
      <c r="A171" s="1"/>
      <c r="B171" s="1"/>
      <c r="C171" s="1"/>
      <c r="D171" s="1"/>
      <c r="E171" s="1"/>
      <c r="F171" s="1"/>
    </row>
    <row r="172" spans="1:6" x14ac:dyDescent="0.3">
      <c r="A172" s="1"/>
      <c r="B172" s="1"/>
      <c r="C172" s="1"/>
      <c r="D172" s="1"/>
      <c r="E172" s="1"/>
      <c r="F172" s="1"/>
    </row>
    <row r="173" spans="1:6" x14ac:dyDescent="0.3">
      <c r="A173" s="1"/>
      <c r="B173" s="1"/>
      <c r="C173" s="1"/>
      <c r="D173" s="1"/>
      <c r="E173" s="1"/>
      <c r="F173" s="1"/>
    </row>
    <row r="174" spans="1:6" x14ac:dyDescent="0.3">
      <c r="A174" s="1"/>
      <c r="B174" s="1"/>
      <c r="C174" s="1"/>
      <c r="D174" s="1"/>
      <c r="E174" s="1"/>
      <c r="F174" s="1"/>
    </row>
    <row r="175" spans="1:6" x14ac:dyDescent="0.3">
      <c r="A175" s="1"/>
      <c r="B175" s="1"/>
      <c r="C175" s="1"/>
      <c r="D175" s="1"/>
      <c r="E175" s="1"/>
      <c r="F175" s="1"/>
    </row>
    <row r="176" spans="1:6" x14ac:dyDescent="0.3">
      <c r="A176" s="1"/>
      <c r="B176" s="1"/>
      <c r="C176" s="1"/>
      <c r="D176" s="1"/>
      <c r="E176" s="1"/>
      <c r="F176" s="1"/>
    </row>
    <row r="177" spans="1:6" x14ac:dyDescent="0.3">
      <c r="A177" s="1"/>
      <c r="B177" s="1"/>
      <c r="C177" s="1"/>
      <c r="D177" s="1"/>
      <c r="E177" s="1"/>
      <c r="F177" s="1"/>
    </row>
    <row r="178" spans="1:6" x14ac:dyDescent="0.3">
      <c r="A178" s="1"/>
      <c r="B178" s="1"/>
      <c r="C178" s="1"/>
      <c r="D178" s="1"/>
      <c r="E178" s="1"/>
      <c r="F178" s="1"/>
    </row>
    <row r="179" spans="1:6" x14ac:dyDescent="0.3">
      <c r="A179" s="1"/>
      <c r="B179" s="1"/>
      <c r="C179" s="1"/>
      <c r="D179" s="1"/>
      <c r="E179" s="1"/>
      <c r="F179" s="1"/>
    </row>
    <row r="180" spans="1:6" x14ac:dyDescent="0.3">
      <c r="A180" s="1"/>
      <c r="B180" s="1"/>
      <c r="C180" s="1"/>
      <c r="D180" s="1"/>
      <c r="E180" s="1"/>
      <c r="F180" s="1"/>
    </row>
    <row r="181" spans="1:6" x14ac:dyDescent="0.3">
      <c r="A181" s="1"/>
      <c r="B181" s="1"/>
      <c r="C181" s="1"/>
      <c r="D181" s="1"/>
      <c r="E181" s="1"/>
      <c r="F181" s="1"/>
    </row>
    <row r="182" spans="1:6" x14ac:dyDescent="0.3">
      <c r="A182" s="1"/>
      <c r="B182" s="1"/>
      <c r="C182" s="1"/>
      <c r="D182" s="1"/>
      <c r="E182" s="1"/>
      <c r="F182" s="1"/>
    </row>
    <row r="183" spans="1:6" x14ac:dyDescent="0.3">
      <c r="A183" s="1"/>
      <c r="B183" s="1"/>
      <c r="C183" s="1"/>
      <c r="D183" s="1"/>
      <c r="E183" s="1"/>
      <c r="F183" s="1"/>
    </row>
    <row r="184" spans="1:6" x14ac:dyDescent="0.3">
      <c r="A184" s="1"/>
      <c r="B184" s="1"/>
      <c r="C184" s="1"/>
      <c r="D184" s="1"/>
      <c r="E184" s="1"/>
      <c r="F184" s="1"/>
    </row>
    <row r="185" spans="1:6" x14ac:dyDescent="0.3">
      <c r="A185" s="1"/>
      <c r="B185" s="1"/>
      <c r="C185" s="1"/>
      <c r="D185" s="1"/>
      <c r="E185" s="1"/>
      <c r="F185" s="1"/>
    </row>
    <row r="186" spans="1:6" x14ac:dyDescent="0.3">
      <c r="A186" s="1"/>
      <c r="B186" s="1"/>
      <c r="C186" s="1"/>
      <c r="D186" s="1"/>
      <c r="E186" s="1"/>
      <c r="F186" s="1"/>
    </row>
    <row r="187" spans="1:6" x14ac:dyDescent="0.3">
      <c r="A187" s="1"/>
      <c r="B187" s="1"/>
      <c r="C187" s="1"/>
      <c r="D187" s="1"/>
      <c r="E187" s="1"/>
      <c r="F187" s="1"/>
    </row>
    <row r="188" spans="1:6" x14ac:dyDescent="0.3">
      <c r="A188" s="1"/>
      <c r="B188" s="1"/>
      <c r="C188" s="1"/>
      <c r="D188" s="1"/>
      <c r="E188" s="1"/>
      <c r="F188" s="1"/>
    </row>
    <row r="189" spans="1:6" x14ac:dyDescent="0.3">
      <c r="A189" s="1"/>
      <c r="B189" s="1"/>
      <c r="C189" s="1"/>
      <c r="D189" s="1"/>
      <c r="E189" s="1"/>
      <c r="F189" s="1"/>
    </row>
    <row r="190" spans="1:6" x14ac:dyDescent="0.3">
      <c r="A190" s="1"/>
      <c r="B190" s="1"/>
      <c r="C190" s="1"/>
      <c r="D190" s="1"/>
      <c r="E190" s="1"/>
      <c r="F190" s="1"/>
    </row>
    <row r="191" spans="1:6" x14ac:dyDescent="0.3">
      <c r="A191" s="1"/>
      <c r="B191" s="1"/>
      <c r="C191" s="1"/>
      <c r="D191" s="1"/>
      <c r="E191" s="1"/>
      <c r="F191" s="1"/>
    </row>
    <row r="192" spans="1:6" x14ac:dyDescent="0.3">
      <c r="A192" s="1"/>
      <c r="B192" s="1"/>
      <c r="C192" s="1"/>
      <c r="D192" s="1"/>
      <c r="E192" s="1"/>
      <c r="F192" s="1"/>
    </row>
    <row r="193" spans="1:6" x14ac:dyDescent="0.3">
      <c r="A193" s="1"/>
      <c r="B193" s="1"/>
      <c r="C193" s="1"/>
      <c r="D193" s="1"/>
      <c r="E193" s="1"/>
      <c r="F193" s="1"/>
    </row>
    <row r="194" spans="1:6" x14ac:dyDescent="0.3">
      <c r="A194" s="1"/>
      <c r="B194" s="1"/>
      <c r="C194" s="1"/>
      <c r="D194" s="1"/>
      <c r="E194" s="1"/>
      <c r="F194" s="1"/>
    </row>
    <row r="195" spans="1:6" x14ac:dyDescent="0.3">
      <c r="A195" s="1"/>
      <c r="B195" s="1"/>
      <c r="C195" s="1"/>
      <c r="D195" s="1"/>
      <c r="E195" s="1"/>
      <c r="F195" s="1"/>
    </row>
    <row r="196" spans="1:6" x14ac:dyDescent="0.3">
      <c r="A196" s="1"/>
      <c r="B196" s="1"/>
      <c r="C196" s="1"/>
      <c r="D196" s="1"/>
      <c r="E196" s="1"/>
      <c r="F196" s="1"/>
    </row>
    <row r="197" spans="1:6" x14ac:dyDescent="0.3">
      <c r="A197" s="1"/>
      <c r="B197" s="1"/>
      <c r="C197" s="1"/>
      <c r="D197" s="1"/>
      <c r="E197" s="1"/>
      <c r="F197" s="1"/>
    </row>
    <row r="198" spans="1:6" x14ac:dyDescent="0.3">
      <c r="A198" s="1"/>
      <c r="B198" s="1"/>
      <c r="C198" s="1"/>
      <c r="D198" s="1"/>
      <c r="E198" s="1"/>
      <c r="F198" s="1"/>
    </row>
    <row r="199" spans="1:6" x14ac:dyDescent="0.3">
      <c r="A199" s="1"/>
      <c r="B199" s="1"/>
      <c r="C199" s="1"/>
      <c r="D199" s="1"/>
      <c r="E199" s="1"/>
      <c r="F199" s="1"/>
    </row>
    <row r="200" spans="1:6" x14ac:dyDescent="0.3">
      <c r="A200" s="1"/>
      <c r="B200" s="1"/>
      <c r="C200" s="1"/>
      <c r="D200" s="1"/>
      <c r="E200" s="1"/>
      <c r="F200" s="1"/>
    </row>
    <row r="201" spans="1:6" x14ac:dyDescent="0.3">
      <c r="A201" s="1"/>
      <c r="B201" s="1"/>
      <c r="C201" s="1"/>
      <c r="D201" s="1"/>
      <c r="E201" s="1"/>
      <c r="F201" s="1"/>
    </row>
    <row r="202" spans="1:6" x14ac:dyDescent="0.3">
      <c r="A202" s="1"/>
      <c r="B202" s="1"/>
      <c r="C202" s="1"/>
      <c r="D202" s="1"/>
      <c r="E202" s="1"/>
      <c r="F202" s="1"/>
    </row>
    <row r="203" spans="1:6" x14ac:dyDescent="0.3">
      <c r="A203" s="1"/>
      <c r="B203" s="1"/>
      <c r="C203" s="1"/>
      <c r="D203" s="1"/>
      <c r="E203" s="1"/>
      <c r="F203" s="1"/>
    </row>
    <row r="204" spans="1:6" x14ac:dyDescent="0.3">
      <c r="A204" s="1"/>
      <c r="B204" s="1"/>
      <c r="C204" s="1"/>
      <c r="D204" s="1"/>
      <c r="E204" s="1"/>
      <c r="F204" s="1"/>
    </row>
    <row r="205" spans="1:6" x14ac:dyDescent="0.3">
      <c r="A205" s="1"/>
      <c r="B205" s="1"/>
      <c r="C205" s="1"/>
      <c r="D205" s="1"/>
      <c r="E205" s="1"/>
      <c r="F205" s="1"/>
    </row>
    <row r="206" spans="1:6" x14ac:dyDescent="0.3">
      <c r="A206" s="1"/>
      <c r="B206" s="1"/>
      <c r="C206" s="1"/>
      <c r="D206" s="1"/>
      <c r="E206" s="1"/>
      <c r="F206" s="1"/>
    </row>
    <row r="207" spans="1:6" x14ac:dyDescent="0.3">
      <c r="A207" s="1"/>
      <c r="B207" s="1"/>
      <c r="C207" s="1"/>
      <c r="D207" s="1"/>
      <c r="E207" s="1"/>
      <c r="F207" s="1"/>
    </row>
    <row r="208" spans="1:6" x14ac:dyDescent="0.3">
      <c r="A208" s="1"/>
      <c r="B208" s="1"/>
      <c r="C208" s="1"/>
      <c r="D208" s="1"/>
      <c r="E208" s="1"/>
      <c r="F208" s="1"/>
    </row>
    <row r="209" spans="1:6" x14ac:dyDescent="0.3">
      <c r="A209" s="1"/>
      <c r="B209" s="1"/>
      <c r="C209" s="1"/>
      <c r="D209" s="1"/>
      <c r="E209" s="1"/>
      <c r="F209" s="1"/>
    </row>
    <row r="210" spans="1:6" x14ac:dyDescent="0.3">
      <c r="A210" s="1"/>
      <c r="B210" s="1"/>
      <c r="C210" s="1"/>
      <c r="D210" s="1"/>
      <c r="E210" s="1"/>
      <c r="F210" s="1"/>
    </row>
    <row r="211" spans="1:6" x14ac:dyDescent="0.3">
      <c r="A211" s="1"/>
      <c r="B211" s="1"/>
      <c r="C211" s="1"/>
      <c r="D211" s="1"/>
      <c r="E211" s="1"/>
      <c r="F211" s="1"/>
    </row>
    <row r="212" spans="1:6" x14ac:dyDescent="0.3">
      <c r="A212" s="1"/>
      <c r="B212" s="1"/>
      <c r="C212" s="1"/>
      <c r="D212" s="1"/>
      <c r="E212" s="1"/>
      <c r="F212" s="1"/>
    </row>
    <row r="213" spans="1:6" x14ac:dyDescent="0.3">
      <c r="A213" s="1"/>
      <c r="B213" s="1"/>
      <c r="C213" s="1"/>
      <c r="D213" s="1"/>
      <c r="E213" s="1"/>
      <c r="F213" s="1"/>
    </row>
    <row r="214" spans="1:6" x14ac:dyDescent="0.3">
      <c r="A214" s="1"/>
      <c r="B214" s="1"/>
      <c r="C214" s="1"/>
      <c r="D214" s="1"/>
      <c r="E214" s="1"/>
      <c r="F214" s="1"/>
    </row>
    <row r="215" spans="1:6" x14ac:dyDescent="0.3">
      <c r="A215" s="1"/>
      <c r="B215" s="1"/>
      <c r="C215" s="1"/>
      <c r="D215" s="1"/>
      <c r="E215" s="1"/>
      <c r="F215" s="1"/>
    </row>
    <row r="216" spans="1:6" x14ac:dyDescent="0.3">
      <c r="A216" s="1"/>
      <c r="B216" s="1"/>
      <c r="C216" s="1"/>
      <c r="D216" s="1"/>
      <c r="E216" s="1"/>
      <c r="F216" s="1"/>
    </row>
    <row r="217" spans="1:6" x14ac:dyDescent="0.3">
      <c r="A217" s="1"/>
      <c r="B217" s="1"/>
      <c r="C217" s="1"/>
      <c r="D217" s="1"/>
      <c r="E217" s="1"/>
      <c r="F217" s="1"/>
    </row>
    <row r="218" spans="1:6" x14ac:dyDescent="0.3">
      <c r="A218" s="1"/>
      <c r="B218" s="1"/>
      <c r="C218" s="1"/>
      <c r="D218" s="1"/>
      <c r="E218" s="1"/>
      <c r="F218" s="1"/>
    </row>
    <row r="219" spans="1:6" x14ac:dyDescent="0.3">
      <c r="A219" s="1"/>
      <c r="B219" s="1"/>
      <c r="C219" s="1"/>
      <c r="D219" s="1"/>
      <c r="E219" s="1"/>
      <c r="F219" s="1"/>
    </row>
    <row r="220" spans="1:6" x14ac:dyDescent="0.3">
      <c r="A220" s="1"/>
      <c r="B220" s="1"/>
      <c r="C220" s="1"/>
      <c r="D220" s="1"/>
      <c r="E220" s="1"/>
      <c r="F220" s="1"/>
    </row>
    <row r="221" spans="1:6" x14ac:dyDescent="0.3">
      <c r="A221" s="1"/>
      <c r="B221" s="1"/>
      <c r="C221" s="1"/>
      <c r="D221" s="1"/>
      <c r="E221" s="1"/>
      <c r="F221" s="1"/>
    </row>
    <row r="222" spans="1:6" x14ac:dyDescent="0.3">
      <c r="A222" s="1"/>
      <c r="B222" s="1"/>
      <c r="C222" s="1"/>
      <c r="D222" s="1"/>
      <c r="E222" s="1"/>
      <c r="F222" s="1"/>
    </row>
    <row r="223" spans="1:6" x14ac:dyDescent="0.3">
      <c r="A223" s="1"/>
      <c r="B223" s="1"/>
      <c r="C223" s="1"/>
      <c r="D223" s="1"/>
      <c r="E223" s="1"/>
      <c r="F223" s="1"/>
    </row>
    <row r="224" spans="1:6" x14ac:dyDescent="0.3">
      <c r="A224" s="1"/>
      <c r="B224" s="1"/>
      <c r="C224" s="1"/>
      <c r="D224" s="1"/>
      <c r="E224" s="1"/>
      <c r="F224" s="1"/>
    </row>
    <row r="225" spans="1:6" x14ac:dyDescent="0.3">
      <c r="A225" s="1"/>
      <c r="B225" s="1"/>
      <c r="C225" s="1"/>
      <c r="D225" s="1"/>
      <c r="E225" s="1"/>
      <c r="F225" s="1"/>
    </row>
    <row r="226" spans="1:6" x14ac:dyDescent="0.3">
      <c r="A226" s="1"/>
      <c r="B226" s="1"/>
      <c r="C226" s="1"/>
      <c r="D226" s="1"/>
      <c r="E226" s="1"/>
      <c r="F226" s="1"/>
    </row>
    <row r="227" spans="1:6" x14ac:dyDescent="0.3">
      <c r="A227" s="1"/>
      <c r="B227" s="1"/>
      <c r="C227" s="1"/>
      <c r="D227" s="1"/>
      <c r="E227" s="1"/>
      <c r="F227" s="1"/>
    </row>
    <row r="228" spans="1:6" x14ac:dyDescent="0.3">
      <c r="A228" s="1"/>
      <c r="B228" s="1"/>
      <c r="C228" s="1"/>
      <c r="D228" s="1"/>
      <c r="E228" s="1"/>
      <c r="F228" s="1"/>
    </row>
    <row r="229" spans="1:6" x14ac:dyDescent="0.3">
      <c r="A229" s="1"/>
      <c r="B229" s="1"/>
      <c r="C229" s="1"/>
      <c r="D229" s="1"/>
      <c r="E229" s="1"/>
      <c r="F229" s="1"/>
    </row>
    <row r="230" spans="1:6" x14ac:dyDescent="0.3">
      <c r="A230" s="1"/>
      <c r="B230" s="1"/>
      <c r="C230" s="1"/>
      <c r="D230" s="1"/>
      <c r="E230" s="1"/>
      <c r="F230" s="1"/>
    </row>
    <row r="231" spans="1:6" x14ac:dyDescent="0.3">
      <c r="A231" s="1"/>
      <c r="B231" s="1"/>
      <c r="C231" s="1"/>
      <c r="D231" s="1"/>
      <c r="E231" s="1"/>
      <c r="F231" s="1"/>
    </row>
    <row r="232" spans="1:6" x14ac:dyDescent="0.3">
      <c r="A232" s="1"/>
      <c r="B232" s="1"/>
      <c r="C232" s="1"/>
      <c r="D232" s="1"/>
      <c r="E232" s="1"/>
      <c r="F232" s="1"/>
    </row>
    <row r="233" spans="1:6" x14ac:dyDescent="0.3">
      <c r="A233" s="1"/>
      <c r="B233" s="1"/>
      <c r="C233" s="1"/>
      <c r="D233" s="1"/>
      <c r="E233" s="1"/>
      <c r="F233" s="1"/>
    </row>
    <row r="234" spans="1:6" x14ac:dyDescent="0.3">
      <c r="A234" s="1"/>
      <c r="B234" s="1"/>
      <c r="C234" s="1"/>
      <c r="D234" s="1"/>
      <c r="E234" s="1"/>
      <c r="F234" s="1"/>
    </row>
    <row r="235" spans="1:6" x14ac:dyDescent="0.3">
      <c r="A235" s="1"/>
      <c r="B235" s="1"/>
      <c r="C235" s="1"/>
      <c r="D235" s="1"/>
      <c r="E235" s="1"/>
      <c r="F235" s="1"/>
    </row>
    <row r="236" spans="1:6" x14ac:dyDescent="0.3">
      <c r="A236" s="1"/>
      <c r="B236" s="1"/>
      <c r="C236" s="1"/>
      <c r="D236" s="1"/>
      <c r="E236" s="1"/>
      <c r="F236" s="1"/>
    </row>
    <row r="237" spans="1:6" x14ac:dyDescent="0.3">
      <c r="A237" s="1"/>
      <c r="B237" s="1"/>
      <c r="C237" s="1"/>
      <c r="D237" s="1"/>
      <c r="E237" s="1"/>
      <c r="F237" s="1"/>
    </row>
    <row r="238" spans="1:6" x14ac:dyDescent="0.3">
      <c r="A238" s="1"/>
      <c r="B238" s="1"/>
      <c r="C238" s="1"/>
      <c r="D238" s="1"/>
      <c r="E238" s="1"/>
      <c r="F238" s="1"/>
    </row>
    <row r="239" spans="1:6" x14ac:dyDescent="0.3">
      <c r="A239" s="1"/>
      <c r="B239" s="1"/>
      <c r="C239" s="1"/>
      <c r="D239" s="1"/>
      <c r="E239" s="1"/>
      <c r="F239" s="1"/>
    </row>
    <row r="240" spans="1:6" x14ac:dyDescent="0.3">
      <c r="A240" s="1"/>
      <c r="B240" s="1"/>
      <c r="C240" s="1"/>
      <c r="D240" s="1"/>
      <c r="E240" s="1"/>
      <c r="F240" s="1"/>
    </row>
    <row r="241" spans="1:6" x14ac:dyDescent="0.3">
      <c r="A241" s="1"/>
      <c r="B241" s="1"/>
      <c r="C241" s="1"/>
      <c r="D241" s="1"/>
      <c r="E241" s="1"/>
      <c r="F241" s="1"/>
    </row>
    <row r="242" spans="1:6" x14ac:dyDescent="0.3">
      <c r="A242" s="1"/>
      <c r="B242" s="1"/>
      <c r="C242" s="1"/>
      <c r="D242" s="1"/>
      <c r="E242" s="1"/>
      <c r="F242" s="1"/>
    </row>
    <row r="243" spans="1:6" x14ac:dyDescent="0.3">
      <c r="A243" s="1"/>
      <c r="B243" s="1"/>
      <c r="C243" s="1"/>
      <c r="D243" s="1"/>
      <c r="E243" s="1"/>
      <c r="F243" s="1"/>
    </row>
    <row r="244" spans="1:6" x14ac:dyDescent="0.3">
      <c r="A244" s="1"/>
      <c r="B244" s="1"/>
      <c r="C244" s="1"/>
      <c r="D244" s="1"/>
      <c r="E244" s="1"/>
      <c r="F244" s="1"/>
    </row>
    <row r="245" spans="1:6" x14ac:dyDescent="0.3">
      <c r="A245" s="1"/>
      <c r="B245" s="1"/>
      <c r="C245" s="1"/>
      <c r="D245" s="1"/>
      <c r="E245" s="1"/>
      <c r="F245" s="1"/>
    </row>
    <row r="246" spans="1:6" x14ac:dyDescent="0.3">
      <c r="A246" s="1"/>
      <c r="B246" s="1"/>
      <c r="C246" s="1"/>
      <c r="D246" s="1"/>
      <c r="E246" s="1"/>
      <c r="F246" s="1"/>
    </row>
    <row r="247" spans="1:6" x14ac:dyDescent="0.3">
      <c r="A247" s="1"/>
      <c r="B247" s="1"/>
      <c r="C247" s="1"/>
      <c r="D247" s="1"/>
      <c r="E247" s="1"/>
      <c r="F247" s="1"/>
    </row>
    <row r="248" spans="1:6" x14ac:dyDescent="0.3">
      <c r="A248" s="1"/>
      <c r="B248" s="1"/>
      <c r="C248" s="1"/>
      <c r="D248" s="1"/>
      <c r="E248" s="1"/>
      <c r="F248" s="1"/>
    </row>
    <row r="249" spans="1:6" x14ac:dyDescent="0.3">
      <c r="A249" s="1"/>
      <c r="B249" s="1"/>
      <c r="C249" s="1"/>
      <c r="D249" s="1"/>
      <c r="E249" s="1"/>
      <c r="F249" s="1"/>
    </row>
    <row r="250" spans="1:6" x14ac:dyDescent="0.3">
      <c r="A250" s="1"/>
      <c r="B250" s="1"/>
      <c r="C250" s="1"/>
      <c r="D250" s="1"/>
      <c r="E250" s="1"/>
      <c r="F250" s="1"/>
    </row>
    <row r="251" spans="1:6" x14ac:dyDescent="0.3">
      <c r="A251" s="1"/>
      <c r="B251" s="1"/>
      <c r="C251" s="1"/>
      <c r="D251" s="1"/>
      <c r="E251" s="1"/>
      <c r="F251" s="1"/>
    </row>
    <row r="252" spans="1:6" x14ac:dyDescent="0.3">
      <c r="A252" s="1"/>
      <c r="B252" s="1"/>
      <c r="C252" s="1"/>
      <c r="D252" s="1"/>
      <c r="E252" s="1"/>
      <c r="F252" s="1"/>
    </row>
    <row r="253" spans="1:6" x14ac:dyDescent="0.3">
      <c r="A253" s="1"/>
      <c r="B253" s="1"/>
      <c r="C253" s="1"/>
      <c r="D253" s="1"/>
      <c r="E253" s="1"/>
      <c r="F253" s="1"/>
    </row>
    <row r="254" spans="1:6" x14ac:dyDescent="0.3">
      <c r="A254" s="1"/>
      <c r="B254" s="1"/>
      <c r="C254" s="1"/>
      <c r="D254" s="1"/>
      <c r="E254" s="1"/>
      <c r="F254" s="1"/>
    </row>
    <row r="255" spans="1:6" x14ac:dyDescent="0.3">
      <c r="A255" s="1"/>
      <c r="B255" s="1"/>
      <c r="C255" s="1"/>
      <c r="D255" s="1"/>
      <c r="E255" s="1"/>
      <c r="F255" s="1"/>
    </row>
    <row r="256" spans="1:6" x14ac:dyDescent="0.3">
      <c r="A256" s="1"/>
      <c r="B256" s="1"/>
      <c r="C256" s="1"/>
      <c r="D256" s="1"/>
      <c r="E256" s="1"/>
      <c r="F256" s="1"/>
    </row>
    <row r="257" spans="1:6" x14ac:dyDescent="0.3">
      <c r="A257" s="1"/>
      <c r="B257" s="1"/>
      <c r="C257" s="1"/>
      <c r="D257" s="1"/>
      <c r="E257" s="1"/>
      <c r="F257" s="1"/>
    </row>
    <row r="258" spans="1:6" x14ac:dyDescent="0.3">
      <c r="A258" s="1"/>
      <c r="B258" s="1"/>
      <c r="C258" s="1"/>
      <c r="D258" s="1"/>
      <c r="E258" s="1"/>
      <c r="F258" s="1"/>
    </row>
    <row r="259" spans="1:6" x14ac:dyDescent="0.3">
      <c r="A259" s="1"/>
      <c r="B259" s="1"/>
      <c r="C259" s="1"/>
      <c r="D259" s="1"/>
      <c r="E259" s="1"/>
      <c r="F259" s="1"/>
    </row>
    <row r="260" spans="1:6" x14ac:dyDescent="0.3">
      <c r="A260" s="1"/>
      <c r="B260" s="1"/>
      <c r="C260" s="1"/>
      <c r="D260" s="1"/>
      <c r="E260" s="1"/>
      <c r="F260" s="1"/>
    </row>
    <row r="261" spans="1:6" x14ac:dyDescent="0.3">
      <c r="A261" s="1"/>
      <c r="B261" s="1"/>
      <c r="C261" s="1"/>
      <c r="D261" s="1"/>
      <c r="E261" s="1"/>
      <c r="F261" s="1"/>
    </row>
    <row r="262" spans="1:6" x14ac:dyDescent="0.3">
      <c r="A262" s="1"/>
      <c r="B262" s="1"/>
      <c r="C262" s="1"/>
      <c r="D262" s="1"/>
      <c r="E262" s="1"/>
      <c r="F262" s="1"/>
    </row>
    <row r="263" spans="1:6" x14ac:dyDescent="0.3">
      <c r="A263" s="1"/>
      <c r="B263" s="1"/>
      <c r="C263" s="1"/>
      <c r="D263" s="1"/>
      <c r="E263" s="1"/>
      <c r="F263" s="1"/>
    </row>
    <row r="264" spans="1:6" x14ac:dyDescent="0.3">
      <c r="A264" s="1"/>
      <c r="B264" s="1"/>
      <c r="C264" s="1"/>
      <c r="D264" s="1"/>
      <c r="E264" s="1"/>
      <c r="F264" s="1"/>
    </row>
    <row r="265" spans="1:6" x14ac:dyDescent="0.3">
      <c r="A265" s="1"/>
      <c r="B265" s="1"/>
      <c r="C265" s="1"/>
      <c r="D265" s="1"/>
      <c r="E265" s="1"/>
      <c r="F265" s="1"/>
    </row>
    <row r="266" spans="1:6" x14ac:dyDescent="0.3">
      <c r="A266" s="1"/>
      <c r="B266" s="1"/>
      <c r="C266" s="1"/>
      <c r="D266" s="1"/>
      <c r="E266" s="1"/>
      <c r="F266" s="1"/>
    </row>
    <row r="267" spans="1:6" x14ac:dyDescent="0.3">
      <c r="A267" s="1"/>
      <c r="B267" s="1"/>
      <c r="C267" s="1"/>
      <c r="D267" s="1"/>
      <c r="E267" s="1"/>
      <c r="F267" s="1"/>
    </row>
    <row r="268" spans="1:6" x14ac:dyDescent="0.3">
      <c r="A268" s="1"/>
      <c r="B268" s="1"/>
      <c r="C268" s="1"/>
      <c r="D268" s="1"/>
      <c r="E268" s="1"/>
      <c r="F268" s="1"/>
    </row>
    <row r="269" spans="1:6" x14ac:dyDescent="0.3">
      <c r="A269" s="1"/>
      <c r="B269" s="1"/>
      <c r="C269" s="1"/>
      <c r="D269" s="1"/>
      <c r="E269" s="1"/>
      <c r="F269" s="1"/>
    </row>
    <row r="270" spans="1:6" x14ac:dyDescent="0.3">
      <c r="A270" s="1"/>
      <c r="B270" s="1"/>
      <c r="C270" s="1"/>
      <c r="D270" s="1"/>
      <c r="E270" s="1"/>
      <c r="F270" s="1"/>
    </row>
    <row r="271" spans="1:6" x14ac:dyDescent="0.3">
      <c r="A271" s="1"/>
      <c r="B271" s="1"/>
      <c r="C271" s="1"/>
      <c r="D271" s="1"/>
      <c r="E271" s="1"/>
      <c r="F271" s="1"/>
    </row>
    <row r="272" spans="1:6" x14ac:dyDescent="0.3">
      <c r="A272" s="1"/>
      <c r="B272" s="1"/>
      <c r="C272" s="1"/>
      <c r="D272" s="1"/>
      <c r="E272" s="1"/>
      <c r="F272" s="1"/>
    </row>
    <row r="273" spans="1:6" x14ac:dyDescent="0.3">
      <c r="A273" s="1"/>
      <c r="B273" s="1"/>
      <c r="C273" s="1"/>
      <c r="D273" s="1"/>
      <c r="E273" s="1"/>
      <c r="F273" s="1"/>
    </row>
    <row r="274" spans="1:6" x14ac:dyDescent="0.3">
      <c r="A274" s="1"/>
      <c r="B274" s="1"/>
      <c r="C274" s="1"/>
      <c r="D274" s="1"/>
      <c r="E274" s="1"/>
      <c r="F274" s="1"/>
    </row>
    <row r="275" spans="1:6" x14ac:dyDescent="0.3">
      <c r="A275" s="1"/>
      <c r="B275" s="1"/>
      <c r="C275" s="1"/>
      <c r="D275" s="1"/>
      <c r="E275" s="1"/>
      <c r="F275" s="1"/>
    </row>
    <row r="276" spans="1:6" x14ac:dyDescent="0.3">
      <c r="A276" s="1"/>
      <c r="B276" s="1"/>
      <c r="C276" s="1"/>
      <c r="D276" s="1"/>
      <c r="E276" s="1"/>
      <c r="F276" s="1"/>
    </row>
    <row r="277" spans="1:6" x14ac:dyDescent="0.3">
      <c r="A277" s="1"/>
      <c r="B277" s="1"/>
      <c r="C277" s="1"/>
      <c r="D277" s="1"/>
      <c r="E277" s="1"/>
      <c r="F277" s="1"/>
    </row>
    <row r="278" spans="1:6" x14ac:dyDescent="0.3">
      <c r="A278" s="1"/>
      <c r="B278" s="1"/>
      <c r="C278" s="1"/>
      <c r="D278" s="1"/>
      <c r="E278" s="1"/>
      <c r="F278" s="1"/>
    </row>
    <row r="279" spans="1:6" x14ac:dyDescent="0.3">
      <c r="A279" s="1"/>
      <c r="B279" s="1"/>
      <c r="C279" s="1"/>
      <c r="D279" s="1"/>
      <c r="E279" s="1"/>
      <c r="F279" s="1"/>
    </row>
    <row r="280" spans="1:6" x14ac:dyDescent="0.3">
      <c r="A280" s="1"/>
      <c r="B280" s="1"/>
      <c r="C280" s="1"/>
      <c r="D280" s="1"/>
      <c r="E280" s="1"/>
      <c r="F280" s="1"/>
    </row>
    <row r="281" spans="1:6" x14ac:dyDescent="0.3">
      <c r="A281" s="1"/>
      <c r="B281" s="1"/>
      <c r="C281" s="1"/>
      <c r="D281" s="1"/>
      <c r="E281" s="1"/>
      <c r="F281" s="1"/>
    </row>
    <row r="282" spans="1:6" x14ac:dyDescent="0.3">
      <c r="A282" s="1"/>
      <c r="B282" s="1"/>
      <c r="C282" s="1"/>
      <c r="D282" s="1"/>
      <c r="E282" s="1"/>
      <c r="F282" s="1"/>
    </row>
    <row r="283" spans="1:6" x14ac:dyDescent="0.3">
      <c r="A283" s="1"/>
      <c r="B283" s="1"/>
      <c r="C283" s="1"/>
      <c r="D283" s="1"/>
      <c r="E283" s="1"/>
      <c r="F283" s="1"/>
    </row>
    <row r="284" spans="1:6" x14ac:dyDescent="0.3">
      <c r="A284" s="1"/>
      <c r="B284" s="1"/>
      <c r="C284" s="1"/>
      <c r="D284" s="1"/>
      <c r="E284" s="1"/>
      <c r="F284" s="1"/>
    </row>
    <row r="285" spans="1:6" x14ac:dyDescent="0.3">
      <c r="A285" s="1"/>
      <c r="B285" s="1"/>
      <c r="C285" s="1"/>
      <c r="D285" s="1"/>
      <c r="E285" s="1"/>
      <c r="F285" s="1"/>
    </row>
    <row r="286" spans="1:6" x14ac:dyDescent="0.3">
      <c r="A286" s="1"/>
      <c r="B286" s="1"/>
      <c r="C286" s="1"/>
      <c r="D286" s="1"/>
      <c r="E286" s="1"/>
      <c r="F286" s="1"/>
    </row>
    <row r="287" spans="1:6" x14ac:dyDescent="0.3">
      <c r="A287" s="1"/>
      <c r="B287" s="1"/>
      <c r="C287" s="1"/>
      <c r="D287" s="1"/>
      <c r="E287" s="1"/>
      <c r="F287" s="1"/>
    </row>
    <row r="288" spans="1:6" x14ac:dyDescent="0.3">
      <c r="A288" s="1"/>
      <c r="B288" s="1"/>
      <c r="C288" s="1"/>
      <c r="D288" s="1"/>
      <c r="E288" s="1"/>
      <c r="F288" s="1"/>
    </row>
    <row r="289" spans="1:6" x14ac:dyDescent="0.3">
      <c r="A289" s="1"/>
      <c r="B289" s="1"/>
      <c r="C289" s="1"/>
      <c r="D289" s="1"/>
      <c r="E289" s="1"/>
      <c r="F289" s="1"/>
    </row>
    <row r="290" spans="1:6" x14ac:dyDescent="0.3">
      <c r="A290" s="1"/>
      <c r="B290" s="1"/>
      <c r="C290" s="1"/>
      <c r="D290" s="1"/>
      <c r="E290" s="1"/>
      <c r="F290" s="1"/>
    </row>
    <row r="291" spans="1:6" x14ac:dyDescent="0.3">
      <c r="A291" s="1"/>
      <c r="B291" s="1"/>
      <c r="C291" s="1"/>
      <c r="D291" s="1"/>
      <c r="E291" s="1"/>
      <c r="F291" s="1"/>
    </row>
    <row r="292" spans="1:6" x14ac:dyDescent="0.3">
      <c r="A292" s="1"/>
      <c r="B292" s="1"/>
      <c r="C292" s="1"/>
      <c r="D292" s="1"/>
      <c r="E292" s="1"/>
      <c r="F292" s="1"/>
    </row>
    <row r="293" spans="1:6" x14ac:dyDescent="0.3">
      <c r="A293" s="1"/>
      <c r="B293" s="1"/>
      <c r="C293" s="1"/>
      <c r="D293" s="1"/>
      <c r="E293" s="1"/>
      <c r="F293" s="1"/>
    </row>
    <row r="294" spans="1:6" x14ac:dyDescent="0.3">
      <c r="A294" s="1"/>
      <c r="B294" s="1"/>
      <c r="C294" s="1"/>
      <c r="D294" s="1"/>
      <c r="E294" s="1"/>
      <c r="F294" s="1"/>
    </row>
    <row r="295" spans="1:6" x14ac:dyDescent="0.3">
      <c r="A295" s="1"/>
      <c r="B295" s="1"/>
      <c r="C295" s="1"/>
      <c r="D295" s="1"/>
      <c r="E295" s="1"/>
      <c r="F295" s="1"/>
    </row>
    <row r="296" spans="1:6" x14ac:dyDescent="0.3">
      <c r="A296" s="1"/>
      <c r="B296" s="1"/>
      <c r="C296" s="1"/>
      <c r="D296" s="1"/>
      <c r="E296" s="1"/>
      <c r="F296" s="1"/>
    </row>
    <row r="297" spans="1:6" x14ac:dyDescent="0.3">
      <c r="A297" s="1"/>
      <c r="B297" s="1"/>
      <c r="C297" s="1"/>
      <c r="D297" s="1"/>
      <c r="E297" s="1"/>
      <c r="F297" s="1"/>
    </row>
    <row r="298" spans="1:6" x14ac:dyDescent="0.3">
      <c r="A298" s="1"/>
      <c r="B298" s="1"/>
      <c r="C298" s="1"/>
      <c r="D298" s="1"/>
      <c r="E298" s="1"/>
      <c r="F298" s="1"/>
    </row>
    <row r="299" spans="1:6" x14ac:dyDescent="0.3">
      <c r="A299" s="1"/>
      <c r="B299" s="1"/>
      <c r="C299" s="1"/>
      <c r="D299" s="1"/>
      <c r="E299" s="1"/>
      <c r="F299" s="1"/>
    </row>
    <row r="300" spans="1:6" x14ac:dyDescent="0.3">
      <c r="A300" s="1"/>
      <c r="B300" s="1"/>
      <c r="C300" s="1"/>
      <c r="D300" s="1"/>
      <c r="E300" s="1"/>
      <c r="F300" s="1"/>
    </row>
    <row r="301" spans="1:6" x14ac:dyDescent="0.3">
      <c r="A301" s="1"/>
      <c r="B301" s="1"/>
      <c r="C301" s="1"/>
      <c r="D301" s="1"/>
      <c r="E301" s="1"/>
      <c r="F301" s="1"/>
    </row>
    <row r="302" spans="1:6" x14ac:dyDescent="0.3">
      <c r="A302" s="1"/>
      <c r="B302" s="1"/>
      <c r="C302" s="1"/>
      <c r="D302" s="1"/>
      <c r="E302" s="1"/>
      <c r="F302" s="1"/>
    </row>
    <row r="303" spans="1:6" x14ac:dyDescent="0.3">
      <c r="A303" s="1"/>
      <c r="B303" s="1"/>
      <c r="C303" s="1"/>
      <c r="D303" s="1"/>
      <c r="E303" s="1"/>
      <c r="F303" s="1"/>
    </row>
    <row r="304" spans="1:6" x14ac:dyDescent="0.3">
      <c r="A304" s="1"/>
      <c r="B304" s="1"/>
      <c r="C304" s="1"/>
      <c r="D304" s="1"/>
      <c r="E304" s="1"/>
      <c r="F304" s="1"/>
    </row>
    <row r="305" spans="1:6" x14ac:dyDescent="0.3">
      <c r="A305" s="1"/>
      <c r="B305" s="1"/>
      <c r="C305" s="1"/>
      <c r="D305" s="1"/>
      <c r="E305" s="1"/>
      <c r="F305" s="1"/>
    </row>
    <row r="306" spans="1:6" x14ac:dyDescent="0.3">
      <c r="A306" s="1"/>
      <c r="B306" s="1"/>
      <c r="C306" s="1"/>
      <c r="D306" s="1"/>
      <c r="E306" s="1"/>
      <c r="F306" s="1"/>
    </row>
    <row r="307" spans="1:6" x14ac:dyDescent="0.3">
      <c r="A307" s="1"/>
      <c r="B307" s="1"/>
      <c r="C307" s="1"/>
      <c r="D307" s="1"/>
      <c r="E307" s="1"/>
      <c r="F307" s="1"/>
    </row>
    <row r="308" spans="1:6" x14ac:dyDescent="0.3">
      <c r="A308" s="1"/>
      <c r="B308" s="1"/>
      <c r="C308" s="1"/>
      <c r="D308" s="1"/>
      <c r="E308" s="1"/>
      <c r="F308" s="1"/>
    </row>
    <row r="309" spans="1:6" x14ac:dyDescent="0.3">
      <c r="A309" s="1"/>
      <c r="B309" s="1"/>
      <c r="C309" s="1"/>
      <c r="D309" s="1"/>
      <c r="E309" s="1"/>
      <c r="F309" s="1"/>
    </row>
    <row r="310" spans="1:6" x14ac:dyDescent="0.3">
      <c r="A310" s="1"/>
      <c r="B310" s="1"/>
      <c r="C310" s="1"/>
      <c r="D310" s="1"/>
      <c r="E310" s="1"/>
      <c r="F310" s="1"/>
    </row>
    <row r="311" spans="1:6" x14ac:dyDescent="0.3">
      <c r="A311" s="1"/>
      <c r="B311" s="1"/>
      <c r="C311" s="1"/>
      <c r="D311" s="1"/>
      <c r="E311" s="1"/>
      <c r="F311" s="1"/>
    </row>
    <row r="312" spans="1:6" x14ac:dyDescent="0.3">
      <c r="A312" s="1"/>
      <c r="B312" s="1"/>
      <c r="C312" s="1"/>
      <c r="D312" s="1"/>
      <c r="E312" s="1"/>
      <c r="F312" s="1"/>
    </row>
    <row r="313" spans="1:6" x14ac:dyDescent="0.3">
      <c r="A313" s="1"/>
      <c r="B313" s="1"/>
      <c r="C313" s="1"/>
      <c r="D313" s="1"/>
      <c r="E313" s="1"/>
      <c r="F313" s="1"/>
    </row>
    <row r="314" spans="1:6" x14ac:dyDescent="0.3">
      <c r="A314" s="1"/>
      <c r="B314" s="1"/>
      <c r="C314" s="1"/>
      <c r="D314" s="1"/>
      <c r="E314" s="1"/>
      <c r="F314" s="1"/>
    </row>
    <row r="315" spans="1:6" x14ac:dyDescent="0.3">
      <c r="A315" s="1"/>
      <c r="B315" s="1"/>
      <c r="C315" s="1"/>
      <c r="D315" s="1"/>
      <c r="E315" s="1"/>
      <c r="F315" s="1"/>
    </row>
    <row r="316" spans="1:6" x14ac:dyDescent="0.3">
      <c r="A316" s="1"/>
      <c r="B316" s="1"/>
      <c r="C316" s="1"/>
      <c r="D316" s="1"/>
      <c r="E316" s="1"/>
      <c r="F316" s="1"/>
    </row>
    <row r="317" spans="1:6" x14ac:dyDescent="0.3">
      <c r="A317" s="1"/>
      <c r="B317" s="1"/>
      <c r="C317" s="1"/>
      <c r="D317" s="1"/>
      <c r="E317" s="1"/>
      <c r="F317" s="1"/>
    </row>
    <row r="318" spans="1:6" x14ac:dyDescent="0.3">
      <c r="A318" s="1"/>
      <c r="B318" s="1"/>
      <c r="C318" s="1"/>
      <c r="D318" s="1"/>
      <c r="E318" s="1"/>
      <c r="F318" s="1"/>
    </row>
    <row r="319" spans="1:6" x14ac:dyDescent="0.3">
      <c r="A319" s="1"/>
      <c r="B319" s="1"/>
      <c r="C319" s="1"/>
      <c r="D319" s="1"/>
      <c r="E319" s="1"/>
      <c r="F319" s="1"/>
    </row>
    <row r="320" spans="1:6" x14ac:dyDescent="0.3">
      <c r="A320" s="1"/>
      <c r="B320" s="1"/>
      <c r="C320" s="1"/>
      <c r="D320" s="1"/>
      <c r="E320" s="1"/>
      <c r="F320" s="1"/>
    </row>
    <row r="321" spans="1:6" x14ac:dyDescent="0.3">
      <c r="A321" s="1"/>
      <c r="B321" s="1"/>
      <c r="C321" s="1"/>
      <c r="D321" s="1"/>
      <c r="E321" s="1"/>
      <c r="F321" s="1"/>
    </row>
    <row r="322" spans="1:6" x14ac:dyDescent="0.3">
      <c r="A322" s="1"/>
      <c r="B322" s="1"/>
      <c r="C322" s="1"/>
      <c r="D322" s="1"/>
      <c r="E322" s="1"/>
      <c r="F322" s="1"/>
    </row>
    <row r="323" spans="1:6" x14ac:dyDescent="0.3">
      <c r="A323" s="1"/>
      <c r="B323" s="1"/>
      <c r="C323" s="1"/>
      <c r="D323" s="1"/>
      <c r="E323" s="1"/>
      <c r="F323" s="1"/>
    </row>
    <row r="324" spans="1:6" x14ac:dyDescent="0.3">
      <c r="A324" s="1"/>
      <c r="B324" s="1"/>
      <c r="C324" s="1"/>
      <c r="D324" s="1"/>
      <c r="E324" s="1"/>
      <c r="F324" s="1"/>
    </row>
    <row r="325" spans="1:6" x14ac:dyDescent="0.3">
      <c r="A325" s="1"/>
      <c r="B325" s="1"/>
      <c r="C325" s="1"/>
      <c r="D325" s="1"/>
      <c r="E325" s="1"/>
      <c r="F325" s="1"/>
    </row>
    <row r="326" spans="1:6" x14ac:dyDescent="0.3">
      <c r="A326" s="1"/>
      <c r="B326" s="1"/>
      <c r="C326" s="1"/>
      <c r="D326" s="1"/>
      <c r="E326" s="1"/>
      <c r="F326" s="1"/>
    </row>
    <row r="327" spans="1:6" x14ac:dyDescent="0.3">
      <c r="A327" s="1"/>
      <c r="B327" s="1"/>
      <c r="C327" s="1"/>
      <c r="D327" s="1"/>
      <c r="E327" s="1"/>
      <c r="F327" s="1"/>
    </row>
    <row r="328" spans="1:6" x14ac:dyDescent="0.3">
      <c r="A328" s="1"/>
      <c r="B328" s="1"/>
      <c r="C328" s="1"/>
      <c r="D328" s="1"/>
      <c r="E328" s="1"/>
      <c r="F328" s="1"/>
    </row>
    <row r="329" spans="1:6" x14ac:dyDescent="0.3">
      <c r="A329" s="1"/>
      <c r="B329" s="1"/>
      <c r="C329" s="1"/>
      <c r="D329" s="1"/>
      <c r="E329" s="1"/>
      <c r="F329" s="1"/>
    </row>
    <row r="330" spans="1:6" x14ac:dyDescent="0.3">
      <c r="A330" s="1"/>
      <c r="B330" s="1"/>
      <c r="C330" s="1"/>
      <c r="D330" s="1"/>
      <c r="E330" s="1"/>
      <c r="F330" s="1"/>
    </row>
    <row r="331" spans="1:6" x14ac:dyDescent="0.3">
      <c r="A331" s="1"/>
      <c r="B331" s="1"/>
      <c r="C331" s="1"/>
      <c r="D331" s="1"/>
      <c r="E331" s="1"/>
      <c r="F331" s="1"/>
    </row>
    <row r="332" spans="1:6" x14ac:dyDescent="0.3">
      <c r="A332" s="1"/>
      <c r="B332" s="1"/>
      <c r="C332" s="1"/>
      <c r="D332" s="1"/>
      <c r="E332" s="1"/>
      <c r="F332" s="1"/>
    </row>
    <row r="333" spans="1:6" x14ac:dyDescent="0.3">
      <c r="A333" s="1"/>
      <c r="B333" s="1"/>
      <c r="C333" s="1"/>
      <c r="D333" s="1"/>
      <c r="E333" s="1"/>
      <c r="F333" s="1"/>
    </row>
    <row r="334" spans="1:6" x14ac:dyDescent="0.3">
      <c r="A334" s="1"/>
      <c r="B334" s="1"/>
      <c r="C334" s="1"/>
      <c r="D334" s="1"/>
      <c r="E334" s="1"/>
      <c r="F334" s="1"/>
    </row>
    <row r="335" spans="1:6" x14ac:dyDescent="0.3">
      <c r="A335" s="1"/>
      <c r="B335" s="1"/>
      <c r="C335" s="1"/>
      <c r="D335" s="1"/>
      <c r="E335" s="1"/>
      <c r="F335" s="1"/>
    </row>
    <row r="336" spans="1:6" x14ac:dyDescent="0.3">
      <c r="A336" s="1"/>
      <c r="B336" s="1"/>
      <c r="C336" s="1"/>
      <c r="D336" s="1"/>
      <c r="E336" s="1"/>
      <c r="F336" s="1"/>
    </row>
    <row r="337" spans="1:6" x14ac:dyDescent="0.3">
      <c r="A337" s="1"/>
      <c r="B337" s="1"/>
      <c r="C337" s="1"/>
      <c r="D337" s="1"/>
      <c r="E337" s="1"/>
      <c r="F337" s="1"/>
    </row>
    <row r="338" spans="1:6" x14ac:dyDescent="0.3">
      <c r="A338" s="1"/>
      <c r="B338" s="1"/>
      <c r="C338" s="1"/>
      <c r="D338" s="1"/>
      <c r="E338" s="1"/>
      <c r="F338" s="1"/>
    </row>
    <row r="339" spans="1:6" x14ac:dyDescent="0.3">
      <c r="A339" s="1"/>
      <c r="B339" s="1"/>
      <c r="C339" s="1"/>
      <c r="D339" s="1"/>
      <c r="E339" s="1"/>
      <c r="F339" s="1"/>
    </row>
    <row r="340" spans="1:6" x14ac:dyDescent="0.3">
      <c r="A340" s="1"/>
      <c r="B340" s="1"/>
      <c r="C340" s="1"/>
      <c r="D340" s="1"/>
      <c r="E340" s="1"/>
      <c r="F340" s="1"/>
    </row>
    <row r="341" spans="1:6" x14ac:dyDescent="0.3">
      <c r="A341" s="1"/>
      <c r="B341" s="1"/>
      <c r="C341" s="1"/>
      <c r="D341" s="1"/>
      <c r="E341" s="1"/>
      <c r="F341" s="1"/>
    </row>
    <row r="342" spans="1:6" x14ac:dyDescent="0.3">
      <c r="A342" s="1"/>
      <c r="B342" s="1"/>
      <c r="C342" s="1"/>
      <c r="D342" s="1"/>
      <c r="E342" s="1"/>
      <c r="F342" s="1"/>
    </row>
    <row r="343" spans="1:6" x14ac:dyDescent="0.3">
      <c r="A343" s="1"/>
      <c r="B343" s="1"/>
      <c r="C343" s="1"/>
      <c r="D343" s="1"/>
      <c r="E343" s="1"/>
      <c r="F343" s="1"/>
    </row>
    <row r="344" spans="1:6" x14ac:dyDescent="0.3">
      <c r="A344" s="1"/>
      <c r="B344" s="1"/>
      <c r="C344" s="1"/>
      <c r="D344" s="1"/>
      <c r="E344" s="1"/>
      <c r="F344" s="1"/>
    </row>
    <row r="345" spans="1:6" x14ac:dyDescent="0.3">
      <c r="A345" s="1"/>
      <c r="B345" s="1"/>
      <c r="C345" s="1"/>
      <c r="D345" s="1"/>
      <c r="E345" s="1"/>
      <c r="F345" s="1"/>
    </row>
    <row r="346" spans="1:6" x14ac:dyDescent="0.3">
      <c r="A346" s="1"/>
      <c r="B346" s="1"/>
      <c r="C346" s="1"/>
      <c r="D346" s="1"/>
      <c r="E346" s="1"/>
      <c r="F346" s="1"/>
    </row>
    <row r="347" spans="1:6" x14ac:dyDescent="0.3">
      <c r="A347" s="1"/>
      <c r="B347" s="1"/>
      <c r="C347" s="1"/>
      <c r="D347" s="1"/>
      <c r="E347" s="1"/>
      <c r="F347" s="1"/>
    </row>
    <row r="348" spans="1:6" x14ac:dyDescent="0.3">
      <c r="A348" s="1"/>
      <c r="B348" s="1"/>
      <c r="C348" s="1"/>
      <c r="D348" s="1"/>
      <c r="E348" s="1"/>
      <c r="F348" s="1"/>
    </row>
    <row r="349" spans="1:6" x14ac:dyDescent="0.3">
      <c r="A349" s="1"/>
      <c r="B349" s="1"/>
      <c r="C349" s="1"/>
      <c r="D349" s="1"/>
      <c r="E349" s="1"/>
      <c r="F349" s="1"/>
    </row>
    <row r="350" spans="1:6" x14ac:dyDescent="0.3">
      <c r="A350" s="1"/>
      <c r="B350" s="1"/>
      <c r="C350" s="1"/>
      <c r="D350" s="1"/>
      <c r="E350" s="1"/>
      <c r="F350" s="1"/>
    </row>
    <row r="351" spans="1:6" x14ac:dyDescent="0.3">
      <c r="A351" s="1"/>
      <c r="B351" s="1"/>
      <c r="C351" s="1"/>
      <c r="D351" s="1"/>
      <c r="E351" s="1"/>
      <c r="F351" s="1"/>
    </row>
    <row r="352" spans="1:6" x14ac:dyDescent="0.3">
      <c r="A352" s="1"/>
      <c r="B352" s="1"/>
      <c r="C352" s="1"/>
      <c r="D352" s="1"/>
      <c r="E352" s="1"/>
      <c r="F352" s="1"/>
    </row>
    <row r="353" spans="1:6" x14ac:dyDescent="0.3">
      <c r="A353" s="1"/>
      <c r="B353" s="1"/>
      <c r="C353" s="1"/>
      <c r="D353" s="1"/>
      <c r="E353" s="1"/>
      <c r="F353" s="1"/>
    </row>
    <row r="354" spans="1:6" x14ac:dyDescent="0.3">
      <c r="A354" s="1"/>
      <c r="B354" s="1"/>
      <c r="C354" s="1"/>
      <c r="D354" s="1"/>
      <c r="E354" s="1"/>
      <c r="F354" s="1"/>
    </row>
    <row r="355" spans="1:6" x14ac:dyDescent="0.3">
      <c r="A355" s="1"/>
      <c r="B355" s="1"/>
      <c r="C355" s="1"/>
      <c r="D355" s="1"/>
      <c r="E355" s="1"/>
      <c r="F355" s="1"/>
    </row>
    <row r="356" spans="1:6" x14ac:dyDescent="0.3">
      <c r="A356" s="1"/>
      <c r="B356" s="1"/>
      <c r="C356" s="1"/>
      <c r="D356" s="1"/>
      <c r="E356" s="1"/>
      <c r="F356" s="1"/>
    </row>
    <row r="357" spans="1:6" x14ac:dyDescent="0.3">
      <c r="A357" s="1"/>
      <c r="B357" s="1"/>
      <c r="C357" s="1"/>
      <c r="D357" s="1"/>
      <c r="E357" s="1"/>
      <c r="F357" s="1"/>
    </row>
    <row r="358" spans="1:6" x14ac:dyDescent="0.3">
      <c r="A358" s="1"/>
      <c r="B358" s="1"/>
      <c r="C358" s="1"/>
      <c r="D358" s="1"/>
      <c r="E358" s="1"/>
      <c r="F358" s="1"/>
    </row>
    <row r="359" spans="1:6" x14ac:dyDescent="0.3">
      <c r="A359" s="1"/>
      <c r="B359" s="1"/>
      <c r="C359" s="1"/>
      <c r="D359" s="1"/>
      <c r="E359" s="1"/>
      <c r="F359" s="1"/>
    </row>
    <row r="360" spans="1:6" x14ac:dyDescent="0.3">
      <c r="A360" s="1"/>
      <c r="B360" s="1"/>
      <c r="C360" s="1"/>
      <c r="D360" s="1"/>
      <c r="E360" s="1"/>
      <c r="F360" s="1"/>
    </row>
    <row r="361" spans="1:6" x14ac:dyDescent="0.3">
      <c r="A361" s="1"/>
      <c r="B361" s="1"/>
      <c r="C361" s="1"/>
      <c r="D361" s="1"/>
      <c r="E361" s="1"/>
      <c r="F361" s="1"/>
    </row>
    <row r="362" spans="1:6" x14ac:dyDescent="0.3">
      <c r="A362" s="1"/>
      <c r="B362" s="1"/>
      <c r="C362" s="1"/>
      <c r="D362" s="1"/>
      <c r="E362" s="1"/>
      <c r="F362" s="1"/>
    </row>
    <row r="363" spans="1:6" x14ac:dyDescent="0.3">
      <c r="A363" s="1"/>
      <c r="B363" s="1"/>
      <c r="C363" s="1"/>
      <c r="D363" s="1"/>
      <c r="E363" s="1"/>
      <c r="F363" s="1"/>
    </row>
    <row r="364" spans="1:6" x14ac:dyDescent="0.3">
      <c r="A364" s="1"/>
      <c r="B364" s="1"/>
      <c r="C364" s="1"/>
      <c r="D364" s="1"/>
      <c r="E364" s="1"/>
      <c r="F364" s="1"/>
    </row>
    <row r="365" spans="1:6" x14ac:dyDescent="0.3">
      <c r="A365" s="1"/>
      <c r="B365" s="1"/>
      <c r="C365" s="1"/>
      <c r="D365" s="1"/>
      <c r="E365" s="1"/>
      <c r="F365" s="1"/>
    </row>
    <row r="366" spans="1:6" x14ac:dyDescent="0.3">
      <c r="A366" s="1"/>
      <c r="B366" s="1"/>
      <c r="C366" s="1"/>
      <c r="D366" s="1"/>
      <c r="E366" s="1"/>
      <c r="F366" s="1"/>
    </row>
    <row r="367" spans="1:6" x14ac:dyDescent="0.3">
      <c r="A367" s="1"/>
      <c r="B367" s="1"/>
      <c r="C367" s="1"/>
      <c r="D367" s="1"/>
      <c r="E367" s="1"/>
      <c r="F367" s="1"/>
    </row>
    <row r="368" spans="1:6" x14ac:dyDescent="0.3">
      <c r="A368" s="1"/>
      <c r="B368" s="1"/>
      <c r="C368" s="1"/>
      <c r="D368" s="1"/>
      <c r="E368" s="1"/>
      <c r="F368" s="1"/>
    </row>
    <row r="369" spans="1:6" x14ac:dyDescent="0.3">
      <c r="A369" s="1"/>
      <c r="B369" s="1"/>
      <c r="C369" s="1"/>
      <c r="D369" s="1"/>
      <c r="E369" s="1"/>
      <c r="F369" s="1"/>
    </row>
    <row r="370" spans="1:6" x14ac:dyDescent="0.3">
      <c r="A370" s="1"/>
      <c r="B370" s="1"/>
      <c r="C370" s="1"/>
      <c r="D370" s="1"/>
      <c r="E370" s="1"/>
      <c r="F370" s="1"/>
    </row>
    <row r="371" spans="1:6" x14ac:dyDescent="0.3">
      <c r="A371" s="1"/>
      <c r="B371" s="1"/>
      <c r="C371" s="1"/>
      <c r="D371" s="1"/>
      <c r="E371" s="1"/>
      <c r="F371" s="1"/>
    </row>
    <row r="372" spans="1:6" x14ac:dyDescent="0.3">
      <c r="A372" s="1"/>
      <c r="B372" s="1"/>
      <c r="C372" s="1"/>
      <c r="D372" s="1"/>
      <c r="E372" s="1"/>
      <c r="F372" s="1"/>
    </row>
    <row r="373" spans="1:6" x14ac:dyDescent="0.3">
      <c r="A373" s="1"/>
      <c r="B373" s="1"/>
      <c r="C373" s="1"/>
      <c r="D373" s="1"/>
      <c r="E373" s="1"/>
      <c r="F373" s="1"/>
    </row>
    <row r="374" spans="1:6" x14ac:dyDescent="0.3">
      <c r="A374" s="1"/>
      <c r="B374" s="1"/>
      <c r="C374" s="1"/>
      <c r="D374" s="1"/>
      <c r="E374" s="1"/>
      <c r="F374" s="1"/>
    </row>
    <row r="375" spans="1:6" x14ac:dyDescent="0.3">
      <c r="A375" s="1"/>
      <c r="B375" s="1"/>
      <c r="C375" s="1"/>
      <c r="D375" s="1"/>
      <c r="E375" s="1"/>
      <c r="F375" s="1"/>
    </row>
    <row r="376" spans="1:6" x14ac:dyDescent="0.3">
      <c r="A376" s="1"/>
      <c r="B376" s="1"/>
      <c r="C376" s="1"/>
      <c r="D376" s="1"/>
      <c r="E376" s="1"/>
      <c r="F376" s="1"/>
    </row>
    <row r="377" spans="1:6" x14ac:dyDescent="0.3">
      <c r="A377" s="1"/>
      <c r="B377" s="1"/>
      <c r="C377" s="1"/>
      <c r="D377" s="1"/>
      <c r="E377" s="1"/>
      <c r="F377" s="1"/>
    </row>
    <row r="378" spans="1:6" x14ac:dyDescent="0.3">
      <c r="A378" s="1"/>
      <c r="B378" s="1"/>
      <c r="C378" s="1"/>
      <c r="D378" s="1"/>
      <c r="E378" s="1"/>
      <c r="F378" s="1"/>
    </row>
    <row r="379" spans="1:6" x14ac:dyDescent="0.3">
      <c r="A379" s="1"/>
      <c r="B379" s="1"/>
      <c r="C379" s="1"/>
      <c r="D379" s="1"/>
      <c r="E379" s="1"/>
      <c r="F379" s="1"/>
    </row>
    <row r="380" spans="1:6" x14ac:dyDescent="0.3">
      <c r="A380" s="1"/>
      <c r="B380" s="1"/>
      <c r="C380" s="1"/>
      <c r="D380" s="1"/>
      <c r="E380" s="1"/>
      <c r="F380" s="1"/>
    </row>
    <row r="381" spans="1:6" x14ac:dyDescent="0.3">
      <c r="A381" s="1"/>
      <c r="B381" s="1"/>
      <c r="C381" s="1"/>
      <c r="D381" s="1"/>
      <c r="E381" s="1"/>
      <c r="F381" s="1"/>
    </row>
    <row r="382" spans="1:6" x14ac:dyDescent="0.3">
      <c r="A382" s="1"/>
      <c r="B382" s="1"/>
      <c r="C382" s="1"/>
      <c r="D382" s="1"/>
      <c r="E382" s="1"/>
      <c r="F382" s="1"/>
    </row>
    <row r="383" spans="1:6" x14ac:dyDescent="0.3">
      <c r="A383" s="1"/>
      <c r="B383" s="1"/>
      <c r="C383" s="1"/>
      <c r="D383" s="1"/>
      <c r="E383" s="1"/>
      <c r="F383" s="1"/>
    </row>
    <row r="384" spans="1:6" x14ac:dyDescent="0.3">
      <c r="A384" s="1"/>
      <c r="B384" s="1"/>
      <c r="C384" s="1"/>
      <c r="D384" s="1"/>
      <c r="E384" s="1"/>
      <c r="F384" s="1"/>
    </row>
    <row r="385" spans="1:6" x14ac:dyDescent="0.3">
      <c r="A385" s="1"/>
      <c r="B385" s="1"/>
      <c r="C385" s="1"/>
      <c r="D385" s="1"/>
      <c r="E385" s="1"/>
      <c r="F385" s="1"/>
    </row>
    <row r="386" spans="1:6" x14ac:dyDescent="0.3">
      <c r="A386" s="1"/>
      <c r="B386" s="1"/>
      <c r="C386" s="1"/>
      <c r="D386" s="1"/>
      <c r="E386" s="1"/>
      <c r="F386" s="1"/>
    </row>
    <row r="387" spans="1:6" x14ac:dyDescent="0.3">
      <c r="A387" s="1"/>
      <c r="B387" s="1"/>
      <c r="C387" s="1"/>
      <c r="D387" s="1"/>
      <c r="E387" s="1"/>
      <c r="F387" s="1"/>
    </row>
    <row r="388" spans="1:6" x14ac:dyDescent="0.3">
      <c r="A388" s="1"/>
      <c r="B388" s="1"/>
      <c r="C388" s="1"/>
      <c r="D388" s="1"/>
      <c r="E388" s="1"/>
      <c r="F388" s="1"/>
    </row>
    <row r="389" spans="1:6" x14ac:dyDescent="0.3">
      <c r="A389" s="1"/>
      <c r="B389" s="1"/>
      <c r="C389" s="1"/>
      <c r="D389" s="1"/>
      <c r="E389" s="1"/>
      <c r="F389" s="1"/>
    </row>
    <row r="390" spans="1:6" x14ac:dyDescent="0.3">
      <c r="A390" s="1"/>
      <c r="B390" s="1"/>
      <c r="C390" s="1"/>
      <c r="D390" s="1"/>
      <c r="E390" s="1"/>
      <c r="F390" s="1"/>
    </row>
    <row r="391" spans="1:6" x14ac:dyDescent="0.3">
      <c r="A391" s="1"/>
      <c r="B391" s="1"/>
      <c r="C391" s="1"/>
      <c r="D391" s="1"/>
      <c r="E391" s="1"/>
      <c r="F391" s="1"/>
    </row>
    <row r="392" spans="1:6" x14ac:dyDescent="0.3">
      <c r="A392" s="1"/>
      <c r="B392" s="1"/>
      <c r="C392" s="1"/>
      <c r="D392" s="1"/>
      <c r="E392" s="1"/>
      <c r="F392" s="1"/>
    </row>
    <row r="393" spans="1:6" x14ac:dyDescent="0.3">
      <c r="A393" s="1"/>
      <c r="B393" s="1"/>
      <c r="C393" s="1"/>
      <c r="D393" s="1"/>
      <c r="E393" s="1"/>
      <c r="F393" s="1"/>
    </row>
    <row r="394" spans="1:6" x14ac:dyDescent="0.3">
      <c r="A394" s="1"/>
      <c r="B394" s="1"/>
      <c r="C394" s="1"/>
      <c r="D394" s="1"/>
      <c r="E394" s="1"/>
      <c r="F394" s="1"/>
    </row>
    <row r="395" spans="1:6" x14ac:dyDescent="0.3">
      <c r="A395" s="1"/>
      <c r="B395" s="1"/>
      <c r="C395" s="1"/>
      <c r="D395" s="1"/>
      <c r="E395" s="1"/>
      <c r="F395" s="1"/>
    </row>
    <row r="396" spans="1:6" x14ac:dyDescent="0.3">
      <c r="A396" s="1"/>
      <c r="B396" s="1"/>
      <c r="C396" s="1"/>
      <c r="D396" s="1"/>
      <c r="E396" s="1"/>
      <c r="F396" s="1"/>
    </row>
    <row r="397" spans="1:6" x14ac:dyDescent="0.3">
      <c r="A397" s="1"/>
      <c r="B397" s="1"/>
      <c r="C397" s="1"/>
      <c r="D397" s="1"/>
      <c r="E397" s="1"/>
      <c r="F397" s="1"/>
    </row>
    <row r="398" spans="1:6" x14ac:dyDescent="0.3">
      <c r="A398" s="1"/>
      <c r="B398" s="1"/>
      <c r="C398" s="1"/>
      <c r="D398" s="1"/>
      <c r="E398" s="1"/>
      <c r="F398" s="1"/>
    </row>
    <row r="399" spans="1:6" x14ac:dyDescent="0.3">
      <c r="A399" s="1"/>
      <c r="B399" s="1"/>
      <c r="C399" s="1"/>
      <c r="D399" s="1"/>
      <c r="E399" s="1"/>
      <c r="F399" s="1"/>
    </row>
    <row r="400" spans="1:6" x14ac:dyDescent="0.3">
      <c r="A400" s="1"/>
      <c r="B400" s="1"/>
      <c r="C400" s="1"/>
      <c r="D400" s="1"/>
      <c r="E400" s="1"/>
      <c r="F400" s="1"/>
    </row>
    <row r="401" spans="1:6" x14ac:dyDescent="0.3">
      <c r="A401" s="1"/>
      <c r="B401" s="1"/>
      <c r="C401" s="1"/>
      <c r="D401" s="1"/>
      <c r="E401" s="1"/>
      <c r="F401" s="1"/>
    </row>
    <row r="402" spans="1:6" x14ac:dyDescent="0.3">
      <c r="A402" s="1"/>
      <c r="B402" s="1"/>
      <c r="C402" s="1"/>
      <c r="D402" s="1"/>
      <c r="E402" s="1"/>
      <c r="F402" s="1"/>
    </row>
    <row r="403" spans="1:6" x14ac:dyDescent="0.3">
      <c r="A403" s="1"/>
      <c r="B403" s="1"/>
      <c r="C403" s="1"/>
      <c r="D403" s="1"/>
      <c r="E403" s="1"/>
      <c r="F403" s="1"/>
    </row>
    <row r="404" spans="1:6" x14ac:dyDescent="0.3">
      <c r="A404" s="1"/>
      <c r="B404" s="1"/>
      <c r="C404" s="1"/>
      <c r="D404" s="1"/>
      <c r="E404" s="1"/>
      <c r="F404" s="1"/>
    </row>
    <row r="405" spans="1:6" x14ac:dyDescent="0.3">
      <c r="A405" s="1"/>
      <c r="B405" s="1"/>
      <c r="C405" s="1"/>
      <c r="D405" s="1"/>
      <c r="E405" s="1"/>
      <c r="F405" s="1"/>
    </row>
    <row r="406" spans="1:6" x14ac:dyDescent="0.3">
      <c r="A406" s="1"/>
      <c r="B406" s="1"/>
      <c r="C406" s="1"/>
      <c r="D406" s="1"/>
      <c r="E406" s="1"/>
      <c r="F406" s="1"/>
    </row>
    <row r="407" spans="1:6" x14ac:dyDescent="0.3">
      <c r="A407" s="1"/>
      <c r="B407" s="1"/>
      <c r="C407" s="1"/>
      <c r="D407" s="1"/>
      <c r="E407" s="1"/>
      <c r="F407" s="1"/>
    </row>
    <row r="408" spans="1:6" x14ac:dyDescent="0.3">
      <c r="A408" s="1"/>
      <c r="B408" s="1"/>
      <c r="C408" s="1"/>
      <c r="D408" s="1"/>
      <c r="E408" s="1"/>
      <c r="F408" s="1"/>
    </row>
    <row r="409" spans="1:6" x14ac:dyDescent="0.3">
      <c r="A409" s="1"/>
      <c r="B409" s="1"/>
      <c r="C409" s="1"/>
      <c r="D409" s="1"/>
      <c r="E409" s="1"/>
      <c r="F409" s="1"/>
    </row>
    <row r="410" spans="1:6" x14ac:dyDescent="0.3">
      <c r="A410" s="1"/>
      <c r="B410" s="1"/>
      <c r="C410" s="1"/>
      <c r="D410" s="1"/>
      <c r="E410" s="1"/>
      <c r="F410" s="1"/>
    </row>
    <row r="411" spans="1:6" x14ac:dyDescent="0.3">
      <c r="A411" s="1"/>
      <c r="B411" s="1"/>
      <c r="C411" s="1"/>
      <c r="D411" s="1"/>
      <c r="E411" s="1"/>
      <c r="F411" s="1"/>
    </row>
    <row r="412" spans="1:6" x14ac:dyDescent="0.3">
      <c r="A412" s="1"/>
      <c r="B412" s="1"/>
      <c r="C412" s="1"/>
      <c r="D412" s="1"/>
      <c r="E412" s="1"/>
      <c r="F412" s="1"/>
    </row>
    <row r="413" spans="1:6" x14ac:dyDescent="0.3">
      <c r="A413" s="1"/>
      <c r="B413" s="1"/>
      <c r="C413" s="1"/>
      <c r="D413" s="1"/>
      <c r="E413" s="1"/>
      <c r="F413" s="1"/>
    </row>
    <row r="414" spans="1:6" x14ac:dyDescent="0.3">
      <c r="A414" s="1"/>
      <c r="B414" s="1"/>
      <c r="C414" s="1"/>
      <c r="D414" s="1"/>
      <c r="E414" s="1"/>
      <c r="F414" s="1"/>
    </row>
    <row r="415" spans="1:6" x14ac:dyDescent="0.3">
      <c r="A415" s="1"/>
      <c r="B415" s="1"/>
      <c r="C415" s="1"/>
      <c r="D415" s="1"/>
      <c r="E415" s="1"/>
      <c r="F415" s="1"/>
    </row>
    <row r="416" spans="1:6" x14ac:dyDescent="0.3">
      <c r="A416" s="1"/>
      <c r="B416" s="1"/>
      <c r="C416" s="1"/>
      <c r="D416" s="1"/>
      <c r="E416" s="1"/>
      <c r="F416" s="1"/>
    </row>
    <row r="417" spans="1:6" x14ac:dyDescent="0.3">
      <c r="A417" s="1"/>
      <c r="B417" s="1"/>
      <c r="C417" s="1"/>
      <c r="D417" s="1"/>
      <c r="E417" s="1"/>
      <c r="F417" s="1"/>
    </row>
    <row r="418" spans="1:6" x14ac:dyDescent="0.3">
      <c r="A418" s="1"/>
      <c r="B418" s="1"/>
      <c r="C418" s="1"/>
      <c r="D418" s="1"/>
      <c r="E418" s="1"/>
      <c r="F418" s="1"/>
    </row>
    <row r="419" spans="1:6" x14ac:dyDescent="0.3">
      <c r="A419" s="1"/>
      <c r="B419" s="1"/>
      <c r="C419" s="1"/>
      <c r="D419" s="1"/>
      <c r="E419" s="1"/>
      <c r="F419" s="1"/>
    </row>
    <row r="420" spans="1:6" x14ac:dyDescent="0.3">
      <c r="A420" s="1"/>
      <c r="B420" s="1"/>
      <c r="C420" s="1"/>
      <c r="D420" s="1"/>
      <c r="E420" s="1"/>
      <c r="F420" s="1"/>
    </row>
    <row r="421" spans="1:6" x14ac:dyDescent="0.3">
      <c r="A421" s="1"/>
      <c r="B421" s="1"/>
      <c r="C421" s="1"/>
      <c r="D421" s="1"/>
      <c r="E421" s="1"/>
      <c r="F421" s="1"/>
    </row>
    <row r="422" spans="1:6" x14ac:dyDescent="0.3">
      <c r="A422" s="1"/>
      <c r="B422" s="1"/>
      <c r="C422" s="1"/>
      <c r="D422" s="1"/>
      <c r="E422" s="1"/>
      <c r="F422" s="1"/>
    </row>
    <row r="423" spans="1:6" x14ac:dyDescent="0.3">
      <c r="A423" s="1"/>
      <c r="B423" s="1"/>
      <c r="C423" s="1"/>
      <c r="D423" s="1"/>
      <c r="E423" s="1"/>
      <c r="F423" s="1"/>
    </row>
    <row r="424" spans="1:6" x14ac:dyDescent="0.3">
      <c r="A424" s="1"/>
      <c r="B424" s="1"/>
      <c r="C424" s="1"/>
      <c r="D424" s="1"/>
      <c r="E424" s="1"/>
      <c r="F424" s="1"/>
    </row>
    <row r="425" spans="1:6" x14ac:dyDescent="0.3">
      <c r="A425" s="1"/>
      <c r="B425" s="1"/>
      <c r="C425" s="1"/>
      <c r="D425" s="1"/>
      <c r="E425" s="1"/>
      <c r="F425" s="1"/>
    </row>
    <row r="426" spans="1:6" x14ac:dyDescent="0.3">
      <c r="A426" s="1"/>
      <c r="B426" s="1"/>
      <c r="C426" s="1"/>
      <c r="D426" s="1"/>
      <c r="E426" s="1"/>
      <c r="F426" s="1"/>
    </row>
    <row r="427" spans="1:6" x14ac:dyDescent="0.3">
      <c r="A427" s="1"/>
      <c r="B427" s="1"/>
      <c r="C427" s="1"/>
      <c r="D427" s="1"/>
      <c r="E427" s="1"/>
      <c r="F427" s="1"/>
    </row>
    <row r="428" spans="1:6" x14ac:dyDescent="0.3">
      <c r="A428" s="1"/>
      <c r="B428" s="1"/>
      <c r="C428" s="1"/>
      <c r="D428" s="1"/>
      <c r="E428" s="1"/>
      <c r="F428" s="1"/>
    </row>
    <row r="429" spans="1:6" x14ac:dyDescent="0.3">
      <c r="A429" s="1"/>
      <c r="B429" s="1"/>
      <c r="C429" s="1"/>
      <c r="D429" s="1"/>
      <c r="E429" s="1"/>
      <c r="F429" s="1"/>
    </row>
    <row r="430" spans="1:6" x14ac:dyDescent="0.3">
      <c r="A430" s="1"/>
      <c r="B430" s="1"/>
      <c r="C430" s="1"/>
      <c r="D430" s="1"/>
      <c r="E430" s="1"/>
      <c r="F430" s="1"/>
    </row>
    <row r="431" spans="1:6" x14ac:dyDescent="0.3">
      <c r="A431" s="1"/>
      <c r="B431" s="1"/>
      <c r="C431" s="1"/>
      <c r="D431" s="1"/>
      <c r="E431" s="1"/>
      <c r="F431" s="1"/>
    </row>
    <row r="432" spans="1:6" x14ac:dyDescent="0.3">
      <c r="A432" s="1"/>
      <c r="B432" s="1"/>
      <c r="C432" s="1"/>
      <c r="D432" s="1"/>
      <c r="E432" s="1"/>
      <c r="F432" s="1"/>
    </row>
    <row r="433" spans="1:6" x14ac:dyDescent="0.3">
      <c r="A433" s="1"/>
      <c r="B433" s="1"/>
      <c r="C433" s="1"/>
      <c r="D433" s="1"/>
      <c r="E433" s="1"/>
      <c r="F433" s="1"/>
    </row>
    <row r="434" spans="1:6" x14ac:dyDescent="0.3">
      <c r="A434" s="1"/>
      <c r="B434" s="1"/>
      <c r="C434" s="1"/>
      <c r="D434" s="1"/>
      <c r="E434" s="1"/>
      <c r="F434" s="1"/>
    </row>
    <row r="435" spans="1:6" x14ac:dyDescent="0.3">
      <c r="A435" s="1"/>
      <c r="B435" s="1"/>
      <c r="C435" s="1"/>
      <c r="D435" s="1"/>
      <c r="E435" s="1"/>
      <c r="F435" s="1"/>
    </row>
    <row r="436" spans="1:6" x14ac:dyDescent="0.3">
      <c r="A436" s="1"/>
      <c r="B436" s="1"/>
      <c r="C436" s="1"/>
      <c r="D436" s="1"/>
      <c r="E436" s="1"/>
      <c r="F436" s="1"/>
    </row>
    <row r="437" spans="1:6" x14ac:dyDescent="0.3">
      <c r="A437" s="1"/>
      <c r="B437" s="1"/>
      <c r="C437" s="1"/>
      <c r="D437" s="1"/>
      <c r="E437" s="1"/>
      <c r="F437" s="1"/>
    </row>
    <row r="438" spans="1:6" x14ac:dyDescent="0.3">
      <c r="A438" s="1"/>
      <c r="B438" s="1"/>
      <c r="C438" s="1"/>
      <c r="D438" s="1"/>
      <c r="E438" s="1"/>
      <c r="F438" s="1"/>
    </row>
    <row r="439" spans="1:6" x14ac:dyDescent="0.3">
      <c r="A439" s="1"/>
      <c r="B439" s="1"/>
      <c r="C439" s="1"/>
      <c r="D439" s="1"/>
      <c r="E439" s="1"/>
      <c r="F439" s="1"/>
    </row>
    <row r="440" spans="1:6" x14ac:dyDescent="0.3">
      <c r="A440" s="1"/>
      <c r="B440" s="1"/>
      <c r="C440" s="1"/>
      <c r="D440" s="1"/>
      <c r="E440" s="1"/>
      <c r="F440" s="1"/>
    </row>
    <row r="441" spans="1:6" x14ac:dyDescent="0.3">
      <c r="A441" s="1"/>
      <c r="B441" s="1"/>
      <c r="C441" s="1"/>
      <c r="D441" s="1"/>
      <c r="E441" s="1"/>
      <c r="F441" s="1"/>
    </row>
    <row r="442" spans="1:6" x14ac:dyDescent="0.3">
      <c r="A442" s="1"/>
      <c r="B442" s="1"/>
      <c r="C442" s="1"/>
      <c r="D442" s="1"/>
      <c r="E442" s="1"/>
      <c r="F442" s="1"/>
    </row>
    <row r="443" spans="1:6" x14ac:dyDescent="0.3">
      <c r="A443" s="1"/>
      <c r="B443" s="1"/>
      <c r="C443" s="1"/>
      <c r="D443" s="1"/>
      <c r="E443" s="1"/>
      <c r="F443" s="1"/>
    </row>
    <row r="444" spans="1:6" x14ac:dyDescent="0.3">
      <c r="A444" s="1"/>
      <c r="B444" s="1"/>
      <c r="C444" s="1"/>
      <c r="D444" s="1"/>
      <c r="E444" s="1"/>
      <c r="F444" s="1"/>
    </row>
    <row r="445" spans="1:6" x14ac:dyDescent="0.3">
      <c r="A445" s="1"/>
      <c r="B445" s="1"/>
      <c r="C445" s="1"/>
      <c r="D445" s="1"/>
      <c r="E445" s="1"/>
      <c r="F445" s="1"/>
    </row>
    <row r="446" spans="1:6" x14ac:dyDescent="0.3">
      <c r="A446" s="1"/>
      <c r="B446" s="1"/>
      <c r="C446" s="1"/>
      <c r="D446" s="1"/>
      <c r="E446" s="1"/>
      <c r="F446" s="1"/>
    </row>
    <row r="447" spans="1:6" x14ac:dyDescent="0.3">
      <c r="A447" s="1"/>
      <c r="B447" s="1"/>
      <c r="C447" s="1"/>
      <c r="D447" s="1"/>
      <c r="E447" s="1"/>
      <c r="F447" s="1"/>
    </row>
    <row r="448" spans="1:6" x14ac:dyDescent="0.3">
      <c r="A448" s="1"/>
      <c r="B448" s="1"/>
      <c r="C448" s="1"/>
      <c r="D448" s="1"/>
      <c r="E448" s="1"/>
      <c r="F448" s="1"/>
    </row>
    <row r="449" spans="1:6" x14ac:dyDescent="0.3">
      <c r="A449" s="1"/>
      <c r="B449" s="1"/>
      <c r="C449" s="1"/>
      <c r="D449" s="1"/>
      <c r="E449" s="1"/>
      <c r="F449" s="1"/>
    </row>
    <row r="450" spans="1:6" x14ac:dyDescent="0.3">
      <c r="A450" s="1"/>
      <c r="B450" s="1"/>
      <c r="C450" s="1"/>
      <c r="D450" s="1"/>
      <c r="E450" s="1"/>
      <c r="F450" s="1"/>
    </row>
    <row r="451" spans="1:6" x14ac:dyDescent="0.3">
      <c r="A451" s="1"/>
      <c r="B451" s="1"/>
      <c r="C451" s="1"/>
      <c r="D451" s="1"/>
      <c r="E451" s="1"/>
      <c r="F451" s="1"/>
    </row>
    <row r="452" spans="1:6" x14ac:dyDescent="0.3">
      <c r="A452" s="1"/>
      <c r="B452" s="1"/>
      <c r="C452" s="1"/>
      <c r="D452" s="1"/>
      <c r="E452" s="1"/>
      <c r="F452" s="1"/>
    </row>
    <row r="453" spans="1:6" x14ac:dyDescent="0.3">
      <c r="A453" s="1"/>
      <c r="B453" s="1"/>
      <c r="C453" s="1"/>
      <c r="D453" s="1"/>
      <c r="E453" s="1"/>
      <c r="F453" s="1"/>
    </row>
    <row r="454" spans="1:6" x14ac:dyDescent="0.3">
      <c r="A454" s="1"/>
      <c r="B454" s="1"/>
      <c r="C454" s="1"/>
      <c r="D454" s="1"/>
      <c r="E454" s="1"/>
      <c r="F454" s="1"/>
    </row>
    <row r="455" spans="1:6" x14ac:dyDescent="0.3">
      <c r="A455" s="1"/>
      <c r="B455" s="1"/>
      <c r="C455" s="1"/>
      <c r="D455" s="1"/>
      <c r="E455" s="1"/>
      <c r="F455" s="1"/>
    </row>
    <row r="456" spans="1:6" x14ac:dyDescent="0.3">
      <c r="A456" s="1"/>
      <c r="B456" s="1"/>
      <c r="C456" s="1"/>
      <c r="D456" s="1"/>
      <c r="E456" s="1"/>
      <c r="F456" s="1"/>
    </row>
    <row r="457" spans="1:6" x14ac:dyDescent="0.3">
      <c r="A457" s="1"/>
      <c r="B457" s="1"/>
      <c r="C457" s="1"/>
      <c r="D457" s="1"/>
      <c r="E457" s="1"/>
      <c r="F457" s="1"/>
    </row>
    <row r="458" spans="1:6" x14ac:dyDescent="0.3">
      <c r="A458" s="1"/>
      <c r="B458" s="1"/>
      <c r="C458" s="1"/>
      <c r="D458" s="1"/>
      <c r="E458" s="1"/>
      <c r="F458" s="1"/>
    </row>
    <row r="459" spans="1:6" x14ac:dyDescent="0.3">
      <c r="A459" s="1"/>
      <c r="B459" s="1"/>
      <c r="C459" s="1"/>
      <c r="D459" s="1"/>
      <c r="E459" s="1"/>
      <c r="F459" s="1"/>
    </row>
    <row r="460" spans="1:6" x14ac:dyDescent="0.3">
      <c r="A460" s="1"/>
      <c r="B460" s="1"/>
      <c r="C460" s="1"/>
      <c r="D460" s="1"/>
      <c r="E460" s="1"/>
      <c r="F460" s="1"/>
    </row>
    <row r="461" spans="1:6" x14ac:dyDescent="0.3">
      <c r="A461" s="1"/>
      <c r="B461" s="1"/>
      <c r="C461" s="1"/>
      <c r="D461" s="1"/>
      <c r="E461" s="1"/>
      <c r="F461" s="1"/>
    </row>
    <row r="462" spans="1:6" x14ac:dyDescent="0.3">
      <c r="A462" s="1"/>
      <c r="B462" s="1"/>
      <c r="C462" s="1"/>
      <c r="D462" s="1"/>
      <c r="E462" s="1"/>
      <c r="F462" s="1"/>
    </row>
    <row r="463" spans="1:6" x14ac:dyDescent="0.3">
      <c r="A463" s="1"/>
      <c r="B463" s="1"/>
      <c r="C463" s="1"/>
      <c r="D463" s="1"/>
      <c r="E463" s="1"/>
      <c r="F463" s="1"/>
    </row>
    <row r="464" spans="1:6" x14ac:dyDescent="0.3">
      <c r="A464" s="1"/>
      <c r="B464" s="1"/>
      <c r="C464" s="1"/>
      <c r="D464" s="1"/>
      <c r="E464" s="1"/>
      <c r="F464" s="1"/>
    </row>
    <row r="465" spans="1:6" x14ac:dyDescent="0.3">
      <c r="A465" s="1"/>
      <c r="B465" s="1"/>
      <c r="C465" s="1"/>
      <c r="D465" s="1"/>
      <c r="E465" s="1"/>
      <c r="F465" s="1"/>
    </row>
    <row r="466" spans="1:6" x14ac:dyDescent="0.3">
      <c r="A466" s="1"/>
      <c r="B466" s="1"/>
      <c r="C466" s="1"/>
      <c r="D466" s="1"/>
      <c r="E466" s="1"/>
      <c r="F466" s="1"/>
    </row>
    <row r="467" spans="1:6" x14ac:dyDescent="0.3">
      <c r="A467" s="1"/>
      <c r="B467" s="1"/>
      <c r="C467" s="1"/>
      <c r="D467" s="1"/>
      <c r="E467" s="1"/>
      <c r="F467" s="1"/>
    </row>
    <row r="468" spans="1:6" x14ac:dyDescent="0.3">
      <c r="A468" s="1"/>
      <c r="B468" s="1"/>
      <c r="C468" s="1"/>
      <c r="D468" s="1"/>
      <c r="E468" s="1"/>
      <c r="F468" s="1"/>
    </row>
    <row r="469" spans="1:6" x14ac:dyDescent="0.3">
      <c r="A469" s="1"/>
      <c r="B469" s="1"/>
      <c r="C469" s="1"/>
      <c r="D469" s="1"/>
      <c r="E469" s="1"/>
      <c r="F469" s="1"/>
    </row>
    <row r="470" spans="1:6" x14ac:dyDescent="0.3">
      <c r="A470" s="1"/>
      <c r="B470" s="1"/>
      <c r="C470" s="1"/>
      <c r="D470" s="1"/>
      <c r="E470" s="1"/>
      <c r="F470" s="1"/>
    </row>
    <row r="471" spans="1:6" x14ac:dyDescent="0.3">
      <c r="A471" s="1"/>
      <c r="B471" s="1"/>
      <c r="C471" s="1"/>
      <c r="D471" s="1"/>
      <c r="E471" s="1"/>
      <c r="F471" s="1"/>
    </row>
    <row r="472" spans="1:6" x14ac:dyDescent="0.3">
      <c r="A472" s="1"/>
      <c r="B472" s="1"/>
      <c r="C472" s="1"/>
      <c r="D472" s="1"/>
      <c r="E472" s="1"/>
      <c r="F472" s="1"/>
    </row>
    <row r="473" spans="1:6" x14ac:dyDescent="0.3">
      <c r="A473" s="1"/>
      <c r="B473" s="1"/>
      <c r="C473" s="1"/>
      <c r="D473" s="1"/>
      <c r="E473" s="1"/>
      <c r="F473" s="1"/>
    </row>
    <row r="474" spans="1:6" x14ac:dyDescent="0.3">
      <c r="A474" s="1"/>
      <c r="B474" s="1"/>
      <c r="C474" s="1"/>
      <c r="D474" s="1"/>
      <c r="E474" s="1"/>
      <c r="F474" s="1"/>
    </row>
    <row r="475" spans="1:6" x14ac:dyDescent="0.3">
      <c r="A475" s="1"/>
      <c r="B475" s="1"/>
      <c r="C475" s="1"/>
      <c r="D475" s="1"/>
      <c r="E475" s="1"/>
      <c r="F475" s="1"/>
    </row>
    <row r="476" spans="1:6" x14ac:dyDescent="0.3">
      <c r="A476" s="1"/>
      <c r="B476" s="1"/>
      <c r="C476" s="1"/>
      <c r="D476" s="1"/>
      <c r="E476" s="1"/>
      <c r="F476" s="1"/>
    </row>
    <row r="477" spans="1:6" x14ac:dyDescent="0.3">
      <c r="A477" s="1"/>
      <c r="B477" s="1"/>
      <c r="C477" s="1"/>
      <c r="D477" s="1"/>
      <c r="E477" s="1"/>
      <c r="F477" s="1"/>
    </row>
    <row r="478" spans="1:6" x14ac:dyDescent="0.3">
      <c r="A478" s="1"/>
      <c r="B478" s="1"/>
      <c r="C478" s="1"/>
      <c r="D478" s="1"/>
      <c r="E478" s="1"/>
      <c r="F478" s="1"/>
    </row>
    <row r="479" spans="1:6" x14ac:dyDescent="0.3">
      <c r="A479" s="1"/>
      <c r="B479" s="1"/>
      <c r="C479" s="1"/>
      <c r="D479" s="1"/>
      <c r="E479" s="1"/>
      <c r="F479" s="1"/>
    </row>
    <row r="480" spans="1:6" x14ac:dyDescent="0.3">
      <c r="A480" s="1"/>
      <c r="B480" s="1"/>
      <c r="C480" s="1"/>
      <c r="D480" s="1"/>
      <c r="E480" s="1"/>
      <c r="F480" s="1"/>
    </row>
    <row r="481" spans="1:6" x14ac:dyDescent="0.3">
      <c r="A481" s="1"/>
      <c r="B481" s="1"/>
      <c r="C481" s="1"/>
      <c r="D481" s="1"/>
      <c r="E481" s="1"/>
      <c r="F481" s="1"/>
    </row>
    <row r="482" spans="1:6" x14ac:dyDescent="0.3">
      <c r="A482" s="1"/>
      <c r="B482" s="1"/>
      <c r="C482" s="1"/>
      <c r="D482" s="1"/>
      <c r="E482" s="1"/>
      <c r="F482" s="1"/>
    </row>
    <row r="483" spans="1:6" x14ac:dyDescent="0.3">
      <c r="A483" s="1"/>
      <c r="B483" s="1"/>
      <c r="C483" s="1"/>
      <c r="D483" s="1"/>
      <c r="E483" s="1"/>
      <c r="F483" s="1"/>
    </row>
    <row r="484" spans="1:6" x14ac:dyDescent="0.3">
      <c r="A484" s="1"/>
      <c r="B484" s="1"/>
      <c r="C484" s="1"/>
      <c r="D484" s="1"/>
      <c r="E484" s="1"/>
      <c r="F484" s="1"/>
    </row>
    <row r="485" spans="1:6" x14ac:dyDescent="0.3">
      <c r="A485" s="1"/>
      <c r="B485" s="1"/>
      <c r="C485" s="1"/>
      <c r="D485" s="1"/>
      <c r="E485" s="1"/>
      <c r="F485" s="1"/>
    </row>
    <row r="486" spans="1:6" x14ac:dyDescent="0.3">
      <c r="A486" s="1"/>
      <c r="B486" s="1"/>
      <c r="C486" s="1"/>
      <c r="D486" s="1"/>
      <c r="E486" s="1"/>
      <c r="F486" s="1"/>
    </row>
    <row r="487" spans="1:6" x14ac:dyDescent="0.3">
      <c r="A487" s="1"/>
      <c r="B487" s="1"/>
      <c r="C487" s="1"/>
      <c r="D487" s="1"/>
      <c r="E487" s="1"/>
      <c r="F487" s="1"/>
    </row>
    <row r="488" spans="1:6" x14ac:dyDescent="0.3">
      <c r="A488" s="1"/>
      <c r="B488" s="1"/>
      <c r="C488" s="1"/>
      <c r="D488" s="1"/>
      <c r="E488" s="1"/>
      <c r="F488" s="1"/>
    </row>
    <row r="489" spans="1:6" x14ac:dyDescent="0.3">
      <c r="A489" s="1"/>
      <c r="B489" s="1"/>
      <c r="C489" s="1"/>
      <c r="D489" s="1"/>
      <c r="E489" s="1"/>
      <c r="F489" s="1"/>
    </row>
    <row r="490" spans="1:6" x14ac:dyDescent="0.3">
      <c r="A490" s="1"/>
      <c r="B490" s="1"/>
      <c r="C490" s="1"/>
      <c r="D490" s="1"/>
      <c r="E490" s="1"/>
      <c r="F490" s="1"/>
    </row>
    <row r="491" spans="1:6" x14ac:dyDescent="0.3">
      <c r="A491" s="1"/>
      <c r="B491" s="1"/>
      <c r="C491" s="1"/>
      <c r="D491" s="1"/>
      <c r="E491" s="1"/>
      <c r="F491" s="1"/>
    </row>
    <row r="492" spans="1:6" x14ac:dyDescent="0.3">
      <c r="A492" s="1"/>
      <c r="B492" s="1"/>
      <c r="C492" s="1"/>
      <c r="D492" s="1"/>
      <c r="E492" s="1"/>
      <c r="F492" s="1"/>
    </row>
    <row r="493" spans="1:6" x14ac:dyDescent="0.3">
      <c r="A493" s="1"/>
      <c r="B493" s="1"/>
      <c r="C493" s="1"/>
      <c r="D493" s="1"/>
      <c r="E493" s="1"/>
      <c r="F493" s="1"/>
    </row>
    <row r="494" spans="1:6" x14ac:dyDescent="0.3">
      <c r="A494" s="1"/>
      <c r="B494" s="1"/>
      <c r="C494" s="1"/>
      <c r="D494" s="1"/>
      <c r="E494" s="1"/>
      <c r="F494" s="1"/>
    </row>
    <row r="495" spans="1:6" x14ac:dyDescent="0.3">
      <c r="A495" s="1"/>
      <c r="B495" s="1"/>
      <c r="C495" s="1"/>
      <c r="D495" s="1"/>
      <c r="E495" s="1"/>
      <c r="F495" s="1"/>
    </row>
    <row r="496" spans="1:6" x14ac:dyDescent="0.3">
      <c r="A496" s="1"/>
      <c r="B496" s="1"/>
      <c r="C496" s="1"/>
      <c r="D496" s="1"/>
      <c r="E496" s="1"/>
      <c r="F496" s="1"/>
    </row>
    <row r="497" spans="1:6" x14ac:dyDescent="0.3">
      <c r="A497" s="1"/>
      <c r="B497" s="1"/>
      <c r="C497" s="1"/>
      <c r="D497" s="1"/>
      <c r="E497" s="1"/>
      <c r="F497" s="1"/>
    </row>
    <row r="498" spans="1:6" x14ac:dyDescent="0.3">
      <c r="A498" s="1"/>
      <c r="B498" s="1"/>
      <c r="C498" s="1"/>
      <c r="D498" s="1"/>
      <c r="E498" s="1"/>
      <c r="F498" s="1"/>
    </row>
    <row r="499" spans="1:6" x14ac:dyDescent="0.3">
      <c r="A499" s="1"/>
      <c r="B499" s="1"/>
      <c r="C499" s="1"/>
      <c r="D499" s="1"/>
      <c r="E499" s="1"/>
      <c r="F499" s="1"/>
    </row>
    <row r="500" spans="1:6" x14ac:dyDescent="0.3">
      <c r="A500" s="1"/>
      <c r="B500" s="1"/>
      <c r="C500" s="1"/>
      <c r="D500" s="1"/>
      <c r="E500" s="1"/>
      <c r="F500" s="1"/>
    </row>
  </sheetData>
  <mergeCells count="3">
    <mergeCell ref="A1:D1"/>
    <mergeCell ref="A2:D2"/>
    <mergeCell ref="A3:D3"/>
  </mergeCells>
  <pageMargins left="0.7" right="0.7" top="0.75" bottom="0.75" header="0.3" footer="0.3"/>
  <pageSetup paperSize="9" scale="95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A16"/>
  <sheetViews>
    <sheetView workbookViewId="0">
      <pane ySplit="8" topLeftCell="A9" activePane="bottomLeft" state="frozen"/>
      <selection pane="bottomLeft" activeCell="A9" sqref="A9:XFD9"/>
    </sheetView>
  </sheetViews>
  <sheetFormatPr defaultColWidth="0" defaultRowHeight="14.4" x14ac:dyDescent="0.3"/>
  <cols>
    <col min="1" max="1" width="4.6640625" customWidth="1"/>
    <col min="2" max="2" width="0" hidden="1" customWidth="1"/>
    <col min="3" max="3" width="12.6640625" customWidth="1"/>
    <col min="4" max="4" width="43.6640625" customWidth="1"/>
    <col min="5" max="5" width="5.6640625" customWidth="1"/>
    <col min="6" max="8" width="9.6640625" customWidth="1"/>
    <col min="9" max="9" width="10.6640625" customWidth="1"/>
    <col min="10" max="15" width="0" hidden="1" customWidth="1"/>
    <col min="16" max="16" width="9.6640625" customWidth="1"/>
    <col min="17" max="18" width="0" hidden="1" customWidth="1"/>
    <col min="19" max="19" width="7.6640625" customWidth="1"/>
    <col min="20" max="21" width="0" hidden="1" customWidth="1"/>
    <col min="22" max="22" width="7.6640625" customWidth="1"/>
    <col min="23" max="26" width="0" hidden="1" customWidth="1"/>
    <col min="27" max="27" width="9.109375" customWidth="1"/>
    <col min="28" max="16384" width="9.109375" hidden="1"/>
  </cols>
  <sheetData>
    <row r="1" spans="1:26" ht="20.100000000000001" customHeight="1" x14ac:dyDescent="0.3">
      <c r="A1" s="12"/>
      <c r="B1" s="12"/>
      <c r="C1" s="211" t="s">
        <v>28</v>
      </c>
      <c r="D1" s="212"/>
      <c r="E1" s="212"/>
      <c r="F1" s="212"/>
      <c r="G1" s="212"/>
      <c r="H1" s="213"/>
      <c r="I1" s="6" t="s">
        <v>101</v>
      </c>
      <c r="J1" s="12"/>
      <c r="K1" s="3"/>
      <c r="L1" s="3"/>
      <c r="M1" s="3"/>
      <c r="N1" s="3"/>
      <c r="O1" s="3"/>
      <c r="P1" s="5" t="s">
        <v>102</v>
      </c>
      <c r="Q1" s="1"/>
      <c r="R1" s="1"/>
      <c r="S1" s="3"/>
      <c r="V1" s="3"/>
      <c r="W1">
        <v>30.126000000000001</v>
      </c>
    </row>
    <row r="2" spans="1:26" ht="20.100000000000001" customHeight="1" x14ac:dyDescent="0.3">
      <c r="A2" s="12"/>
      <c r="B2" s="12"/>
      <c r="C2" s="211" t="s">
        <v>29</v>
      </c>
      <c r="D2" s="212"/>
      <c r="E2" s="212"/>
      <c r="F2" s="212"/>
      <c r="G2" s="212"/>
      <c r="H2" s="213"/>
      <c r="I2" s="6" t="s">
        <v>23</v>
      </c>
      <c r="J2" s="12"/>
      <c r="K2" s="3"/>
      <c r="L2" s="3"/>
      <c r="M2" s="3"/>
      <c r="N2" s="3"/>
      <c r="O2" s="3"/>
      <c r="P2" s="5"/>
      <c r="Q2" s="1"/>
      <c r="R2" s="1"/>
      <c r="S2" s="3"/>
      <c r="V2" s="3"/>
    </row>
    <row r="3" spans="1:26" ht="20.100000000000001" customHeight="1" x14ac:dyDescent="0.3">
      <c r="A3" s="12"/>
      <c r="B3" s="12"/>
      <c r="C3" s="211" t="s">
        <v>30</v>
      </c>
      <c r="D3" s="212"/>
      <c r="E3" s="212"/>
      <c r="F3" s="212"/>
      <c r="G3" s="212"/>
      <c r="H3" s="213"/>
      <c r="I3" s="6" t="s">
        <v>103</v>
      </c>
      <c r="J3" s="12"/>
      <c r="K3" s="3"/>
      <c r="L3" s="3"/>
      <c r="M3" s="3"/>
      <c r="N3" s="3"/>
      <c r="O3" s="3"/>
      <c r="P3" s="5" t="s">
        <v>27</v>
      </c>
      <c r="Q3" s="1"/>
      <c r="R3" s="1"/>
      <c r="S3" s="3"/>
      <c r="V3" s="3"/>
    </row>
    <row r="4" spans="1:26" x14ac:dyDescent="0.3">
      <c r="A4" s="3"/>
      <c r="B4" s="3"/>
      <c r="C4" s="5" t="s">
        <v>104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1"/>
      <c r="R4" s="1"/>
      <c r="S4" s="3"/>
      <c r="V4" s="3"/>
    </row>
    <row r="5" spans="1:26" x14ac:dyDescent="0.3">
      <c r="A5" s="3"/>
      <c r="B5" s="3"/>
      <c r="C5" s="146" t="s">
        <v>443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1"/>
      <c r="R5" s="1"/>
      <c r="S5" s="3"/>
      <c r="V5" s="3"/>
    </row>
    <row r="6" spans="1:26" x14ac:dyDescent="0.3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1"/>
      <c r="R6" s="1"/>
      <c r="S6" s="3"/>
      <c r="V6" s="3"/>
    </row>
    <row r="7" spans="1:26" x14ac:dyDescent="0.3">
      <c r="A7" s="14"/>
      <c r="B7" s="14"/>
      <c r="C7" s="15" t="s">
        <v>71</v>
      </c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"/>
      <c r="R7" s="1"/>
      <c r="S7" s="14"/>
      <c r="V7" s="14"/>
    </row>
    <row r="8" spans="1:26" ht="15.6" x14ac:dyDescent="0.3">
      <c r="A8" s="148" t="s">
        <v>91</v>
      </c>
      <c r="B8" s="148" t="s">
        <v>92</v>
      </c>
      <c r="C8" s="148" t="s">
        <v>93</v>
      </c>
      <c r="D8" s="148" t="s">
        <v>94</v>
      </c>
      <c r="E8" s="148" t="s">
        <v>95</v>
      </c>
      <c r="F8" s="148" t="s">
        <v>96</v>
      </c>
      <c r="G8" s="148" t="s">
        <v>62</v>
      </c>
      <c r="H8" s="148" t="s">
        <v>63</v>
      </c>
      <c r="I8" s="148" t="s">
        <v>97</v>
      </c>
      <c r="J8" s="148"/>
      <c r="K8" s="148"/>
      <c r="L8" s="148"/>
      <c r="M8" s="148"/>
      <c r="N8" s="148"/>
      <c r="O8" s="148"/>
      <c r="P8" s="148" t="s">
        <v>98</v>
      </c>
      <c r="Q8" s="144"/>
      <c r="R8" s="144"/>
      <c r="S8" s="148" t="s">
        <v>99</v>
      </c>
      <c r="T8" s="145"/>
      <c r="U8" s="145"/>
      <c r="V8" s="148" t="s">
        <v>100</v>
      </c>
      <c r="W8" s="143"/>
      <c r="X8" s="143"/>
      <c r="Y8" s="143"/>
      <c r="Z8" s="143"/>
    </row>
    <row r="9" spans="1:26" x14ac:dyDescent="0.3">
      <c r="A9" s="88"/>
      <c r="B9" s="88"/>
      <c r="C9" s="149"/>
      <c r="D9" s="138" t="s">
        <v>87</v>
      </c>
      <c r="E9" s="88"/>
      <c r="F9" s="150"/>
      <c r="G9" s="135"/>
      <c r="H9" s="135"/>
      <c r="I9" s="135"/>
      <c r="J9" s="88"/>
      <c r="K9" s="88"/>
      <c r="L9" s="88"/>
      <c r="M9" s="88"/>
      <c r="N9" s="88"/>
      <c r="O9" s="88"/>
      <c r="P9" s="88"/>
      <c r="Q9" s="62"/>
      <c r="R9" s="62"/>
      <c r="S9" s="88"/>
      <c r="T9" s="137"/>
      <c r="U9" s="137"/>
      <c r="V9" s="88"/>
      <c r="W9" s="137"/>
      <c r="X9" s="137"/>
      <c r="Y9" s="137"/>
      <c r="Z9" s="137"/>
    </row>
    <row r="10" spans="1:26" x14ac:dyDescent="0.3">
      <c r="A10" s="62"/>
      <c r="B10" s="62"/>
      <c r="C10" s="153" t="s">
        <v>413</v>
      </c>
      <c r="D10" s="152" t="s">
        <v>89</v>
      </c>
      <c r="E10" s="62"/>
      <c r="F10" s="151"/>
      <c r="G10" s="76"/>
      <c r="H10" s="76"/>
      <c r="I10" s="76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137"/>
      <c r="U10" s="137"/>
      <c r="V10" s="62"/>
      <c r="W10" s="137"/>
      <c r="X10" s="137"/>
      <c r="Y10" s="137"/>
      <c r="Z10" s="137"/>
    </row>
    <row r="11" spans="1:26" ht="24.9" customHeight="1" x14ac:dyDescent="0.3">
      <c r="A11" s="161">
        <v>1</v>
      </c>
      <c r="B11" s="157" t="s">
        <v>414</v>
      </c>
      <c r="C11" s="162" t="s">
        <v>444</v>
      </c>
      <c r="D11" s="157" t="s">
        <v>445</v>
      </c>
      <c r="E11" s="157" t="s">
        <v>280</v>
      </c>
      <c r="F11" s="158">
        <v>1</v>
      </c>
      <c r="G11" s="163"/>
      <c r="H11" s="163"/>
      <c r="I11" s="158">
        <f>ROUND(F11*(G11+H11),2)</f>
        <v>0</v>
      </c>
      <c r="J11" s="157">
        <f>ROUND(F11*(N11),2)</f>
        <v>0</v>
      </c>
      <c r="K11" s="159">
        <f>ROUND(F11*(O11),2)</f>
        <v>0</v>
      </c>
      <c r="L11" s="159">
        <f>ROUND(F11*(G11),2)</f>
        <v>0</v>
      </c>
      <c r="M11" s="159">
        <f>ROUND(F11*(H11),2)</f>
        <v>0</v>
      </c>
      <c r="N11" s="159">
        <v>0</v>
      </c>
      <c r="O11" s="159"/>
      <c r="P11" s="164"/>
      <c r="Q11" s="164"/>
      <c r="R11" s="164"/>
      <c r="S11" s="159">
        <f>ROUND(F11*(P11),3)</f>
        <v>0</v>
      </c>
      <c r="T11" s="160"/>
      <c r="U11" s="160"/>
      <c r="V11" s="164"/>
      <c r="Z11">
        <v>0</v>
      </c>
    </row>
    <row r="12" spans="1:26" ht="24.9" customHeight="1" x14ac:dyDescent="0.3">
      <c r="A12" s="173">
        <v>2</v>
      </c>
      <c r="B12" s="169" t="s">
        <v>220</v>
      </c>
      <c r="C12" s="174" t="s">
        <v>446</v>
      </c>
      <c r="D12" s="169" t="s">
        <v>447</v>
      </c>
      <c r="E12" s="169" t="s">
        <v>280</v>
      </c>
      <c r="F12" s="170">
        <v>1</v>
      </c>
      <c r="G12" s="175"/>
      <c r="H12" s="175"/>
      <c r="I12" s="170">
        <f>ROUND(F12*(G12+H12),2)</f>
        <v>0</v>
      </c>
      <c r="J12" s="169">
        <f>ROUND(F12*(N12),2)</f>
        <v>0</v>
      </c>
      <c r="K12" s="171">
        <f>ROUND(F12*(O12),2)</f>
        <v>0</v>
      </c>
      <c r="L12" s="171">
        <f>ROUND(F12*(G12),2)</f>
        <v>0</v>
      </c>
      <c r="M12" s="171">
        <f>ROUND(F12*(H12),2)</f>
        <v>0</v>
      </c>
      <c r="N12" s="171">
        <v>0</v>
      </c>
      <c r="O12" s="171"/>
      <c r="P12" s="176">
        <v>3.8000000000000002E-4</v>
      </c>
      <c r="Q12" s="176"/>
      <c r="R12" s="176">
        <v>3.8000000000000002E-4</v>
      </c>
      <c r="S12" s="171">
        <f>ROUND(F12*(P12),3)</f>
        <v>0</v>
      </c>
      <c r="T12" s="172"/>
      <c r="U12" s="172"/>
      <c r="V12" s="176"/>
      <c r="Z12">
        <v>0</v>
      </c>
    </row>
    <row r="13" spans="1:26" x14ac:dyDescent="0.3">
      <c r="A13" s="62"/>
      <c r="B13" s="62"/>
      <c r="C13" s="152">
        <v>943</v>
      </c>
      <c r="D13" s="152" t="s">
        <v>89</v>
      </c>
      <c r="E13" s="62"/>
      <c r="F13" s="151"/>
      <c r="G13" s="141">
        <f>ROUND((SUM(L10:L12))/1,2)</f>
        <v>0</v>
      </c>
      <c r="H13" s="141">
        <f>ROUND((SUM(M10:M12))/1,2)</f>
        <v>0</v>
      </c>
      <c r="I13" s="141">
        <f>ROUND((SUM(I10:I12))/1,2)</f>
        <v>0</v>
      </c>
      <c r="J13" s="62"/>
      <c r="K13" s="62"/>
      <c r="L13" s="62">
        <f>ROUND((SUM(L10:L12))/1,2)</f>
        <v>0</v>
      </c>
      <c r="M13" s="62">
        <f>ROUND((SUM(M10:M12))/1,2)</f>
        <v>0</v>
      </c>
      <c r="N13" s="62"/>
      <c r="O13" s="62"/>
      <c r="P13" s="168"/>
      <c r="Q13" s="1"/>
      <c r="R13" s="1"/>
      <c r="S13" s="168">
        <f>ROUND((SUM(S10:S12))/1,2)</f>
        <v>0</v>
      </c>
      <c r="T13" s="177"/>
      <c r="U13" s="177"/>
      <c r="V13" s="2">
        <f>ROUND((SUM(V10:V12))/1,2)</f>
        <v>0</v>
      </c>
    </row>
    <row r="14" spans="1:26" x14ac:dyDescent="0.3">
      <c r="A14" s="1"/>
      <c r="B14" s="1"/>
      <c r="C14" s="1"/>
      <c r="D14" s="1"/>
      <c r="E14" s="1"/>
      <c r="F14" s="147"/>
      <c r="G14" s="134"/>
      <c r="H14" s="134"/>
      <c r="I14" s="134"/>
      <c r="J14" s="1"/>
      <c r="K14" s="1"/>
      <c r="L14" s="1"/>
      <c r="M14" s="1"/>
      <c r="N14" s="1"/>
      <c r="O14" s="1"/>
      <c r="P14" s="1"/>
      <c r="Q14" s="1"/>
      <c r="R14" s="1"/>
      <c r="S14" s="1"/>
      <c r="V14" s="1"/>
    </row>
    <row r="15" spans="1:26" x14ac:dyDescent="0.3">
      <c r="A15" s="62"/>
      <c r="B15" s="62"/>
      <c r="C15" s="62"/>
      <c r="D15" s="2" t="s">
        <v>87</v>
      </c>
      <c r="E15" s="62"/>
      <c r="F15" s="151"/>
      <c r="G15" s="141">
        <f>ROUND((SUM(L9:L14))/2,2)</f>
        <v>0</v>
      </c>
      <c r="H15" s="141">
        <f>ROUND((SUM(M9:M14))/2,2)</f>
        <v>0</v>
      </c>
      <c r="I15" s="141">
        <f>ROUND((SUM(I9:I14))/2,2)</f>
        <v>0</v>
      </c>
      <c r="J15" s="62"/>
      <c r="K15" s="62"/>
      <c r="L15" s="62">
        <f>ROUND((SUM(L9:L14))/2,2)</f>
        <v>0</v>
      </c>
      <c r="M15" s="62">
        <f>ROUND((SUM(M9:M14))/2,2)</f>
        <v>0</v>
      </c>
      <c r="N15" s="62"/>
      <c r="O15" s="62"/>
      <c r="P15" s="168"/>
      <c r="Q15" s="1"/>
      <c r="R15" s="1"/>
      <c r="S15" s="168">
        <f>ROUND((SUM(S9:S14))/2,2)</f>
        <v>0</v>
      </c>
      <c r="V15" s="2">
        <f>ROUND((SUM(V9:V14))/2,2)</f>
        <v>0</v>
      </c>
    </row>
    <row r="16" spans="1:26" x14ac:dyDescent="0.3">
      <c r="A16" s="179"/>
      <c r="B16" s="179"/>
      <c r="C16" s="179"/>
      <c r="D16" s="179" t="s">
        <v>90</v>
      </c>
      <c r="E16" s="179"/>
      <c r="F16" s="181"/>
      <c r="G16" s="180">
        <f>ROUND((SUM(L9:L15))/3,2)</f>
        <v>0</v>
      </c>
      <c r="H16" s="180">
        <f>ROUND((SUM(M9:M15))/3,2)</f>
        <v>0</v>
      </c>
      <c r="I16" s="180">
        <f>ROUND((SUM(I9:I15))/3,2)</f>
        <v>0</v>
      </c>
      <c r="J16" s="179"/>
      <c r="K16" s="180">
        <f>ROUND((SUM(K9:K15))/3,2)</f>
        <v>0</v>
      </c>
      <c r="L16" s="179">
        <f>ROUND((SUM(L9:L15))/3,2)</f>
        <v>0</v>
      </c>
      <c r="M16" s="179">
        <f>ROUND((SUM(M9:M15))/3,2)</f>
        <v>0</v>
      </c>
      <c r="N16" s="179"/>
      <c r="O16" s="179"/>
      <c r="P16" s="181"/>
      <c r="Q16" s="179"/>
      <c r="R16" s="180"/>
      <c r="S16" s="181">
        <f>ROUND((SUM(S9:S15))/3,2)</f>
        <v>0</v>
      </c>
      <c r="T16" s="182"/>
      <c r="U16" s="182"/>
      <c r="V16" s="179">
        <f>ROUND((SUM(V9:V15))/3,2)</f>
        <v>0</v>
      </c>
      <c r="X16" s="178"/>
      <c r="Y16">
        <f>(SUM(Y9:Y15))</f>
        <v>0</v>
      </c>
      <c r="Z16">
        <f>(SUM(Z9:Z15))</f>
        <v>0</v>
      </c>
    </row>
  </sheetData>
  <mergeCells count="3">
    <mergeCell ref="C1:H1"/>
    <mergeCell ref="C2:H2"/>
    <mergeCell ref="C3:H3"/>
  </mergeCells>
  <printOptions horizontalCentered="1" gridLines="1"/>
  <pageMargins left="1.1111111111111112E-2" right="1.1111111111111112E-2" top="0.75" bottom="0.75" header="0.3" footer="0.3"/>
  <pageSetup paperSize="9" scale="75" orientation="portrait" verticalDpi="0" r:id="rId1"/>
  <headerFooter>
    <oddHeader>&amp;C&amp;B&amp; Rozpočet Modernizacia farmy dojnic Lada / PS 01.2  Ustajnenie kráv</oddHeader>
    <oddFooter>&amp;RStrana &amp;P z &amp;N    &amp;L&amp;7Spracované systémom Systematic® Kalkulus, tel.: 051 77 10 585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A41"/>
  <sheetViews>
    <sheetView workbookViewId="0"/>
  </sheetViews>
  <sheetFormatPr defaultColWidth="0" defaultRowHeight="14.4" x14ac:dyDescent="0.3"/>
  <cols>
    <col min="1" max="1" width="1.6640625" customWidth="1"/>
    <col min="2" max="2" width="3.6640625" customWidth="1"/>
    <col min="3" max="3" width="4.6640625" customWidth="1"/>
    <col min="4" max="6" width="10.6640625" customWidth="1"/>
    <col min="7" max="7" width="3.6640625" customWidth="1"/>
    <col min="8" max="8" width="19.6640625" customWidth="1"/>
    <col min="9" max="10" width="10.6640625" customWidth="1"/>
    <col min="11" max="26" width="0" hidden="1" customWidth="1"/>
    <col min="27" max="27" width="9.109375" customWidth="1"/>
    <col min="28" max="16384" width="9.109375" hidden="1"/>
  </cols>
  <sheetData>
    <row r="1" spans="1:23" ht="27.9" customHeight="1" thickBot="1" x14ac:dyDescent="0.35">
      <c r="A1" s="3"/>
      <c r="B1" s="14"/>
      <c r="C1" s="14"/>
      <c r="D1" s="14"/>
      <c r="E1" s="14"/>
      <c r="F1" s="15" t="s">
        <v>20</v>
      </c>
      <c r="G1" s="14"/>
      <c r="H1" s="14"/>
      <c r="I1" s="14"/>
      <c r="J1" s="14"/>
      <c r="W1">
        <v>30.126000000000001</v>
      </c>
    </row>
    <row r="2" spans="1:23" ht="30" customHeight="1" thickTop="1" x14ac:dyDescent="0.3">
      <c r="A2" s="13"/>
      <c r="B2" s="208" t="s">
        <v>1</v>
      </c>
      <c r="C2" s="209"/>
      <c r="D2" s="209"/>
      <c r="E2" s="209"/>
      <c r="F2" s="209"/>
      <c r="G2" s="209"/>
      <c r="H2" s="209"/>
      <c r="I2" s="209"/>
      <c r="J2" s="210"/>
    </row>
    <row r="3" spans="1:23" ht="18" customHeight="1" x14ac:dyDescent="0.3">
      <c r="A3" s="13"/>
      <c r="B3" s="34" t="s">
        <v>448</v>
      </c>
      <c r="C3" s="35"/>
      <c r="D3" s="36"/>
      <c r="E3" s="36"/>
      <c r="F3" s="36"/>
      <c r="G3" s="17"/>
      <c r="H3" s="17"/>
      <c r="I3" s="37" t="s">
        <v>21</v>
      </c>
      <c r="J3" s="30"/>
    </row>
    <row r="4" spans="1:23" ht="18" customHeight="1" x14ac:dyDescent="0.3">
      <c r="A4" s="13"/>
      <c r="B4" s="23"/>
      <c r="C4" s="20"/>
      <c r="D4" s="17"/>
      <c r="E4" s="17"/>
      <c r="F4" s="17"/>
      <c r="G4" s="17"/>
      <c r="H4" s="17"/>
      <c r="I4" s="37" t="s">
        <v>23</v>
      </c>
      <c r="J4" s="30"/>
    </row>
    <row r="5" spans="1:23" ht="18" customHeight="1" thickBot="1" x14ac:dyDescent="0.35">
      <c r="A5" s="13"/>
      <c r="B5" s="38" t="s">
        <v>24</v>
      </c>
      <c r="C5" s="20"/>
      <c r="D5" s="17"/>
      <c r="E5" s="17"/>
      <c r="F5" s="39" t="s">
        <v>25</v>
      </c>
      <c r="G5" s="17"/>
      <c r="H5" s="17"/>
      <c r="I5" s="37" t="s">
        <v>26</v>
      </c>
      <c r="J5" s="40" t="s">
        <v>27</v>
      </c>
    </row>
    <row r="6" spans="1:23" ht="20.100000000000001" customHeight="1" thickTop="1" x14ac:dyDescent="0.3">
      <c r="A6" s="13"/>
      <c r="B6" s="202" t="s">
        <v>28</v>
      </c>
      <c r="C6" s="203"/>
      <c r="D6" s="203"/>
      <c r="E6" s="203"/>
      <c r="F6" s="203"/>
      <c r="G6" s="203"/>
      <c r="H6" s="203"/>
      <c r="I6" s="203"/>
      <c r="J6" s="204"/>
    </row>
    <row r="7" spans="1:23" ht="18" customHeight="1" x14ac:dyDescent="0.3">
      <c r="A7" s="13"/>
      <c r="B7" s="49" t="s">
        <v>31</v>
      </c>
      <c r="C7" s="42"/>
      <c r="D7" s="18"/>
      <c r="E7" s="18"/>
      <c r="F7" s="18"/>
      <c r="G7" s="50" t="s">
        <v>32</v>
      </c>
      <c r="H7" s="18"/>
      <c r="I7" s="28"/>
      <c r="J7" s="43"/>
    </row>
    <row r="8" spans="1:23" ht="20.100000000000001" customHeight="1" x14ac:dyDescent="0.3">
      <c r="A8" s="13"/>
      <c r="B8" s="205" t="s">
        <v>29</v>
      </c>
      <c r="C8" s="206"/>
      <c r="D8" s="206"/>
      <c r="E8" s="206"/>
      <c r="F8" s="206"/>
      <c r="G8" s="206"/>
      <c r="H8" s="206"/>
      <c r="I8" s="206"/>
      <c r="J8" s="207"/>
    </row>
    <row r="9" spans="1:23" ht="18" customHeight="1" x14ac:dyDescent="0.3">
      <c r="A9" s="13"/>
      <c r="B9" s="38" t="s">
        <v>31</v>
      </c>
      <c r="C9" s="20"/>
      <c r="D9" s="17"/>
      <c r="E9" s="17"/>
      <c r="F9" s="17"/>
      <c r="G9" s="39" t="s">
        <v>32</v>
      </c>
      <c r="H9" s="17"/>
      <c r="I9" s="27"/>
      <c r="J9" s="30"/>
    </row>
    <row r="10" spans="1:23" ht="20.100000000000001" customHeight="1" x14ac:dyDescent="0.3">
      <c r="A10" s="13"/>
      <c r="B10" s="205" t="s">
        <v>30</v>
      </c>
      <c r="C10" s="206"/>
      <c r="D10" s="206"/>
      <c r="E10" s="206"/>
      <c r="F10" s="206"/>
      <c r="G10" s="206"/>
      <c r="H10" s="206"/>
      <c r="I10" s="206"/>
      <c r="J10" s="207"/>
    </row>
    <row r="11" spans="1:23" ht="18" customHeight="1" thickBot="1" x14ac:dyDescent="0.35">
      <c r="A11" s="13"/>
      <c r="B11" s="38" t="s">
        <v>31</v>
      </c>
      <c r="C11" s="20"/>
      <c r="D11" s="17"/>
      <c r="E11" s="17"/>
      <c r="F11" s="17"/>
      <c r="G11" s="39" t="s">
        <v>32</v>
      </c>
      <c r="H11" s="17"/>
      <c r="I11" s="27"/>
      <c r="J11" s="30"/>
    </row>
    <row r="12" spans="1:23" ht="18" customHeight="1" thickTop="1" x14ac:dyDescent="0.3">
      <c r="A12" s="13"/>
      <c r="B12" s="44"/>
      <c r="C12" s="45"/>
      <c r="D12" s="46"/>
      <c r="E12" s="46"/>
      <c r="F12" s="46"/>
      <c r="G12" s="46"/>
      <c r="H12" s="46"/>
      <c r="I12" s="47"/>
      <c r="J12" s="48"/>
    </row>
    <row r="13" spans="1:23" ht="18" customHeight="1" thickBot="1" x14ac:dyDescent="0.35">
      <c r="A13" s="13"/>
      <c r="B13" s="41"/>
      <c r="C13" s="42"/>
      <c r="D13" s="18"/>
      <c r="E13" s="18"/>
      <c r="F13" s="18"/>
      <c r="G13" s="18"/>
      <c r="H13" s="18"/>
      <c r="I13" s="28"/>
      <c r="J13" s="43"/>
    </row>
    <row r="14" spans="1:23" ht="18" customHeight="1" thickTop="1" x14ac:dyDescent="0.3">
      <c r="A14" s="13"/>
      <c r="B14" s="52" t="s">
        <v>33</v>
      </c>
      <c r="C14" s="80" t="s">
        <v>6</v>
      </c>
      <c r="D14" s="81" t="s">
        <v>62</v>
      </c>
      <c r="E14" s="82" t="s">
        <v>63</v>
      </c>
      <c r="F14" s="80" t="s">
        <v>64</v>
      </c>
      <c r="G14" s="52" t="s">
        <v>40</v>
      </c>
      <c r="H14" s="45"/>
      <c r="I14" s="47"/>
      <c r="J14" s="48"/>
    </row>
    <row r="15" spans="1:23" ht="18" customHeight="1" x14ac:dyDescent="0.3">
      <c r="A15" s="13"/>
      <c r="B15" s="87">
        <v>1</v>
      </c>
      <c r="C15" s="88" t="s">
        <v>34</v>
      </c>
      <c r="D15" s="89"/>
      <c r="E15" s="90"/>
      <c r="F15" s="88"/>
      <c r="G15" s="53">
        <v>7</v>
      </c>
      <c r="H15" s="55" t="s">
        <v>41</v>
      </c>
      <c r="I15" s="28"/>
      <c r="J15" s="57">
        <v>0</v>
      </c>
    </row>
    <row r="16" spans="1:23" ht="18" customHeight="1" x14ac:dyDescent="0.3">
      <c r="A16" s="13"/>
      <c r="B16" s="85">
        <v>2</v>
      </c>
      <c r="C16" s="86" t="s">
        <v>35</v>
      </c>
      <c r="D16" s="91">
        <f>'Rekap 3888'!B12</f>
        <v>0</v>
      </c>
      <c r="E16" s="92">
        <f>'Rekap 3888'!C12</f>
        <v>0</v>
      </c>
      <c r="F16" s="101">
        <f>'Rekap 3888'!D12</f>
        <v>0</v>
      </c>
      <c r="G16" s="104"/>
      <c r="H16" s="115"/>
      <c r="I16" s="117"/>
      <c r="J16" s="110"/>
    </row>
    <row r="17" spans="1:26" ht="18" customHeight="1" x14ac:dyDescent="0.3">
      <c r="A17" s="13"/>
      <c r="B17" s="59">
        <v>3</v>
      </c>
      <c r="C17" s="62" t="s">
        <v>36</v>
      </c>
      <c r="D17" s="83"/>
      <c r="E17" s="84"/>
      <c r="F17" s="76"/>
      <c r="G17" s="53">
        <v>8</v>
      </c>
      <c r="H17" s="63" t="s">
        <v>42</v>
      </c>
      <c r="I17" s="117"/>
      <c r="J17" s="110">
        <f>'SO 3888'!Z16</f>
        <v>0</v>
      </c>
    </row>
    <row r="18" spans="1:26" ht="18" customHeight="1" x14ac:dyDescent="0.3">
      <c r="A18" s="13"/>
      <c r="B18" s="53">
        <v>4</v>
      </c>
      <c r="C18" s="63" t="s">
        <v>37</v>
      </c>
      <c r="D18" s="67"/>
      <c r="E18" s="66"/>
      <c r="F18" s="69"/>
      <c r="G18" s="53">
        <v>9</v>
      </c>
      <c r="H18" s="63" t="s">
        <v>43</v>
      </c>
      <c r="I18" s="117"/>
      <c r="J18" s="110">
        <v>0</v>
      </c>
    </row>
    <row r="19" spans="1:26" ht="18" customHeight="1" x14ac:dyDescent="0.3">
      <c r="A19" s="13"/>
      <c r="B19" s="53">
        <v>5</v>
      </c>
      <c r="C19" s="63" t="s">
        <v>38</v>
      </c>
      <c r="D19" s="67"/>
      <c r="E19" s="66"/>
      <c r="F19" s="69"/>
      <c r="G19" s="104"/>
      <c r="H19" s="115"/>
      <c r="I19" s="117"/>
      <c r="J19" s="116"/>
    </row>
    <row r="20" spans="1:26" ht="18" customHeight="1" thickBot="1" x14ac:dyDescent="0.35">
      <c r="A20" s="13"/>
      <c r="B20" s="53">
        <v>6</v>
      </c>
      <c r="C20" s="64" t="s">
        <v>39</v>
      </c>
      <c r="D20" s="68"/>
      <c r="E20" s="96"/>
      <c r="F20" s="102">
        <f>SUM(F15:F19)</f>
        <v>0</v>
      </c>
      <c r="G20" s="53">
        <v>10</v>
      </c>
      <c r="H20" s="63" t="s">
        <v>39</v>
      </c>
      <c r="I20" s="119"/>
      <c r="J20" s="95">
        <f>SUM(J15:J19)</f>
        <v>0</v>
      </c>
    </row>
    <row r="21" spans="1:26" ht="18" customHeight="1" thickTop="1" x14ac:dyDescent="0.3">
      <c r="A21" s="13"/>
      <c r="B21" s="58" t="s">
        <v>51</v>
      </c>
      <c r="C21" s="61" t="s">
        <v>52</v>
      </c>
      <c r="D21" s="65"/>
      <c r="E21" s="19"/>
      <c r="F21" s="94"/>
      <c r="G21" s="58" t="s">
        <v>58</v>
      </c>
      <c r="H21" s="54" t="s">
        <v>52</v>
      </c>
      <c r="I21" s="28"/>
      <c r="J21" s="120"/>
    </row>
    <row r="22" spans="1:26" ht="18" customHeight="1" x14ac:dyDescent="0.3">
      <c r="A22" s="13"/>
      <c r="B22" s="59">
        <v>11</v>
      </c>
      <c r="C22" s="55" t="s">
        <v>53</v>
      </c>
      <c r="D22" s="75"/>
      <c r="E22" s="78" t="s">
        <v>56</v>
      </c>
      <c r="F22" s="76">
        <f>((F15*U22*0)+(F16*V22*0)+(F17*W22*0))/100</f>
        <v>0</v>
      </c>
      <c r="G22" s="59">
        <v>16</v>
      </c>
      <c r="H22" s="62" t="s">
        <v>59</v>
      </c>
      <c r="I22" s="118" t="s">
        <v>56</v>
      </c>
      <c r="J22" s="109">
        <f>((F15*X22*0)+(F16*Y22*0)+(F17*Z22*0))/100</f>
        <v>0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</row>
    <row r="23" spans="1:26" ht="18" customHeight="1" x14ac:dyDescent="0.3">
      <c r="A23" s="13"/>
      <c r="B23" s="53">
        <v>12</v>
      </c>
      <c r="C23" s="56" t="s">
        <v>54</v>
      </c>
      <c r="D23" s="60"/>
      <c r="E23" s="78" t="s">
        <v>57</v>
      </c>
      <c r="F23" s="69">
        <f>((F15*U23*0)+(F16*V23*0)+(F17*W23*0))/100</f>
        <v>0</v>
      </c>
      <c r="G23" s="53">
        <v>17</v>
      </c>
      <c r="H23" s="63" t="s">
        <v>60</v>
      </c>
      <c r="I23" s="118" t="s">
        <v>56</v>
      </c>
      <c r="J23" s="110">
        <f>((F15*X23*0)+(F16*Y23*0)+(F17*Z23*0))/100</f>
        <v>0</v>
      </c>
      <c r="U23">
        <v>1</v>
      </c>
      <c r="V23">
        <v>1</v>
      </c>
      <c r="W23">
        <v>0</v>
      </c>
      <c r="X23">
        <v>1</v>
      </c>
      <c r="Y23">
        <v>1</v>
      </c>
      <c r="Z23">
        <v>1</v>
      </c>
    </row>
    <row r="24" spans="1:26" ht="18" customHeight="1" x14ac:dyDescent="0.3">
      <c r="A24" s="13"/>
      <c r="B24" s="53">
        <v>13</v>
      </c>
      <c r="C24" s="56" t="s">
        <v>55</v>
      </c>
      <c r="D24" s="60"/>
      <c r="E24" s="78" t="s">
        <v>56</v>
      </c>
      <c r="F24" s="69">
        <f>((F15*U24*0)+(F16*V24*0)+(F17*W24*0))/100</f>
        <v>0</v>
      </c>
      <c r="G24" s="53">
        <v>18</v>
      </c>
      <c r="H24" s="63" t="s">
        <v>61</v>
      </c>
      <c r="I24" s="118" t="s">
        <v>57</v>
      </c>
      <c r="J24" s="110">
        <f>((F15*X24*0)+(F16*Y24*0)+(F17*Z24*0))/100</f>
        <v>0</v>
      </c>
      <c r="U24">
        <v>1</v>
      </c>
      <c r="V24">
        <v>1</v>
      </c>
      <c r="W24">
        <v>1</v>
      </c>
      <c r="X24">
        <v>1</v>
      </c>
      <c r="Y24">
        <v>1</v>
      </c>
      <c r="Z24">
        <v>0</v>
      </c>
    </row>
    <row r="25" spans="1:26" ht="18" customHeight="1" x14ac:dyDescent="0.3">
      <c r="A25" s="13"/>
      <c r="B25" s="53">
        <v>14</v>
      </c>
      <c r="C25" s="20"/>
      <c r="D25" s="60"/>
      <c r="E25" s="79"/>
      <c r="F25" s="77"/>
      <c r="G25" s="53">
        <v>19</v>
      </c>
      <c r="H25" s="115"/>
      <c r="I25" s="117"/>
      <c r="J25" s="116"/>
    </row>
    <row r="26" spans="1:26" ht="18" customHeight="1" thickBot="1" x14ac:dyDescent="0.35">
      <c r="A26" s="13"/>
      <c r="B26" s="53">
        <v>15</v>
      </c>
      <c r="C26" s="56"/>
      <c r="D26" s="60"/>
      <c r="E26" s="60"/>
      <c r="F26" s="103"/>
      <c r="G26" s="53">
        <v>20</v>
      </c>
      <c r="H26" s="63" t="s">
        <v>39</v>
      </c>
      <c r="I26" s="119"/>
      <c r="J26" s="95">
        <f>SUM(J22:J25)+SUM(F22:F25)</f>
        <v>0</v>
      </c>
    </row>
    <row r="27" spans="1:26" ht="18" customHeight="1" thickTop="1" x14ac:dyDescent="0.3">
      <c r="A27" s="13"/>
      <c r="B27" s="97"/>
      <c r="C27" s="131" t="s">
        <v>67</v>
      </c>
      <c r="D27" s="124"/>
      <c r="E27" s="98"/>
      <c r="F27" s="29"/>
      <c r="G27" s="105" t="s">
        <v>44</v>
      </c>
      <c r="H27" s="100" t="s">
        <v>45</v>
      </c>
      <c r="I27" s="28"/>
      <c r="J27" s="31"/>
    </row>
    <row r="28" spans="1:26" ht="18" customHeight="1" x14ac:dyDescent="0.3">
      <c r="A28" s="13"/>
      <c r="B28" s="26"/>
      <c r="C28" s="122"/>
      <c r="D28" s="125"/>
      <c r="E28" s="22"/>
      <c r="F28" s="13"/>
      <c r="G28" s="85">
        <v>21</v>
      </c>
      <c r="H28" s="86" t="s">
        <v>46</v>
      </c>
      <c r="I28" s="112"/>
      <c r="J28" s="93">
        <f>F20+J20+F26+J26</f>
        <v>0</v>
      </c>
    </row>
    <row r="29" spans="1:26" ht="18" customHeight="1" x14ac:dyDescent="0.3">
      <c r="A29" s="13"/>
      <c r="B29" s="70"/>
      <c r="C29" s="123"/>
      <c r="D29" s="126"/>
      <c r="E29" s="22"/>
      <c r="F29" s="13"/>
      <c r="G29" s="59">
        <v>22</v>
      </c>
      <c r="H29" s="62" t="s">
        <v>47</v>
      </c>
      <c r="I29" s="113">
        <f>J28-SUM('SO 3888'!K9:'SO 3888'!K15)</f>
        <v>0</v>
      </c>
      <c r="J29" s="109">
        <f>ROUND(((ROUND(I29,2)*20)*1/100),2)</f>
        <v>0</v>
      </c>
    </row>
    <row r="30" spans="1:26" ht="18" customHeight="1" x14ac:dyDescent="0.3">
      <c r="A30" s="13"/>
      <c r="B30" s="23"/>
      <c r="C30" s="115"/>
      <c r="D30" s="117"/>
      <c r="E30" s="22"/>
      <c r="F30" s="13"/>
      <c r="G30" s="53">
        <v>23</v>
      </c>
      <c r="H30" s="63" t="s">
        <v>48</v>
      </c>
      <c r="I30" s="78">
        <f>SUM('SO 3888'!K9:'SO 3888'!K15)</f>
        <v>0</v>
      </c>
      <c r="J30" s="110">
        <f>ROUND(((ROUND(I30,2)*0)/100),2)</f>
        <v>0</v>
      </c>
    </row>
    <row r="31" spans="1:26" ht="18" customHeight="1" x14ac:dyDescent="0.3">
      <c r="A31" s="13"/>
      <c r="B31" s="24"/>
      <c r="C31" s="127"/>
      <c r="D31" s="128"/>
      <c r="E31" s="22"/>
      <c r="F31" s="13"/>
      <c r="G31" s="85">
        <v>24</v>
      </c>
      <c r="H31" s="86" t="s">
        <v>49</v>
      </c>
      <c r="I31" s="108"/>
      <c r="J31" s="121">
        <f>SUM(J28:J30)</f>
        <v>0</v>
      </c>
    </row>
    <row r="32" spans="1:26" ht="18" customHeight="1" thickBot="1" x14ac:dyDescent="0.35">
      <c r="A32" s="13"/>
      <c r="B32" s="41"/>
      <c r="C32" s="1"/>
      <c r="D32" s="114"/>
      <c r="E32" s="71"/>
      <c r="F32" s="72"/>
      <c r="G32" s="59" t="s">
        <v>50</v>
      </c>
      <c r="H32" s="1"/>
      <c r="I32" s="114"/>
      <c r="J32" s="111"/>
    </row>
    <row r="33" spans="1:10" ht="18" customHeight="1" thickTop="1" x14ac:dyDescent="0.3">
      <c r="A33" s="13"/>
      <c r="B33" s="97"/>
      <c r="C33" s="98"/>
      <c r="D33" s="129" t="s">
        <v>65</v>
      </c>
      <c r="E33" s="74"/>
      <c r="F33" s="99"/>
      <c r="G33" s="106">
        <v>26</v>
      </c>
      <c r="H33" s="130" t="s">
        <v>66</v>
      </c>
      <c r="I33" s="29"/>
      <c r="J33" s="107"/>
    </row>
    <row r="34" spans="1:10" ht="18" customHeight="1" x14ac:dyDescent="0.3">
      <c r="A34" s="13"/>
      <c r="B34" s="25"/>
      <c r="C34" s="21"/>
      <c r="D34" s="16"/>
      <c r="E34" s="16"/>
      <c r="F34" s="16"/>
      <c r="G34" s="16"/>
      <c r="H34" s="16"/>
      <c r="I34" s="29"/>
      <c r="J34" s="32"/>
    </row>
    <row r="35" spans="1:10" ht="18" customHeight="1" x14ac:dyDescent="0.3">
      <c r="A35" s="13"/>
      <c r="B35" s="26"/>
      <c r="C35" s="22"/>
      <c r="D35" s="3"/>
      <c r="E35" s="3"/>
      <c r="F35" s="3"/>
      <c r="G35" s="3"/>
      <c r="H35" s="3"/>
      <c r="I35" s="13"/>
      <c r="J35" s="33"/>
    </row>
    <row r="36" spans="1:10" ht="18" customHeight="1" x14ac:dyDescent="0.3">
      <c r="A36" s="13"/>
      <c r="B36" s="26"/>
      <c r="C36" s="22"/>
      <c r="D36" s="3"/>
      <c r="E36" s="3"/>
      <c r="F36" s="3"/>
      <c r="G36" s="3"/>
      <c r="H36" s="3"/>
      <c r="I36" s="13"/>
      <c r="J36" s="33"/>
    </row>
    <row r="37" spans="1:10" ht="18" customHeight="1" x14ac:dyDescent="0.3">
      <c r="A37" s="13"/>
      <c r="B37" s="26"/>
      <c r="C37" s="22"/>
      <c r="D37" s="3"/>
      <c r="E37" s="3"/>
      <c r="F37" s="3"/>
      <c r="G37" s="3"/>
      <c r="H37" s="3"/>
      <c r="I37" s="13"/>
      <c r="J37" s="33"/>
    </row>
    <row r="38" spans="1:10" ht="18" customHeight="1" x14ac:dyDescent="0.3">
      <c r="A38" s="13"/>
      <c r="B38" s="26"/>
      <c r="C38" s="22"/>
      <c r="D38" s="3"/>
      <c r="E38" s="3"/>
      <c r="F38" s="3"/>
      <c r="G38" s="3"/>
      <c r="H38" s="3"/>
      <c r="I38" s="13"/>
      <c r="J38" s="33"/>
    </row>
    <row r="39" spans="1:10" ht="18" customHeight="1" x14ac:dyDescent="0.3">
      <c r="A39" s="13"/>
      <c r="B39" s="26"/>
      <c r="C39" s="22"/>
      <c r="D39" s="3"/>
      <c r="E39" s="3"/>
      <c r="F39" s="3"/>
      <c r="G39" s="3"/>
      <c r="H39" s="3"/>
      <c r="I39" s="13"/>
      <c r="J39" s="33"/>
    </row>
    <row r="40" spans="1:10" ht="18" customHeight="1" thickBot="1" x14ac:dyDescent="0.35">
      <c r="A40" s="13"/>
      <c r="B40" s="70"/>
      <c r="C40" s="71"/>
      <c r="D40" s="14"/>
      <c r="E40" s="14"/>
      <c r="F40" s="14"/>
      <c r="G40" s="14"/>
      <c r="H40" s="14"/>
      <c r="I40" s="72"/>
      <c r="J40" s="73"/>
    </row>
    <row r="41" spans="1:10" ht="15" thickTop="1" x14ac:dyDescent="0.3">
      <c r="A41" s="13"/>
      <c r="B41" s="74"/>
      <c r="C41" s="74"/>
      <c r="D41" s="74"/>
      <c r="E41" s="74"/>
      <c r="F41" s="74"/>
      <c r="G41" s="74"/>
      <c r="H41" s="74"/>
      <c r="I41" s="74"/>
      <c r="J41" s="74"/>
    </row>
  </sheetData>
  <mergeCells count="4">
    <mergeCell ref="B2:J2"/>
    <mergeCell ref="B6:J6"/>
    <mergeCell ref="B8:J8"/>
    <mergeCell ref="B10:J10"/>
  </mergeCells>
  <pageMargins left="0.7" right="0.7" top="0.75" bottom="0.75" header="0.3" footer="0.3"/>
  <pageSetup paperSize="9" scale="95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Z500"/>
  <sheetViews>
    <sheetView workbookViewId="0">
      <selection activeCell="E1" sqref="E1:E3"/>
    </sheetView>
  </sheetViews>
  <sheetFormatPr defaultColWidth="0" defaultRowHeight="14.4" x14ac:dyDescent="0.3"/>
  <cols>
    <col min="1" max="1" width="37.6640625" customWidth="1"/>
    <col min="2" max="4" width="10.6640625" customWidth="1"/>
    <col min="5" max="6" width="9.6640625" customWidth="1"/>
    <col min="7" max="7" width="3.6640625" customWidth="1"/>
    <col min="8" max="9" width="9.109375" hidden="1" customWidth="1"/>
    <col min="10" max="26" width="0" hidden="1" customWidth="1"/>
    <col min="27" max="16384" width="9.109375" hidden="1"/>
  </cols>
  <sheetData>
    <row r="1" spans="1:26" ht="20.100000000000001" customHeight="1" x14ac:dyDescent="0.3">
      <c r="A1" s="211" t="s">
        <v>28</v>
      </c>
      <c r="B1" s="212"/>
      <c r="C1" s="212"/>
      <c r="D1" s="213"/>
      <c r="E1" s="6" t="s">
        <v>101</v>
      </c>
      <c r="F1" s="12"/>
      <c r="W1">
        <v>30.126000000000001</v>
      </c>
    </row>
    <row r="2" spans="1:26" ht="20.100000000000001" customHeight="1" x14ac:dyDescent="0.3">
      <c r="A2" s="211" t="s">
        <v>29</v>
      </c>
      <c r="B2" s="212"/>
      <c r="C2" s="212"/>
      <c r="D2" s="213"/>
      <c r="E2" s="6" t="s">
        <v>23</v>
      </c>
      <c r="F2" s="12"/>
    </row>
    <row r="3" spans="1:26" ht="20.100000000000001" customHeight="1" x14ac:dyDescent="0.3">
      <c r="A3" s="211" t="s">
        <v>30</v>
      </c>
      <c r="B3" s="212"/>
      <c r="C3" s="212"/>
      <c r="D3" s="213"/>
      <c r="E3" s="6" t="s">
        <v>103</v>
      </c>
      <c r="F3" s="12"/>
    </row>
    <row r="4" spans="1:26" x14ac:dyDescent="0.3">
      <c r="A4" s="5" t="s">
        <v>1</v>
      </c>
      <c r="B4" s="3"/>
      <c r="C4" s="3"/>
      <c r="D4" s="3"/>
      <c r="E4" s="3"/>
      <c r="F4" s="3"/>
    </row>
    <row r="5" spans="1:26" x14ac:dyDescent="0.3">
      <c r="A5" s="5" t="s">
        <v>448</v>
      </c>
      <c r="B5" s="3"/>
      <c r="C5" s="3"/>
      <c r="D5" s="3"/>
      <c r="E5" s="3"/>
      <c r="F5" s="3"/>
    </row>
    <row r="6" spans="1:26" x14ac:dyDescent="0.3">
      <c r="A6" s="3"/>
      <c r="B6" s="3"/>
      <c r="C6" s="3"/>
      <c r="D6" s="3"/>
      <c r="E6" s="3"/>
      <c r="F6" s="3"/>
    </row>
    <row r="7" spans="1:26" x14ac:dyDescent="0.3">
      <c r="A7" s="3"/>
      <c r="B7" s="3"/>
      <c r="C7" s="3"/>
      <c r="D7" s="3"/>
      <c r="E7" s="3"/>
      <c r="F7" s="3"/>
    </row>
    <row r="8" spans="1:26" x14ac:dyDescent="0.3">
      <c r="A8" s="4" t="s">
        <v>71</v>
      </c>
      <c r="B8" s="3"/>
      <c r="C8" s="3"/>
      <c r="D8" s="3"/>
      <c r="E8" s="3"/>
      <c r="F8" s="3"/>
    </row>
    <row r="9" spans="1:26" x14ac:dyDescent="0.3">
      <c r="A9" s="132" t="s">
        <v>68</v>
      </c>
      <c r="B9" s="132" t="s">
        <v>62</v>
      </c>
      <c r="C9" s="132" t="s">
        <v>63</v>
      </c>
      <c r="D9" s="132" t="s">
        <v>39</v>
      </c>
      <c r="E9" s="132" t="s">
        <v>69</v>
      </c>
      <c r="F9" s="132" t="s">
        <v>70</v>
      </c>
    </row>
    <row r="10" spans="1:26" x14ac:dyDescent="0.3">
      <c r="A10" s="138" t="s">
        <v>80</v>
      </c>
      <c r="B10" s="139"/>
      <c r="C10" s="135"/>
      <c r="D10" s="135"/>
      <c r="E10" s="136"/>
      <c r="F10" s="136"/>
      <c r="G10" s="137"/>
      <c r="H10" s="137"/>
      <c r="I10" s="137"/>
      <c r="J10" s="137"/>
      <c r="K10" s="137"/>
      <c r="L10" s="137"/>
      <c r="M10" s="137"/>
      <c r="N10" s="137"/>
      <c r="O10" s="137"/>
      <c r="P10" s="137"/>
      <c r="Q10" s="137"/>
      <c r="R10" s="137"/>
      <c r="S10" s="137"/>
      <c r="T10" s="137"/>
      <c r="U10" s="137"/>
      <c r="V10" s="137"/>
      <c r="W10" s="137"/>
      <c r="X10" s="137"/>
      <c r="Y10" s="137"/>
      <c r="Z10" s="137"/>
    </row>
    <row r="11" spans="1:26" x14ac:dyDescent="0.3">
      <c r="A11" s="62" t="s">
        <v>85</v>
      </c>
      <c r="B11" s="76">
        <f>'SO 3888'!L13</f>
        <v>0</v>
      </c>
      <c r="C11" s="76">
        <f>'SO 3888'!M13</f>
        <v>0</v>
      </c>
      <c r="D11" s="76">
        <f>'SO 3888'!I13</f>
        <v>0</v>
      </c>
      <c r="E11" s="140">
        <f>'SO 3888'!S13</f>
        <v>0</v>
      </c>
      <c r="F11" s="140">
        <f>'SO 3888'!V13</f>
        <v>0</v>
      </c>
      <c r="G11" s="137"/>
      <c r="H11" s="137"/>
      <c r="I11" s="137"/>
      <c r="J11" s="137"/>
      <c r="K11" s="137"/>
      <c r="L11" s="137"/>
      <c r="M11" s="137"/>
      <c r="N11" s="137"/>
      <c r="O11" s="137"/>
      <c r="P11" s="137"/>
      <c r="Q11" s="137"/>
      <c r="R11" s="137"/>
      <c r="S11" s="137"/>
      <c r="T11" s="137"/>
      <c r="U11" s="137"/>
      <c r="V11" s="137"/>
      <c r="W11" s="137"/>
      <c r="X11" s="137"/>
      <c r="Y11" s="137"/>
      <c r="Z11" s="137"/>
    </row>
    <row r="12" spans="1:26" x14ac:dyDescent="0.3">
      <c r="A12" s="2" t="s">
        <v>80</v>
      </c>
      <c r="B12" s="141">
        <f>'SO 3888'!L15</f>
        <v>0</v>
      </c>
      <c r="C12" s="141">
        <f>'SO 3888'!M15</f>
        <v>0</v>
      </c>
      <c r="D12" s="141">
        <f>'SO 3888'!I15</f>
        <v>0</v>
      </c>
      <c r="E12" s="142">
        <f>'SO 3888'!S15</f>
        <v>0</v>
      </c>
      <c r="F12" s="142">
        <f>'SO 3888'!V15</f>
        <v>0</v>
      </c>
      <c r="G12" s="137"/>
      <c r="H12" s="137"/>
      <c r="I12" s="137"/>
      <c r="J12" s="137"/>
      <c r="K12" s="137"/>
      <c r="L12" s="137"/>
      <c r="M12" s="137"/>
      <c r="N12" s="137"/>
      <c r="O12" s="137"/>
      <c r="P12" s="137"/>
      <c r="Q12" s="137"/>
      <c r="R12" s="137"/>
      <c r="S12" s="137"/>
      <c r="T12" s="137"/>
      <c r="U12" s="137"/>
      <c r="V12" s="137"/>
      <c r="W12" s="137"/>
      <c r="X12" s="137"/>
      <c r="Y12" s="137"/>
      <c r="Z12" s="137"/>
    </row>
    <row r="13" spans="1:26" x14ac:dyDescent="0.3">
      <c r="A13" s="1"/>
      <c r="B13" s="134"/>
      <c r="C13" s="134"/>
      <c r="D13" s="134"/>
      <c r="E13" s="133"/>
      <c r="F13" s="133"/>
    </row>
    <row r="14" spans="1:26" x14ac:dyDescent="0.3">
      <c r="A14" s="2" t="s">
        <v>90</v>
      </c>
      <c r="B14" s="141">
        <f>'SO 3888'!L16</f>
        <v>0</v>
      </c>
      <c r="C14" s="141">
        <f>'SO 3888'!M16</f>
        <v>0</v>
      </c>
      <c r="D14" s="141">
        <f>'SO 3888'!I16</f>
        <v>0</v>
      </c>
      <c r="E14" s="142">
        <f>'SO 3888'!S16</f>
        <v>0</v>
      </c>
      <c r="F14" s="142">
        <f>'SO 3888'!V16</f>
        <v>0</v>
      </c>
      <c r="G14" s="137"/>
      <c r="H14" s="137"/>
      <c r="I14" s="137"/>
      <c r="J14" s="137"/>
      <c r="K14" s="137"/>
      <c r="L14" s="137"/>
      <c r="M14" s="137"/>
      <c r="N14" s="137"/>
      <c r="O14" s="137"/>
      <c r="P14" s="137"/>
      <c r="Q14" s="137"/>
      <c r="R14" s="137"/>
      <c r="S14" s="137"/>
      <c r="T14" s="137"/>
      <c r="U14" s="137"/>
      <c r="V14" s="137"/>
      <c r="W14" s="137"/>
      <c r="X14" s="137"/>
      <c r="Y14" s="137"/>
      <c r="Z14" s="137"/>
    </row>
    <row r="15" spans="1:26" x14ac:dyDescent="0.3">
      <c r="A15" s="1"/>
      <c r="B15" s="134"/>
      <c r="C15" s="134"/>
      <c r="D15" s="134"/>
      <c r="E15" s="133"/>
      <c r="F15" s="133"/>
    </row>
    <row r="16" spans="1:26" x14ac:dyDescent="0.3">
      <c r="A16" s="1"/>
      <c r="B16" s="134"/>
      <c r="C16" s="134"/>
      <c r="D16" s="134"/>
      <c r="E16" s="133"/>
      <c r="F16" s="133"/>
    </row>
    <row r="17" spans="1:6" x14ac:dyDescent="0.3">
      <c r="A17" s="1"/>
      <c r="B17" s="134"/>
      <c r="C17" s="134"/>
      <c r="D17" s="134"/>
      <c r="E17" s="133"/>
      <c r="F17" s="133"/>
    </row>
    <row r="18" spans="1:6" x14ac:dyDescent="0.3">
      <c r="A18" s="1"/>
      <c r="B18" s="134"/>
      <c r="C18" s="134"/>
      <c r="D18" s="134"/>
      <c r="E18" s="133"/>
      <c r="F18" s="133"/>
    </row>
    <row r="19" spans="1:6" x14ac:dyDescent="0.3">
      <c r="A19" s="1"/>
      <c r="B19" s="134"/>
      <c r="C19" s="134"/>
      <c r="D19" s="134"/>
      <c r="E19" s="133"/>
      <c r="F19" s="133"/>
    </row>
    <row r="20" spans="1:6" x14ac:dyDescent="0.3">
      <c r="A20" s="1"/>
      <c r="B20" s="134"/>
      <c r="C20" s="134"/>
      <c r="D20" s="134"/>
      <c r="E20" s="133"/>
      <c r="F20" s="133"/>
    </row>
    <row r="21" spans="1:6" x14ac:dyDescent="0.3">
      <c r="A21" s="1"/>
      <c r="B21" s="134"/>
      <c r="C21" s="134"/>
      <c r="D21" s="134"/>
      <c r="E21" s="133"/>
      <c r="F21" s="133"/>
    </row>
    <row r="22" spans="1:6" x14ac:dyDescent="0.3">
      <c r="A22" s="1"/>
      <c r="B22" s="134"/>
      <c r="C22" s="134"/>
      <c r="D22" s="134"/>
      <c r="E22" s="133"/>
      <c r="F22" s="133"/>
    </row>
    <row r="23" spans="1:6" x14ac:dyDescent="0.3">
      <c r="A23" s="1"/>
      <c r="B23" s="134"/>
      <c r="C23" s="134"/>
      <c r="D23" s="134"/>
      <c r="E23" s="133"/>
      <c r="F23" s="133"/>
    </row>
    <row r="24" spans="1:6" x14ac:dyDescent="0.3">
      <c r="A24" s="1"/>
      <c r="B24" s="134"/>
      <c r="C24" s="134"/>
      <c r="D24" s="134"/>
      <c r="E24" s="133"/>
      <c r="F24" s="133"/>
    </row>
    <row r="25" spans="1:6" x14ac:dyDescent="0.3">
      <c r="A25" s="1"/>
      <c r="B25" s="134"/>
      <c r="C25" s="134"/>
      <c r="D25" s="134"/>
      <c r="E25" s="133"/>
      <c r="F25" s="133"/>
    </row>
    <row r="26" spans="1:6" x14ac:dyDescent="0.3">
      <c r="A26" s="1"/>
      <c r="B26" s="134"/>
      <c r="C26" s="134"/>
      <c r="D26" s="134"/>
      <c r="E26" s="133"/>
      <c r="F26" s="133"/>
    </row>
    <row r="27" spans="1:6" x14ac:dyDescent="0.3">
      <c r="A27" s="1"/>
      <c r="B27" s="134"/>
      <c r="C27" s="134"/>
      <c r="D27" s="134"/>
      <c r="E27" s="133"/>
      <c r="F27" s="133"/>
    </row>
    <row r="28" spans="1:6" x14ac:dyDescent="0.3">
      <c r="A28" s="1"/>
      <c r="B28" s="134"/>
      <c r="C28" s="134"/>
      <c r="D28" s="134"/>
      <c r="E28" s="133"/>
      <c r="F28" s="133"/>
    </row>
    <row r="29" spans="1:6" x14ac:dyDescent="0.3">
      <c r="A29" s="1"/>
      <c r="B29" s="134"/>
      <c r="C29" s="134"/>
      <c r="D29" s="134"/>
      <c r="E29" s="133"/>
      <c r="F29" s="133"/>
    </row>
    <row r="30" spans="1:6" x14ac:dyDescent="0.3">
      <c r="A30" s="1"/>
      <c r="B30" s="134"/>
      <c r="C30" s="134"/>
      <c r="D30" s="134"/>
      <c r="E30" s="133"/>
      <c r="F30" s="133"/>
    </row>
    <row r="31" spans="1:6" x14ac:dyDescent="0.3">
      <c r="A31" s="1"/>
      <c r="B31" s="134"/>
      <c r="C31" s="134"/>
      <c r="D31" s="134"/>
      <c r="E31" s="133"/>
      <c r="F31" s="133"/>
    </row>
    <row r="32" spans="1:6" x14ac:dyDescent="0.3">
      <c r="A32" s="1"/>
      <c r="B32" s="134"/>
      <c r="C32" s="134"/>
      <c r="D32" s="134"/>
      <c r="E32" s="133"/>
      <c r="F32" s="133"/>
    </row>
    <row r="33" spans="1:6" x14ac:dyDescent="0.3">
      <c r="A33" s="1"/>
      <c r="B33" s="134"/>
      <c r="C33" s="134"/>
      <c r="D33" s="134"/>
      <c r="E33" s="133"/>
      <c r="F33" s="133"/>
    </row>
    <row r="34" spans="1:6" x14ac:dyDescent="0.3">
      <c r="A34" s="1"/>
      <c r="B34" s="134"/>
      <c r="C34" s="134"/>
      <c r="D34" s="134"/>
      <c r="E34" s="133"/>
      <c r="F34" s="133"/>
    </row>
    <row r="35" spans="1:6" x14ac:dyDescent="0.3">
      <c r="A35" s="1"/>
      <c r="B35" s="134"/>
      <c r="C35" s="134"/>
      <c r="D35" s="134"/>
      <c r="E35" s="133"/>
      <c r="F35" s="133"/>
    </row>
    <row r="36" spans="1:6" x14ac:dyDescent="0.3">
      <c r="A36" s="1"/>
      <c r="B36" s="134"/>
      <c r="C36" s="134"/>
      <c r="D36" s="134"/>
      <c r="E36" s="133"/>
      <c r="F36" s="133"/>
    </row>
    <row r="37" spans="1:6" x14ac:dyDescent="0.3">
      <c r="A37" s="1"/>
      <c r="B37" s="134"/>
      <c r="C37" s="134"/>
      <c r="D37" s="134"/>
      <c r="E37" s="133"/>
      <c r="F37" s="133"/>
    </row>
    <row r="38" spans="1:6" x14ac:dyDescent="0.3">
      <c r="A38" s="1"/>
      <c r="B38" s="134"/>
      <c r="C38" s="134"/>
      <c r="D38" s="134"/>
      <c r="E38" s="133"/>
      <c r="F38" s="133"/>
    </row>
    <row r="39" spans="1:6" x14ac:dyDescent="0.3">
      <c r="A39" s="1"/>
      <c r="B39" s="134"/>
      <c r="C39" s="134"/>
      <c r="D39" s="134"/>
      <c r="E39" s="133"/>
      <c r="F39" s="133"/>
    </row>
    <row r="40" spans="1:6" x14ac:dyDescent="0.3">
      <c r="A40" s="1"/>
      <c r="B40" s="134"/>
      <c r="C40" s="134"/>
      <c r="D40" s="134"/>
      <c r="E40" s="133"/>
      <c r="F40" s="133"/>
    </row>
    <row r="41" spans="1:6" x14ac:dyDescent="0.3">
      <c r="A41" s="1"/>
      <c r="B41" s="134"/>
      <c r="C41" s="134"/>
      <c r="D41" s="134"/>
      <c r="E41" s="133"/>
      <c r="F41" s="133"/>
    </row>
    <row r="42" spans="1:6" x14ac:dyDescent="0.3">
      <c r="A42" s="1"/>
      <c r="B42" s="134"/>
      <c r="C42" s="134"/>
      <c r="D42" s="134"/>
      <c r="E42" s="133"/>
      <c r="F42" s="133"/>
    </row>
    <row r="43" spans="1:6" x14ac:dyDescent="0.3">
      <c r="A43" s="1"/>
      <c r="B43" s="134"/>
      <c r="C43" s="134"/>
      <c r="D43" s="134"/>
      <c r="E43" s="133"/>
      <c r="F43" s="133"/>
    </row>
    <row r="44" spans="1:6" x14ac:dyDescent="0.3">
      <c r="A44" s="1"/>
      <c r="B44" s="134"/>
      <c r="C44" s="134"/>
      <c r="D44" s="134"/>
      <c r="E44" s="133"/>
      <c r="F44" s="133"/>
    </row>
    <row r="45" spans="1:6" x14ac:dyDescent="0.3">
      <c r="A45" s="1"/>
      <c r="B45" s="134"/>
      <c r="C45" s="134"/>
      <c r="D45" s="134"/>
      <c r="E45" s="133"/>
      <c r="F45" s="133"/>
    </row>
    <row r="46" spans="1:6" x14ac:dyDescent="0.3">
      <c r="A46" s="1"/>
      <c r="B46" s="134"/>
      <c r="C46" s="134"/>
      <c r="D46" s="134"/>
      <c r="E46" s="133"/>
      <c r="F46" s="133"/>
    </row>
    <row r="47" spans="1:6" x14ac:dyDescent="0.3">
      <c r="A47" s="1"/>
      <c r="B47" s="134"/>
      <c r="C47" s="134"/>
      <c r="D47" s="134"/>
      <c r="E47" s="133"/>
      <c r="F47" s="133"/>
    </row>
    <row r="48" spans="1:6" x14ac:dyDescent="0.3">
      <c r="A48" s="1"/>
      <c r="B48" s="134"/>
      <c r="C48" s="134"/>
      <c r="D48" s="134"/>
      <c r="E48" s="133"/>
      <c r="F48" s="133"/>
    </row>
    <row r="49" spans="1:6" x14ac:dyDescent="0.3">
      <c r="A49" s="1"/>
      <c r="B49" s="134"/>
      <c r="C49" s="134"/>
      <c r="D49" s="134"/>
      <c r="E49" s="133"/>
      <c r="F49" s="133"/>
    </row>
    <row r="50" spans="1:6" x14ac:dyDescent="0.3">
      <c r="A50" s="1"/>
      <c r="B50" s="134"/>
      <c r="C50" s="134"/>
      <c r="D50" s="134"/>
      <c r="E50" s="133"/>
      <c r="F50" s="133"/>
    </row>
    <row r="51" spans="1:6" x14ac:dyDescent="0.3">
      <c r="A51" s="1"/>
      <c r="B51" s="134"/>
      <c r="C51" s="134"/>
      <c r="D51" s="134"/>
      <c r="E51" s="133"/>
      <c r="F51" s="133"/>
    </row>
    <row r="52" spans="1:6" x14ac:dyDescent="0.3">
      <c r="A52" s="1"/>
      <c r="B52" s="134"/>
      <c r="C52" s="134"/>
      <c r="D52" s="134"/>
      <c r="E52" s="133"/>
      <c r="F52" s="133"/>
    </row>
    <row r="53" spans="1:6" x14ac:dyDescent="0.3">
      <c r="A53" s="1"/>
      <c r="B53" s="134"/>
      <c r="C53" s="134"/>
      <c r="D53" s="134"/>
      <c r="E53" s="133"/>
      <c r="F53" s="133"/>
    </row>
    <row r="54" spans="1:6" x14ac:dyDescent="0.3">
      <c r="A54" s="1"/>
      <c r="B54" s="134"/>
      <c r="C54" s="134"/>
      <c r="D54" s="134"/>
      <c r="E54" s="133"/>
      <c r="F54" s="133"/>
    </row>
    <row r="55" spans="1:6" x14ac:dyDescent="0.3">
      <c r="A55" s="1"/>
      <c r="B55" s="134"/>
      <c r="C55" s="134"/>
      <c r="D55" s="134"/>
      <c r="E55" s="133"/>
      <c r="F55" s="133"/>
    </row>
    <row r="56" spans="1:6" x14ac:dyDescent="0.3">
      <c r="A56" s="1"/>
      <c r="B56" s="134"/>
      <c r="C56" s="134"/>
      <c r="D56" s="134"/>
      <c r="E56" s="133"/>
      <c r="F56" s="133"/>
    </row>
    <row r="57" spans="1:6" x14ac:dyDescent="0.3">
      <c r="A57" s="1"/>
      <c r="B57" s="134"/>
      <c r="C57" s="134"/>
      <c r="D57" s="134"/>
      <c r="E57" s="133"/>
      <c r="F57" s="133"/>
    </row>
    <row r="58" spans="1:6" x14ac:dyDescent="0.3">
      <c r="A58" s="1"/>
      <c r="B58" s="134"/>
      <c r="C58" s="134"/>
      <c r="D58" s="134"/>
      <c r="E58" s="133"/>
      <c r="F58" s="133"/>
    </row>
    <row r="59" spans="1:6" x14ac:dyDescent="0.3">
      <c r="A59" s="1"/>
      <c r="B59" s="134"/>
      <c r="C59" s="134"/>
      <c r="D59" s="134"/>
      <c r="E59" s="133"/>
      <c r="F59" s="133"/>
    </row>
    <row r="60" spans="1:6" x14ac:dyDescent="0.3">
      <c r="A60" s="1"/>
      <c r="B60" s="134"/>
      <c r="C60" s="134"/>
      <c r="D60" s="134"/>
      <c r="E60" s="133"/>
      <c r="F60" s="133"/>
    </row>
    <row r="61" spans="1:6" x14ac:dyDescent="0.3">
      <c r="A61" s="1"/>
      <c r="B61" s="134"/>
      <c r="C61" s="134"/>
      <c r="D61" s="134"/>
      <c r="E61" s="133"/>
      <c r="F61" s="133"/>
    </row>
    <row r="62" spans="1:6" x14ac:dyDescent="0.3">
      <c r="A62" s="1"/>
      <c r="B62" s="134"/>
      <c r="C62" s="134"/>
      <c r="D62" s="134"/>
      <c r="E62" s="133"/>
      <c r="F62" s="133"/>
    </row>
    <row r="63" spans="1:6" x14ac:dyDescent="0.3">
      <c r="A63" s="1"/>
      <c r="B63" s="134"/>
      <c r="C63" s="134"/>
      <c r="D63" s="134"/>
      <c r="E63" s="133"/>
      <c r="F63" s="133"/>
    </row>
    <row r="64" spans="1:6" x14ac:dyDescent="0.3">
      <c r="A64" s="1"/>
      <c r="B64" s="134"/>
      <c r="C64" s="134"/>
      <c r="D64" s="134"/>
      <c r="E64" s="133"/>
      <c r="F64" s="133"/>
    </row>
    <row r="65" spans="1:6" x14ac:dyDescent="0.3">
      <c r="A65" s="1"/>
      <c r="B65" s="134"/>
      <c r="C65" s="134"/>
      <c r="D65" s="134"/>
      <c r="E65" s="133"/>
      <c r="F65" s="133"/>
    </row>
    <row r="66" spans="1:6" x14ac:dyDescent="0.3">
      <c r="A66" s="1"/>
      <c r="B66" s="1"/>
      <c r="C66" s="1"/>
      <c r="D66" s="1"/>
      <c r="E66" s="1"/>
      <c r="F66" s="1"/>
    </row>
    <row r="67" spans="1:6" x14ac:dyDescent="0.3">
      <c r="A67" s="1"/>
      <c r="B67" s="1"/>
      <c r="C67" s="1"/>
      <c r="D67" s="1"/>
      <c r="E67" s="1"/>
      <c r="F67" s="1"/>
    </row>
    <row r="68" spans="1:6" x14ac:dyDescent="0.3">
      <c r="A68" s="1"/>
      <c r="B68" s="1"/>
      <c r="C68" s="1"/>
      <c r="D68" s="1"/>
      <c r="E68" s="1"/>
      <c r="F68" s="1"/>
    </row>
    <row r="69" spans="1:6" x14ac:dyDescent="0.3">
      <c r="A69" s="1"/>
      <c r="B69" s="1"/>
      <c r="C69" s="1"/>
      <c r="D69" s="1"/>
      <c r="E69" s="1"/>
      <c r="F69" s="1"/>
    </row>
    <row r="70" spans="1:6" x14ac:dyDescent="0.3">
      <c r="A70" s="1"/>
      <c r="B70" s="1"/>
      <c r="C70" s="1"/>
      <c r="D70" s="1"/>
      <c r="E70" s="1"/>
      <c r="F70" s="1"/>
    </row>
    <row r="71" spans="1:6" x14ac:dyDescent="0.3">
      <c r="A71" s="1"/>
      <c r="B71" s="1"/>
      <c r="C71" s="1"/>
      <c r="D71" s="1"/>
      <c r="E71" s="1"/>
      <c r="F71" s="1"/>
    </row>
    <row r="72" spans="1:6" x14ac:dyDescent="0.3">
      <c r="A72" s="1"/>
      <c r="B72" s="1"/>
      <c r="C72" s="1"/>
      <c r="D72" s="1"/>
      <c r="E72" s="1"/>
      <c r="F72" s="1"/>
    </row>
    <row r="73" spans="1:6" x14ac:dyDescent="0.3">
      <c r="A73" s="1"/>
      <c r="B73" s="1"/>
      <c r="C73" s="1"/>
      <c r="D73" s="1"/>
      <c r="E73" s="1"/>
      <c r="F73" s="1"/>
    </row>
    <row r="74" spans="1:6" x14ac:dyDescent="0.3">
      <c r="A74" s="1"/>
      <c r="B74" s="1"/>
      <c r="C74" s="1"/>
      <c r="D74" s="1"/>
      <c r="E74" s="1"/>
      <c r="F74" s="1"/>
    </row>
    <row r="75" spans="1:6" x14ac:dyDescent="0.3">
      <c r="A75" s="1"/>
      <c r="B75" s="1"/>
      <c r="C75" s="1"/>
      <c r="D75" s="1"/>
      <c r="E75" s="1"/>
      <c r="F75" s="1"/>
    </row>
    <row r="76" spans="1:6" x14ac:dyDescent="0.3">
      <c r="A76" s="1"/>
      <c r="B76" s="1"/>
      <c r="C76" s="1"/>
      <c r="D76" s="1"/>
      <c r="E76" s="1"/>
      <c r="F76" s="1"/>
    </row>
    <row r="77" spans="1:6" x14ac:dyDescent="0.3">
      <c r="A77" s="1"/>
      <c r="B77" s="1"/>
      <c r="C77" s="1"/>
      <c r="D77" s="1"/>
      <c r="E77" s="1"/>
      <c r="F77" s="1"/>
    </row>
    <row r="78" spans="1:6" x14ac:dyDescent="0.3">
      <c r="A78" s="1"/>
      <c r="B78" s="1"/>
      <c r="C78" s="1"/>
      <c r="D78" s="1"/>
      <c r="E78" s="1"/>
      <c r="F78" s="1"/>
    </row>
    <row r="79" spans="1:6" x14ac:dyDescent="0.3">
      <c r="A79" s="1"/>
      <c r="B79" s="1"/>
      <c r="C79" s="1"/>
      <c r="D79" s="1"/>
      <c r="E79" s="1"/>
      <c r="F79" s="1"/>
    </row>
    <row r="80" spans="1:6" x14ac:dyDescent="0.3">
      <c r="A80" s="1"/>
      <c r="B80" s="1"/>
      <c r="C80" s="1"/>
      <c r="D80" s="1"/>
      <c r="E80" s="1"/>
      <c r="F80" s="1"/>
    </row>
    <row r="81" spans="1:6" x14ac:dyDescent="0.3">
      <c r="A81" s="1"/>
      <c r="B81" s="1"/>
      <c r="C81" s="1"/>
      <c r="D81" s="1"/>
      <c r="E81" s="1"/>
      <c r="F81" s="1"/>
    </row>
    <row r="82" spans="1:6" x14ac:dyDescent="0.3">
      <c r="A82" s="1"/>
      <c r="B82" s="1"/>
      <c r="C82" s="1"/>
      <c r="D82" s="1"/>
      <c r="E82" s="1"/>
      <c r="F82" s="1"/>
    </row>
    <row r="83" spans="1:6" x14ac:dyDescent="0.3">
      <c r="A83" s="1"/>
      <c r="B83" s="1"/>
      <c r="C83" s="1"/>
      <c r="D83" s="1"/>
      <c r="E83" s="1"/>
      <c r="F83" s="1"/>
    </row>
    <row r="84" spans="1:6" x14ac:dyDescent="0.3">
      <c r="A84" s="1"/>
      <c r="B84" s="1"/>
      <c r="C84" s="1"/>
      <c r="D84" s="1"/>
      <c r="E84" s="1"/>
      <c r="F84" s="1"/>
    </row>
    <row r="85" spans="1:6" x14ac:dyDescent="0.3">
      <c r="A85" s="1"/>
      <c r="B85" s="1"/>
      <c r="C85" s="1"/>
      <c r="D85" s="1"/>
      <c r="E85" s="1"/>
      <c r="F85" s="1"/>
    </row>
    <row r="86" spans="1:6" x14ac:dyDescent="0.3">
      <c r="A86" s="1"/>
      <c r="B86" s="1"/>
      <c r="C86" s="1"/>
      <c r="D86" s="1"/>
      <c r="E86" s="1"/>
      <c r="F86" s="1"/>
    </row>
    <row r="87" spans="1:6" x14ac:dyDescent="0.3">
      <c r="A87" s="1"/>
      <c r="B87" s="1"/>
      <c r="C87" s="1"/>
      <c r="D87" s="1"/>
      <c r="E87" s="1"/>
      <c r="F87" s="1"/>
    </row>
    <row r="88" spans="1:6" x14ac:dyDescent="0.3">
      <c r="A88" s="1"/>
      <c r="B88" s="1"/>
      <c r="C88" s="1"/>
      <c r="D88" s="1"/>
      <c r="E88" s="1"/>
      <c r="F88" s="1"/>
    </row>
    <row r="89" spans="1:6" x14ac:dyDescent="0.3">
      <c r="A89" s="1"/>
      <c r="B89" s="1"/>
      <c r="C89" s="1"/>
      <c r="D89" s="1"/>
      <c r="E89" s="1"/>
      <c r="F89" s="1"/>
    </row>
    <row r="90" spans="1:6" x14ac:dyDescent="0.3">
      <c r="A90" s="1"/>
      <c r="B90" s="1"/>
      <c r="C90" s="1"/>
      <c r="D90" s="1"/>
      <c r="E90" s="1"/>
      <c r="F90" s="1"/>
    </row>
    <row r="91" spans="1:6" x14ac:dyDescent="0.3">
      <c r="A91" s="1"/>
      <c r="B91" s="1"/>
      <c r="C91" s="1"/>
      <c r="D91" s="1"/>
      <c r="E91" s="1"/>
      <c r="F91" s="1"/>
    </row>
    <row r="92" spans="1:6" x14ac:dyDescent="0.3">
      <c r="A92" s="1"/>
      <c r="B92" s="1"/>
      <c r="C92" s="1"/>
      <c r="D92" s="1"/>
      <c r="E92" s="1"/>
      <c r="F92" s="1"/>
    </row>
    <row r="93" spans="1:6" x14ac:dyDescent="0.3">
      <c r="A93" s="1"/>
      <c r="B93" s="1"/>
      <c r="C93" s="1"/>
      <c r="D93" s="1"/>
      <c r="E93" s="1"/>
      <c r="F93" s="1"/>
    </row>
    <row r="94" spans="1:6" x14ac:dyDescent="0.3">
      <c r="A94" s="1"/>
      <c r="B94" s="1"/>
      <c r="C94" s="1"/>
      <c r="D94" s="1"/>
      <c r="E94" s="1"/>
      <c r="F94" s="1"/>
    </row>
    <row r="95" spans="1:6" x14ac:dyDescent="0.3">
      <c r="A95" s="1"/>
      <c r="B95" s="1"/>
      <c r="C95" s="1"/>
      <c r="D95" s="1"/>
      <c r="E95" s="1"/>
      <c r="F95" s="1"/>
    </row>
    <row r="96" spans="1:6" x14ac:dyDescent="0.3">
      <c r="A96" s="1"/>
      <c r="B96" s="1"/>
      <c r="C96" s="1"/>
      <c r="D96" s="1"/>
      <c r="E96" s="1"/>
      <c r="F96" s="1"/>
    </row>
    <row r="97" spans="1:6" x14ac:dyDescent="0.3">
      <c r="A97" s="1"/>
      <c r="B97" s="1"/>
      <c r="C97" s="1"/>
      <c r="D97" s="1"/>
      <c r="E97" s="1"/>
      <c r="F97" s="1"/>
    </row>
    <row r="98" spans="1:6" x14ac:dyDescent="0.3">
      <c r="A98" s="1"/>
      <c r="B98" s="1"/>
      <c r="C98" s="1"/>
      <c r="D98" s="1"/>
      <c r="E98" s="1"/>
      <c r="F98" s="1"/>
    </row>
    <row r="99" spans="1:6" x14ac:dyDescent="0.3">
      <c r="A99" s="1"/>
      <c r="B99" s="1"/>
      <c r="C99" s="1"/>
      <c r="D99" s="1"/>
      <c r="E99" s="1"/>
      <c r="F99" s="1"/>
    </row>
    <row r="100" spans="1:6" x14ac:dyDescent="0.3">
      <c r="A100" s="1"/>
      <c r="B100" s="1"/>
      <c r="C100" s="1"/>
      <c r="D100" s="1"/>
      <c r="E100" s="1"/>
      <c r="F100" s="1"/>
    </row>
    <row r="101" spans="1:6" x14ac:dyDescent="0.3">
      <c r="A101" s="1"/>
      <c r="B101" s="1"/>
      <c r="C101" s="1"/>
      <c r="D101" s="1"/>
      <c r="E101" s="1"/>
      <c r="F101" s="1"/>
    </row>
    <row r="102" spans="1:6" x14ac:dyDescent="0.3">
      <c r="A102" s="1"/>
      <c r="B102" s="1"/>
      <c r="C102" s="1"/>
      <c r="D102" s="1"/>
      <c r="E102" s="1"/>
      <c r="F102" s="1"/>
    </row>
    <row r="103" spans="1:6" x14ac:dyDescent="0.3">
      <c r="A103" s="1"/>
      <c r="B103" s="1"/>
      <c r="C103" s="1"/>
      <c r="D103" s="1"/>
      <c r="E103" s="1"/>
      <c r="F103" s="1"/>
    </row>
    <row r="104" spans="1:6" x14ac:dyDescent="0.3">
      <c r="A104" s="1"/>
      <c r="B104" s="1"/>
      <c r="C104" s="1"/>
      <c r="D104" s="1"/>
      <c r="E104" s="1"/>
      <c r="F104" s="1"/>
    </row>
    <row r="105" spans="1:6" x14ac:dyDescent="0.3">
      <c r="A105" s="1"/>
      <c r="B105" s="1"/>
      <c r="C105" s="1"/>
      <c r="D105" s="1"/>
      <c r="E105" s="1"/>
      <c r="F105" s="1"/>
    </row>
    <row r="106" spans="1:6" x14ac:dyDescent="0.3">
      <c r="A106" s="1"/>
      <c r="B106" s="1"/>
      <c r="C106" s="1"/>
      <c r="D106" s="1"/>
      <c r="E106" s="1"/>
      <c r="F106" s="1"/>
    </row>
    <row r="107" spans="1:6" x14ac:dyDescent="0.3">
      <c r="A107" s="1"/>
      <c r="B107" s="1"/>
      <c r="C107" s="1"/>
      <c r="D107" s="1"/>
      <c r="E107" s="1"/>
      <c r="F107" s="1"/>
    </row>
    <row r="108" spans="1:6" x14ac:dyDescent="0.3">
      <c r="A108" s="1"/>
      <c r="B108" s="1"/>
      <c r="C108" s="1"/>
      <c r="D108" s="1"/>
      <c r="E108" s="1"/>
      <c r="F108" s="1"/>
    </row>
    <row r="109" spans="1:6" x14ac:dyDescent="0.3">
      <c r="A109" s="1"/>
      <c r="B109" s="1"/>
      <c r="C109" s="1"/>
      <c r="D109" s="1"/>
      <c r="E109" s="1"/>
      <c r="F109" s="1"/>
    </row>
    <row r="110" spans="1:6" x14ac:dyDescent="0.3">
      <c r="A110" s="1"/>
      <c r="B110" s="1"/>
      <c r="C110" s="1"/>
      <c r="D110" s="1"/>
      <c r="E110" s="1"/>
      <c r="F110" s="1"/>
    </row>
    <row r="111" spans="1:6" x14ac:dyDescent="0.3">
      <c r="A111" s="1"/>
      <c r="B111" s="1"/>
      <c r="C111" s="1"/>
      <c r="D111" s="1"/>
      <c r="E111" s="1"/>
      <c r="F111" s="1"/>
    </row>
    <row r="112" spans="1:6" x14ac:dyDescent="0.3">
      <c r="A112" s="1"/>
      <c r="B112" s="1"/>
      <c r="C112" s="1"/>
      <c r="D112" s="1"/>
      <c r="E112" s="1"/>
      <c r="F112" s="1"/>
    </row>
    <row r="113" spans="1:6" x14ac:dyDescent="0.3">
      <c r="A113" s="1"/>
      <c r="B113" s="1"/>
      <c r="C113" s="1"/>
      <c r="D113" s="1"/>
      <c r="E113" s="1"/>
      <c r="F113" s="1"/>
    </row>
    <row r="114" spans="1:6" x14ac:dyDescent="0.3">
      <c r="A114" s="1"/>
      <c r="B114" s="1"/>
      <c r="C114" s="1"/>
      <c r="D114" s="1"/>
      <c r="E114" s="1"/>
      <c r="F114" s="1"/>
    </row>
    <row r="115" spans="1:6" x14ac:dyDescent="0.3">
      <c r="A115" s="1"/>
      <c r="B115" s="1"/>
      <c r="C115" s="1"/>
      <c r="D115" s="1"/>
      <c r="E115" s="1"/>
      <c r="F115" s="1"/>
    </row>
    <row r="116" spans="1:6" x14ac:dyDescent="0.3">
      <c r="A116" s="1"/>
      <c r="B116" s="1"/>
      <c r="C116" s="1"/>
      <c r="D116" s="1"/>
      <c r="E116" s="1"/>
      <c r="F116" s="1"/>
    </row>
    <row r="117" spans="1:6" x14ac:dyDescent="0.3">
      <c r="A117" s="1"/>
      <c r="B117" s="1"/>
      <c r="C117" s="1"/>
      <c r="D117" s="1"/>
      <c r="E117" s="1"/>
      <c r="F117" s="1"/>
    </row>
    <row r="118" spans="1:6" x14ac:dyDescent="0.3">
      <c r="A118" s="1"/>
      <c r="B118" s="1"/>
      <c r="C118" s="1"/>
      <c r="D118" s="1"/>
      <c r="E118" s="1"/>
      <c r="F118" s="1"/>
    </row>
    <row r="119" spans="1:6" x14ac:dyDescent="0.3">
      <c r="A119" s="1"/>
      <c r="B119" s="1"/>
      <c r="C119" s="1"/>
      <c r="D119" s="1"/>
      <c r="E119" s="1"/>
      <c r="F119" s="1"/>
    </row>
    <row r="120" spans="1:6" x14ac:dyDescent="0.3">
      <c r="A120" s="1"/>
      <c r="B120" s="1"/>
      <c r="C120" s="1"/>
      <c r="D120" s="1"/>
      <c r="E120" s="1"/>
      <c r="F120" s="1"/>
    </row>
    <row r="121" spans="1:6" x14ac:dyDescent="0.3">
      <c r="A121" s="1"/>
      <c r="B121" s="1"/>
      <c r="C121" s="1"/>
      <c r="D121" s="1"/>
      <c r="E121" s="1"/>
      <c r="F121" s="1"/>
    </row>
    <row r="122" spans="1:6" x14ac:dyDescent="0.3">
      <c r="A122" s="1"/>
      <c r="B122" s="1"/>
      <c r="C122" s="1"/>
      <c r="D122" s="1"/>
      <c r="E122" s="1"/>
      <c r="F122" s="1"/>
    </row>
    <row r="123" spans="1:6" x14ac:dyDescent="0.3">
      <c r="A123" s="1"/>
      <c r="B123" s="1"/>
      <c r="C123" s="1"/>
      <c r="D123" s="1"/>
      <c r="E123" s="1"/>
      <c r="F123" s="1"/>
    </row>
    <row r="124" spans="1:6" x14ac:dyDescent="0.3">
      <c r="A124" s="1"/>
      <c r="B124" s="1"/>
      <c r="C124" s="1"/>
      <c r="D124" s="1"/>
      <c r="E124" s="1"/>
      <c r="F124" s="1"/>
    </row>
    <row r="125" spans="1:6" x14ac:dyDescent="0.3">
      <c r="A125" s="1"/>
      <c r="B125" s="1"/>
      <c r="C125" s="1"/>
      <c r="D125" s="1"/>
      <c r="E125" s="1"/>
      <c r="F125" s="1"/>
    </row>
    <row r="126" spans="1:6" x14ac:dyDescent="0.3">
      <c r="A126" s="1"/>
      <c r="B126" s="1"/>
      <c r="C126" s="1"/>
      <c r="D126" s="1"/>
      <c r="E126" s="1"/>
      <c r="F126" s="1"/>
    </row>
    <row r="127" spans="1:6" x14ac:dyDescent="0.3">
      <c r="A127" s="1"/>
      <c r="B127" s="1"/>
      <c r="C127" s="1"/>
      <c r="D127" s="1"/>
      <c r="E127" s="1"/>
      <c r="F127" s="1"/>
    </row>
    <row r="128" spans="1:6" x14ac:dyDescent="0.3">
      <c r="A128" s="1"/>
      <c r="B128" s="1"/>
      <c r="C128" s="1"/>
      <c r="D128" s="1"/>
      <c r="E128" s="1"/>
      <c r="F128" s="1"/>
    </row>
    <row r="129" spans="1:6" x14ac:dyDescent="0.3">
      <c r="A129" s="1"/>
      <c r="B129" s="1"/>
      <c r="C129" s="1"/>
      <c r="D129" s="1"/>
      <c r="E129" s="1"/>
      <c r="F129" s="1"/>
    </row>
    <row r="130" spans="1:6" x14ac:dyDescent="0.3">
      <c r="A130" s="1"/>
      <c r="B130" s="1"/>
      <c r="C130" s="1"/>
      <c r="D130" s="1"/>
      <c r="E130" s="1"/>
      <c r="F130" s="1"/>
    </row>
    <row r="131" spans="1:6" x14ac:dyDescent="0.3">
      <c r="A131" s="1"/>
      <c r="B131" s="1"/>
      <c r="C131" s="1"/>
      <c r="D131" s="1"/>
      <c r="E131" s="1"/>
      <c r="F131" s="1"/>
    </row>
    <row r="132" spans="1:6" x14ac:dyDescent="0.3">
      <c r="A132" s="1"/>
      <c r="B132" s="1"/>
      <c r="C132" s="1"/>
      <c r="D132" s="1"/>
      <c r="E132" s="1"/>
      <c r="F132" s="1"/>
    </row>
    <row r="133" spans="1:6" x14ac:dyDescent="0.3">
      <c r="A133" s="1"/>
      <c r="B133" s="1"/>
      <c r="C133" s="1"/>
      <c r="D133" s="1"/>
      <c r="E133" s="1"/>
      <c r="F133" s="1"/>
    </row>
    <row r="134" spans="1:6" x14ac:dyDescent="0.3">
      <c r="A134" s="1"/>
      <c r="B134" s="1"/>
      <c r="C134" s="1"/>
      <c r="D134" s="1"/>
      <c r="E134" s="1"/>
      <c r="F134" s="1"/>
    </row>
    <row r="135" spans="1:6" x14ac:dyDescent="0.3">
      <c r="A135" s="1"/>
      <c r="B135" s="1"/>
      <c r="C135" s="1"/>
      <c r="D135" s="1"/>
      <c r="E135" s="1"/>
      <c r="F135" s="1"/>
    </row>
    <row r="136" spans="1:6" x14ac:dyDescent="0.3">
      <c r="A136" s="1"/>
      <c r="B136" s="1"/>
      <c r="C136" s="1"/>
      <c r="D136" s="1"/>
      <c r="E136" s="1"/>
      <c r="F136" s="1"/>
    </row>
    <row r="137" spans="1:6" x14ac:dyDescent="0.3">
      <c r="A137" s="1"/>
      <c r="B137" s="1"/>
      <c r="C137" s="1"/>
      <c r="D137" s="1"/>
      <c r="E137" s="1"/>
      <c r="F137" s="1"/>
    </row>
    <row r="138" spans="1:6" x14ac:dyDescent="0.3">
      <c r="A138" s="1"/>
      <c r="B138" s="1"/>
      <c r="C138" s="1"/>
      <c r="D138" s="1"/>
      <c r="E138" s="1"/>
      <c r="F138" s="1"/>
    </row>
    <row r="139" spans="1:6" x14ac:dyDescent="0.3">
      <c r="A139" s="1"/>
      <c r="B139" s="1"/>
      <c r="C139" s="1"/>
      <c r="D139" s="1"/>
      <c r="E139" s="1"/>
      <c r="F139" s="1"/>
    </row>
    <row r="140" spans="1:6" x14ac:dyDescent="0.3">
      <c r="A140" s="1"/>
      <c r="B140" s="1"/>
      <c r="C140" s="1"/>
      <c r="D140" s="1"/>
      <c r="E140" s="1"/>
      <c r="F140" s="1"/>
    </row>
    <row r="141" spans="1:6" x14ac:dyDescent="0.3">
      <c r="A141" s="1"/>
      <c r="B141" s="1"/>
      <c r="C141" s="1"/>
      <c r="D141" s="1"/>
      <c r="E141" s="1"/>
      <c r="F141" s="1"/>
    </row>
    <row r="142" spans="1:6" x14ac:dyDescent="0.3">
      <c r="A142" s="1"/>
      <c r="B142" s="1"/>
      <c r="C142" s="1"/>
      <c r="D142" s="1"/>
      <c r="E142" s="1"/>
      <c r="F142" s="1"/>
    </row>
    <row r="143" spans="1:6" x14ac:dyDescent="0.3">
      <c r="A143" s="1"/>
      <c r="B143" s="1"/>
      <c r="C143" s="1"/>
      <c r="D143" s="1"/>
      <c r="E143" s="1"/>
      <c r="F143" s="1"/>
    </row>
    <row r="144" spans="1:6" x14ac:dyDescent="0.3">
      <c r="A144" s="1"/>
      <c r="B144" s="1"/>
      <c r="C144" s="1"/>
      <c r="D144" s="1"/>
      <c r="E144" s="1"/>
      <c r="F144" s="1"/>
    </row>
    <row r="145" spans="1:6" x14ac:dyDescent="0.3">
      <c r="A145" s="1"/>
      <c r="B145" s="1"/>
      <c r="C145" s="1"/>
      <c r="D145" s="1"/>
      <c r="E145" s="1"/>
      <c r="F145" s="1"/>
    </row>
    <row r="146" spans="1:6" x14ac:dyDescent="0.3">
      <c r="A146" s="1"/>
      <c r="B146" s="1"/>
      <c r="C146" s="1"/>
      <c r="D146" s="1"/>
      <c r="E146" s="1"/>
      <c r="F146" s="1"/>
    </row>
    <row r="147" spans="1:6" x14ac:dyDescent="0.3">
      <c r="A147" s="1"/>
      <c r="B147" s="1"/>
      <c r="C147" s="1"/>
      <c r="D147" s="1"/>
      <c r="E147" s="1"/>
      <c r="F147" s="1"/>
    </row>
    <row r="148" spans="1:6" x14ac:dyDescent="0.3">
      <c r="A148" s="1"/>
      <c r="B148" s="1"/>
      <c r="C148" s="1"/>
      <c r="D148" s="1"/>
      <c r="E148" s="1"/>
      <c r="F148" s="1"/>
    </row>
    <row r="149" spans="1:6" x14ac:dyDescent="0.3">
      <c r="A149" s="1"/>
      <c r="B149" s="1"/>
      <c r="C149" s="1"/>
      <c r="D149" s="1"/>
      <c r="E149" s="1"/>
      <c r="F149" s="1"/>
    </row>
    <row r="150" spans="1:6" x14ac:dyDescent="0.3">
      <c r="A150" s="1"/>
      <c r="B150" s="1"/>
      <c r="C150" s="1"/>
      <c r="D150" s="1"/>
      <c r="E150" s="1"/>
      <c r="F150" s="1"/>
    </row>
    <row r="151" spans="1:6" x14ac:dyDescent="0.3">
      <c r="A151" s="1"/>
      <c r="B151" s="1"/>
      <c r="C151" s="1"/>
      <c r="D151" s="1"/>
      <c r="E151" s="1"/>
      <c r="F151" s="1"/>
    </row>
    <row r="152" spans="1:6" x14ac:dyDescent="0.3">
      <c r="A152" s="1"/>
      <c r="B152" s="1"/>
      <c r="C152" s="1"/>
      <c r="D152" s="1"/>
      <c r="E152" s="1"/>
      <c r="F152" s="1"/>
    </row>
    <row r="153" spans="1:6" x14ac:dyDescent="0.3">
      <c r="A153" s="1"/>
      <c r="B153" s="1"/>
      <c r="C153" s="1"/>
      <c r="D153" s="1"/>
      <c r="E153" s="1"/>
      <c r="F153" s="1"/>
    </row>
    <row r="154" spans="1:6" x14ac:dyDescent="0.3">
      <c r="A154" s="1"/>
      <c r="B154" s="1"/>
      <c r="C154" s="1"/>
      <c r="D154" s="1"/>
      <c r="E154" s="1"/>
      <c r="F154" s="1"/>
    </row>
    <row r="155" spans="1:6" x14ac:dyDescent="0.3">
      <c r="A155" s="1"/>
      <c r="B155" s="1"/>
      <c r="C155" s="1"/>
      <c r="D155" s="1"/>
      <c r="E155" s="1"/>
      <c r="F155" s="1"/>
    </row>
    <row r="156" spans="1:6" x14ac:dyDescent="0.3">
      <c r="A156" s="1"/>
      <c r="B156" s="1"/>
      <c r="C156" s="1"/>
      <c r="D156" s="1"/>
      <c r="E156" s="1"/>
      <c r="F156" s="1"/>
    </row>
    <row r="157" spans="1:6" x14ac:dyDescent="0.3">
      <c r="A157" s="1"/>
      <c r="B157" s="1"/>
      <c r="C157" s="1"/>
      <c r="D157" s="1"/>
      <c r="E157" s="1"/>
      <c r="F157" s="1"/>
    </row>
    <row r="158" spans="1:6" x14ac:dyDescent="0.3">
      <c r="A158" s="1"/>
      <c r="B158" s="1"/>
      <c r="C158" s="1"/>
      <c r="D158" s="1"/>
      <c r="E158" s="1"/>
      <c r="F158" s="1"/>
    </row>
    <row r="159" spans="1:6" x14ac:dyDescent="0.3">
      <c r="A159" s="1"/>
      <c r="B159" s="1"/>
      <c r="C159" s="1"/>
      <c r="D159" s="1"/>
      <c r="E159" s="1"/>
      <c r="F159" s="1"/>
    </row>
    <row r="160" spans="1:6" x14ac:dyDescent="0.3">
      <c r="A160" s="1"/>
      <c r="B160" s="1"/>
      <c r="C160" s="1"/>
      <c r="D160" s="1"/>
      <c r="E160" s="1"/>
      <c r="F160" s="1"/>
    </row>
    <row r="161" spans="1:6" x14ac:dyDescent="0.3">
      <c r="A161" s="1"/>
      <c r="B161" s="1"/>
      <c r="C161" s="1"/>
      <c r="D161" s="1"/>
      <c r="E161" s="1"/>
      <c r="F161" s="1"/>
    </row>
    <row r="162" spans="1:6" x14ac:dyDescent="0.3">
      <c r="A162" s="1"/>
      <c r="B162" s="1"/>
      <c r="C162" s="1"/>
      <c r="D162" s="1"/>
      <c r="E162" s="1"/>
      <c r="F162" s="1"/>
    </row>
    <row r="163" spans="1:6" x14ac:dyDescent="0.3">
      <c r="A163" s="1"/>
      <c r="B163" s="1"/>
      <c r="C163" s="1"/>
      <c r="D163" s="1"/>
      <c r="E163" s="1"/>
      <c r="F163" s="1"/>
    </row>
    <row r="164" spans="1:6" x14ac:dyDescent="0.3">
      <c r="A164" s="1"/>
      <c r="B164" s="1"/>
      <c r="C164" s="1"/>
      <c r="D164" s="1"/>
      <c r="E164" s="1"/>
      <c r="F164" s="1"/>
    </row>
    <row r="165" spans="1:6" x14ac:dyDescent="0.3">
      <c r="A165" s="1"/>
      <c r="B165" s="1"/>
      <c r="C165" s="1"/>
      <c r="D165" s="1"/>
      <c r="E165" s="1"/>
      <c r="F165" s="1"/>
    </row>
    <row r="166" spans="1:6" x14ac:dyDescent="0.3">
      <c r="A166" s="1"/>
      <c r="B166" s="1"/>
      <c r="C166" s="1"/>
      <c r="D166" s="1"/>
      <c r="E166" s="1"/>
      <c r="F166" s="1"/>
    </row>
    <row r="167" spans="1:6" x14ac:dyDescent="0.3">
      <c r="A167" s="1"/>
      <c r="B167" s="1"/>
      <c r="C167" s="1"/>
      <c r="D167" s="1"/>
      <c r="E167" s="1"/>
      <c r="F167" s="1"/>
    </row>
    <row r="168" spans="1:6" x14ac:dyDescent="0.3">
      <c r="A168" s="1"/>
      <c r="B168" s="1"/>
      <c r="C168" s="1"/>
      <c r="D168" s="1"/>
      <c r="E168" s="1"/>
      <c r="F168" s="1"/>
    </row>
    <row r="169" spans="1:6" x14ac:dyDescent="0.3">
      <c r="A169" s="1"/>
      <c r="B169" s="1"/>
      <c r="C169" s="1"/>
      <c r="D169" s="1"/>
      <c r="E169" s="1"/>
      <c r="F169" s="1"/>
    </row>
    <row r="170" spans="1:6" x14ac:dyDescent="0.3">
      <c r="A170" s="1"/>
      <c r="B170" s="1"/>
      <c r="C170" s="1"/>
      <c r="D170" s="1"/>
      <c r="E170" s="1"/>
      <c r="F170" s="1"/>
    </row>
    <row r="171" spans="1:6" x14ac:dyDescent="0.3">
      <c r="A171" s="1"/>
      <c r="B171" s="1"/>
      <c r="C171" s="1"/>
      <c r="D171" s="1"/>
      <c r="E171" s="1"/>
      <c r="F171" s="1"/>
    </row>
    <row r="172" spans="1:6" x14ac:dyDescent="0.3">
      <c r="A172" s="1"/>
      <c r="B172" s="1"/>
      <c r="C172" s="1"/>
      <c r="D172" s="1"/>
      <c r="E172" s="1"/>
      <c r="F172" s="1"/>
    </row>
    <row r="173" spans="1:6" x14ac:dyDescent="0.3">
      <c r="A173" s="1"/>
      <c r="B173" s="1"/>
      <c r="C173" s="1"/>
      <c r="D173" s="1"/>
      <c r="E173" s="1"/>
      <c r="F173" s="1"/>
    </row>
    <row r="174" spans="1:6" x14ac:dyDescent="0.3">
      <c r="A174" s="1"/>
      <c r="B174" s="1"/>
      <c r="C174" s="1"/>
      <c r="D174" s="1"/>
      <c r="E174" s="1"/>
      <c r="F174" s="1"/>
    </row>
    <row r="175" spans="1:6" x14ac:dyDescent="0.3">
      <c r="A175" s="1"/>
      <c r="B175" s="1"/>
      <c r="C175" s="1"/>
      <c r="D175" s="1"/>
      <c r="E175" s="1"/>
      <c r="F175" s="1"/>
    </row>
    <row r="176" spans="1:6" x14ac:dyDescent="0.3">
      <c r="A176" s="1"/>
      <c r="B176" s="1"/>
      <c r="C176" s="1"/>
      <c r="D176" s="1"/>
      <c r="E176" s="1"/>
      <c r="F176" s="1"/>
    </row>
    <row r="177" spans="1:6" x14ac:dyDescent="0.3">
      <c r="A177" s="1"/>
      <c r="B177" s="1"/>
      <c r="C177" s="1"/>
      <c r="D177" s="1"/>
      <c r="E177" s="1"/>
      <c r="F177" s="1"/>
    </row>
    <row r="178" spans="1:6" x14ac:dyDescent="0.3">
      <c r="A178" s="1"/>
      <c r="B178" s="1"/>
      <c r="C178" s="1"/>
      <c r="D178" s="1"/>
      <c r="E178" s="1"/>
      <c r="F178" s="1"/>
    </row>
    <row r="179" spans="1:6" x14ac:dyDescent="0.3">
      <c r="A179" s="1"/>
      <c r="B179" s="1"/>
      <c r="C179" s="1"/>
      <c r="D179" s="1"/>
      <c r="E179" s="1"/>
      <c r="F179" s="1"/>
    </row>
    <row r="180" spans="1:6" x14ac:dyDescent="0.3">
      <c r="A180" s="1"/>
      <c r="B180" s="1"/>
      <c r="C180" s="1"/>
      <c r="D180" s="1"/>
      <c r="E180" s="1"/>
      <c r="F180" s="1"/>
    </row>
    <row r="181" spans="1:6" x14ac:dyDescent="0.3">
      <c r="A181" s="1"/>
      <c r="B181" s="1"/>
      <c r="C181" s="1"/>
      <c r="D181" s="1"/>
      <c r="E181" s="1"/>
      <c r="F181" s="1"/>
    </row>
    <row r="182" spans="1:6" x14ac:dyDescent="0.3">
      <c r="A182" s="1"/>
      <c r="B182" s="1"/>
      <c r="C182" s="1"/>
      <c r="D182" s="1"/>
      <c r="E182" s="1"/>
      <c r="F182" s="1"/>
    </row>
    <row r="183" spans="1:6" x14ac:dyDescent="0.3">
      <c r="A183" s="1"/>
      <c r="B183" s="1"/>
      <c r="C183" s="1"/>
      <c r="D183" s="1"/>
      <c r="E183" s="1"/>
      <c r="F183" s="1"/>
    </row>
    <row r="184" spans="1:6" x14ac:dyDescent="0.3">
      <c r="A184" s="1"/>
      <c r="B184" s="1"/>
      <c r="C184" s="1"/>
      <c r="D184" s="1"/>
      <c r="E184" s="1"/>
      <c r="F184" s="1"/>
    </row>
    <row r="185" spans="1:6" x14ac:dyDescent="0.3">
      <c r="A185" s="1"/>
      <c r="B185" s="1"/>
      <c r="C185" s="1"/>
      <c r="D185" s="1"/>
      <c r="E185" s="1"/>
      <c r="F185" s="1"/>
    </row>
    <row r="186" spans="1:6" x14ac:dyDescent="0.3">
      <c r="A186" s="1"/>
      <c r="B186" s="1"/>
      <c r="C186" s="1"/>
      <c r="D186" s="1"/>
      <c r="E186" s="1"/>
      <c r="F186" s="1"/>
    </row>
    <row r="187" spans="1:6" x14ac:dyDescent="0.3">
      <c r="A187" s="1"/>
      <c r="B187" s="1"/>
      <c r="C187" s="1"/>
      <c r="D187" s="1"/>
      <c r="E187" s="1"/>
      <c r="F187" s="1"/>
    </row>
    <row r="188" spans="1:6" x14ac:dyDescent="0.3">
      <c r="A188" s="1"/>
      <c r="B188" s="1"/>
      <c r="C188" s="1"/>
      <c r="D188" s="1"/>
      <c r="E188" s="1"/>
      <c r="F188" s="1"/>
    </row>
    <row r="189" spans="1:6" x14ac:dyDescent="0.3">
      <c r="A189" s="1"/>
      <c r="B189" s="1"/>
      <c r="C189" s="1"/>
      <c r="D189" s="1"/>
      <c r="E189" s="1"/>
      <c r="F189" s="1"/>
    </row>
    <row r="190" spans="1:6" x14ac:dyDescent="0.3">
      <c r="A190" s="1"/>
      <c r="B190" s="1"/>
      <c r="C190" s="1"/>
      <c r="D190" s="1"/>
      <c r="E190" s="1"/>
      <c r="F190" s="1"/>
    </row>
    <row r="191" spans="1:6" x14ac:dyDescent="0.3">
      <c r="A191" s="1"/>
      <c r="B191" s="1"/>
      <c r="C191" s="1"/>
      <c r="D191" s="1"/>
      <c r="E191" s="1"/>
      <c r="F191" s="1"/>
    </row>
    <row r="192" spans="1:6" x14ac:dyDescent="0.3">
      <c r="A192" s="1"/>
      <c r="B192" s="1"/>
      <c r="C192" s="1"/>
      <c r="D192" s="1"/>
      <c r="E192" s="1"/>
      <c r="F192" s="1"/>
    </row>
    <row r="193" spans="1:6" x14ac:dyDescent="0.3">
      <c r="A193" s="1"/>
      <c r="B193" s="1"/>
      <c r="C193" s="1"/>
      <c r="D193" s="1"/>
      <c r="E193" s="1"/>
      <c r="F193" s="1"/>
    </row>
    <row r="194" spans="1:6" x14ac:dyDescent="0.3">
      <c r="A194" s="1"/>
      <c r="B194" s="1"/>
      <c r="C194" s="1"/>
      <c r="D194" s="1"/>
      <c r="E194" s="1"/>
      <c r="F194" s="1"/>
    </row>
    <row r="195" spans="1:6" x14ac:dyDescent="0.3">
      <c r="A195" s="1"/>
      <c r="B195" s="1"/>
      <c r="C195" s="1"/>
      <c r="D195" s="1"/>
      <c r="E195" s="1"/>
      <c r="F195" s="1"/>
    </row>
    <row r="196" spans="1:6" x14ac:dyDescent="0.3">
      <c r="A196" s="1"/>
      <c r="B196" s="1"/>
      <c r="C196" s="1"/>
      <c r="D196" s="1"/>
      <c r="E196" s="1"/>
      <c r="F196" s="1"/>
    </row>
    <row r="197" spans="1:6" x14ac:dyDescent="0.3">
      <c r="A197" s="1"/>
      <c r="B197" s="1"/>
      <c r="C197" s="1"/>
      <c r="D197" s="1"/>
      <c r="E197" s="1"/>
      <c r="F197" s="1"/>
    </row>
    <row r="198" spans="1:6" x14ac:dyDescent="0.3">
      <c r="A198" s="1"/>
      <c r="B198" s="1"/>
      <c r="C198" s="1"/>
      <c r="D198" s="1"/>
      <c r="E198" s="1"/>
      <c r="F198" s="1"/>
    </row>
    <row r="199" spans="1:6" x14ac:dyDescent="0.3">
      <c r="A199" s="1"/>
      <c r="B199" s="1"/>
      <c r="C199" s="1"/>
      <c r="D199" s="1"/>
      <c r="E199" s="1"/>
      <c r="F199" s="1"/>
    </row>
    <row r="200" spans="1:6" x14ac:dyDescent="0.3">
      <c r="A200" s="1"/>
      <c r="B200" s="1"/>
      <c r="C200" s="1"/>
      <c r="D200" s="1"/>
      <c r="E200" s="1"/>
      <c r="F200" s="1"/>
    </row>
    <row r="201" spans="1:6" x14ac:dyDescent="0.3">
      <c r="A201" s="1"/>
      <c r="B201" s="1"/>
      <c r="C201" s="1"/>
      <c r="D201" s="1"/>
      <c r="E201" s="1"/>
      <c r="F201" s="1"/>
    </row>
    <row r="202" spans="1:6" x14ac:dyDescent="0.3">
      <c r="A202" s="1"/>
      <c r="B202" s="1"/>
      <c r="C202" s="1"/>
      <c r="D202" s="1"/>
      <c r="E202" s="1"/>
      <c r="F202" s="1"/>
    </row>
    <row r="203" spans="1:6" x14ac:dyDescent="0.3">
      <c r="A203" s="1"/>
      <c r="B203" s="1"/>
      <c r="C203" s="1"/>
      <c r="D203" s="1"/>
      <c r="E203" s="1"/>
      <c r="F203" s="1"/>
    </row>
    <row r="204" spans="1:6" x14ac:dyDescent="0.3">
      <c r="A204" s="1"/>
      <c r="B204" s="1"/>
      <c r="C204" s="1"/>
      <c r="D204" s="1"/>
      <c r="E204" s="1"/>
      <c r="F204" s="1"/>
    </row>
    <row r="205" spans="1:6" x14ac:dyDescent="0.3">
      <c r="A205" s="1"/>
      <c r="B205" s="1"/>
      <c r="C205" s="1"/>
      <c r="D205" s="1"/>
      <c r="E205" s="1"/>
      <c r="F205" s="1"/>
    </row>
    <row r="206" spans="1:6" x14ac:dyDescent="0.3">
      <c r="A206" s="1"/>
      <c r="B206" s="1"/>
      <c r="C206" s="1"/>
      <c r="D206" s="1"/>
      <c r="E206" s="1"/>
      <c r="F206" s="1"/>
    </row>
    <row r="207" spans="1:6" x14ac:dyDescent="0.3">
      <c r="A207" s="1"/>
      <c r="B207" s="1"/>
      <c r="C207" s="1"/>
      <c r="D207" s="1"/>
      <c r="E207" s="1"/>
      <c r="F207" s="1"/>
    </row>
    <row r="208" spans="1:6" x14ac:dyDescent="0.3">
      <c r="A208" s="1"/>
      <c r="B208" s="1"/>
      <c r="C208" s="1"/>
      <c r="D208" s="1"/>
      <c r="E208" s="1"/>
      <c r="F208" s="1"/>
    </row>
    <row r="209" spans="1:6" x14ac:dyDescent="0.3">
      <c r="A209" s="1"/>
      <c r="B209" s="1"/>
      <c r="C209" s="1"/>
      <c r="D209" s="1"/>
      <c r="E209" s="1"/>
      <c r="F209" s="1"/>
    </row>
    <row r="210" spans="1:6" x14ac:dyDescent="0.3">
      <c r="A210" s="1"/>
      <c r="B210" s="1"/>
      <c r="C210" s="1"/>
      <c r="D210" s="1"/>
      <c r="E210" s="1"/>
      <c r="F210" s="1"/>
    </row>
    <row r="211" spans="1:6" x14ac:dyDescent="0.3">
      <c r="A211" s="1"/>
      <c r="B211" s="1"/>
      <c r="C211" s="1"/>
      <c r="D211" s="1"/>
      <c r="E211" s="1"/>
      <c r="F211" s="1"/>
    </row>
    <row r="212" spans="1:6" x14ac:dyDescent="0.3">
      <c r="A212" s="1"/>
      <c r="B212" s="1"/>
      <c r="C212" s="1"/>
      <c r="D212" s="1"/>
      <c r="E212" s="1"/>
      <c r="F212" s="1"/>
    </row>
    <row r="213" spans="1:6" x14ac:dyDescent="0.3">
      <c r="A213" s="1"/>
      <c r="B213" s="1"/>
      <c r="C213" s="1"/>
      <c r="D213" s="1"/>
      <c r="E213" s="1"/>
      <c r="F213" s="1"/>
    </row>
    <row r="214" spans="1:6" x14ac:dyDescent="0.3">
      <c r="A214" s="1"/>
      <c r="B214" s="1"/>
      <c r="C214" s="1"/>
      <c r="D214" s="1"/>
      <c r="E214" s="1"/>
      <c r="F214" s="1"/>
    </row>
    <row r="215" spans="1:6" x14ac:dyDescent="0.3">
      <c r="A215" s="1"/>
      <c r="B215" s="1"/>
      <c r="C215" s="1"/>
      <c r="D215" s="1"/>
      <c r="E215" s="1"/>
      <c r="F215" s="1"/>
    </row>
    <row r="216" spans="1:6" x14ac:dyDescent="0.3">
      <c r="A216" s="1"/>
      <c r="B216" s="1"/>
      <c r="C216" s="1"/>
      <c r="D216" s="1"/>
      <c r="E216" s="1"/>
      <c r="F216" s="1"/>
    </row>
    <row r="217" spans="1:6" x14ac:dyDescent="0.3">
      <c r="A217" s="1"/>
      <c r="B217" s="1"/>
      <c r="C217" s="1"/>
      <c r="D217" s="1"/>
      <c r="E217" s="1"/>
      <c r="F217" s="1"/>
    </row>
    <row r="218" spans="1:6" x14ac:dyDescent="0.3">
      <c r="A218" s="1"/>
      <c r="B218" s="1"/>
      <c r="C218" s="1"/>
      <c r="D218" s="1"/>
      <c r="E218" s="1"/>
      <c r="F218" s="1"/>
    </row>
    <row r="219" spans="1:6" x14ac:dyDescent="0.3">
      <c r="A219" s="1"/>
      <c r="B219" s="1"/>
      <c r="C219" s="1"/>
      <c r="D219" s="1"/>
      <c r="E219" s="1"/>
      <c r="F219" s="1"/>
    </row>
    <row r="220" spans="1:6" x14ac:dyDescent="0.3">
      <c r="A220" s="1"/>
      <c r="B220" s="1"/>
      <c r="C220" s="1"/>
      <c r="D220" s="1"/>
      <c r="E220" s="1"/>
      <c r="F220" s="1"/>
    </row>
    <row r="221" spans="1:6" x14ac:dyDescent="0.3">
      <c r="A221" s="1"/>
      <c r="B221" s="1"/>
      <c r="C221" s="1"/>
      <c r="D221" s="1"/>
      <c r="E221" s="1"/>
      <c r="F221" s="1"/>
    </row>
    <row r="222" spans="1:6" x14ac:dyDescent="0.3">
      <c r="A222" s="1"/>
      <c r="B222" s="1"/>
      <c r="C222" s="1"/>
      <c r="D222" s="1"/>
      <c r="E222" s="1"/>
      <c r="F222" s="1"/>
    </row>
    <row r="223" spans="1:6" x14ac:dyDescent="0.3">
      <c r="A223" s="1"/>
      <c r="B223" s="1"/>
      <c r="C223" s="1"/>
      <c r="D223" s="1"/>
      <c r="E223" s="1"/>
      <c r="F223" s="1"/>
    </row>
    <row r="224" spans="1:6" x14ac:dyDescent="0.3">
      <c r="A224" s="1"/>
      <c r="B224" s="1"/>
      <c r="C224" s="1"/>
      <c r="D224" s="1"/>
      <c r="E224" s="1"/>
      <c r="F224" s="1"/>
    </row>
    <row r="225" spans="1:6" x14ac:dyDescent="0.3">
      <c r="A225" s="1"/>
      <c r="B225" s="1"/>
      <c r="C225" s="1"/>
      <c r="D225" s="1"/>
      <c r="E225" s="1"/>
      <c r="F225" s="1"/>
    </row>
    <row r="226" spans="1:6" x14ac:dyDescent="0.3">
      <c r="A226" s="1"/>
      <c r="B226" s="1"/>
      <c r="C226" s="1"/>
      <c r="D226" s="1"/>
      <c r="E226" s="1"/>
      <c r="F226" s="1"/>
    </row>
    <row r="227" spans="1:6" x14ac:dyDescent="0.3">
      <c r="A227" s="1"/>
      <c r="B227" s="1"/>
      <c r="C227" s="1"/>
      <c r="D227" s="1"/>
      <c r="E227" s="1"/>
      <c r="F227" s="1"/>
    </row>
    <row r="228" spans="1:6" x14ac:dyDescent="0.3">
      <c r="A228" s="1"/>
      <c r="B228" s="1"/>
      <c r="C228" s="1"/>
      <c r="D228" s="1"/>
      <c r="E228" s="1"/>
      <c r="F228" s="1"/>
    </row>
    <row r="229" spans="1:6" x14ac:dyDescent="0.3">
      <c r="A229" s="1"/>
      <c r="B229" s="1"/>
      <c r="C229" s="1"/>
      <c r="D229" s="1"/>
      <c r="E229" s="1"/>
      <c r="F229" s="1"/>
    </row>
    <row r="230" spans="1:6" x14ac:dyDescent="0.3">
      <c r="A230" s="1"/>
      <c r="B230" s="1"/>
      <c r="C230" s="1"/>
      <c r="D230" s="1"/>
      <c r="E230" s="1"/>
      <c r="F230" s="1"/>
    </row>
    <row r="231" spans="1:6" x14ac:dyDescent="0.3">
      <c r="A231" s="1"/>
      <c r="B231" s="1"/>
      <c r="C231" s="1"/>
      <c r="D231" s="1"/>
      <c r="E231" s="1"/>
      <c r="F231" s="1"/>
    </row>
    <row r="232" spans="1:6" x14ac:dyDescent="0.3">
      <c r="A232" s="1"/>
      <c r="B232" s="1"/>
      <c r="C232" s="1"/>
      <c r="D232" s="1"/>
      <c r="E232" s="1"/>
      <c r="F232" s="1"/>
    </row>
    <row r="233" spans="1:6" x14ac:dyDescent="0.3">
      <c r="A233" s="1"/>
      <c r="B233" s="1"/>
      <c r="C233" s="1"/>
      <c r="D233" s="1"/>
      <c r="E233" s="1"/>
      <c r="F233" s="1"/>
    </row>
    <row r="234" spans="1:6" x14ac:dyDescent="0.3">
      <c r="A234" s="1"/>
      <c r="B234" s="1"/>
      <c r="C234" s="1"/>
      <c r="D234" s="1"/>
      <c r="E234" s="1"/>
      <c r="F234" s="1"/>
    </row>
    <row r="235" spans="1:6" x14ac:dyDescent="0.3">
      <c r="A235" s="1"/>
      <c r="B235" s="1"/>
      <c r="C235" s="1"/>
      <c r="D235" s="1"/>
      <c r="E235" s="1"/>
      <c r="F235" s="1"/>
    </row>
    <row r="236" spans="1:6" x14ac:dyDescent="0.3">
      <c r="A236" s="1"/>
      <c r="B236" s="1"/>
      <c r="C236" s="1"/>
      <c r="D236" s="1"/>
      <c r="E236" s="1"/>
      <c r="F236" s="1"/>
    </row>
    <row r="237" spans="1:6" x14ac:dyDescent="0.3">
      <c r="A237" s="1"/>
      <c r="B237" s="1"/>
      <c r="C237" s="1"/>
      <c r="D237" s="1"/>
      <c r="E237" s="1"/>
      <c r="F237" s="1"/>
    </row>
    <row r="238" spans="1:6" x14ac:dyDescent="0.3">
      <c r="A238" s="1"/>
      <c r="B238" s="1"/>
      <c r="C238" s="1"/>
      <c r="D238" s="1"/>
      <c r="E238" s="1"/>
      <c r="F238" s="1"/>
    </row>
    <row r="239" spans="1:6" x14ac:dyDescent="0.3">
      <c r="A239" s="1"/>
      <c r="B239" s="1"/>
      <c r="C239" s="1"/>
      <c r="D239" s="1"/>
      <c r="E239" s="1"/>
      <c r="F239" s="1"/>
    </row>
    <row r="240" spans="1:6" x14ac:dyDescent="0.3">
      <c r="A240" s="1"/>
      <c r="B240" s="1"/>
      <c r="C240" s="1"/>
      <c r="D240" s="1"/>
      <c r="E240" s="1"/>
      <c r="F240" s="1"/>
    </row>
    <row r="241" spans="1:6" x14ac:dyDescent="0.3">
      <c r="A241" s="1"/>
      <c r="B241" s="1"/>
      <c r="C241" s="1"/>
      <c r="D241" s="1"/>
      <c r="E241" s="1"/>
      <c r="F241" s="1"/>
    </row>
    <row r="242" spans="1:6" x14ac:dyDescent="0.3">
      <c r="A242" s="1"/>
      <c r="B242" s="1"/>
      <c r="C242" s="1"/>
      <c r="D242" s="1"/>
      <c r="E242" s="1"/>
      <c r="F242" s="1"/>
    </row>
    <row r="243" spans="1:6" x14ac:dyDescent="0.3">
      <c r="A243" s="1"/>
      <c r="B243" s="1"/>
      <c r="C243" s="1"/>
      <c r="D243" s="1"/>
      <c r="E243" s="1"/>
      <c r="F243" s="1"/>
    </row>
    <row r="244" spans="1:6" x14ac:dyDescent="0.3">
      <c r="A244" s="1"/>
      <c r="B244" s="1"/>
      <c r="C244" s="1"/>
      <c r="D244" s="1"/>
      <c r="E244" s="1"/>
      <c r="F244" s="1"/>
    </row>
    <row r="245" spans="1:6" x14ac:dyDescent="0.3">
      <c r="A245" s="1"/>
      <c r="B245" s="1"/>
      <c r="C245" s="1"/>
      <c r="D245" s="1"/>
      <c r="E245" s="1"/>
      <c r="F245" s="1"/>
    </row>
    <row r="246" spans="1:6" x14ac:dyDescent="0.3">
      <c r="A246" s="1"/>
      <c r="B246" s="1"/>
      <c r="C246" s="1"/>
      <c r="D246" s="1"/>
      <c r="E246" s="1"/>
      <c r="F246" s="1"/>
    </row>
    <row r="247" spans="1:6" x14ac:dyDescent="0.3">
      <c r="A247" s="1"/>
      <c r="B247" s="1"/>
      <c r="C247" s="1"/>
      <c r="D247" s="1"/>
      <c r="E247" s="1"/>
      <c r="F247" s="1"/>
    </row>
    <row r="248" spans="1:6" x14ac:dyDescent="0.3">
      <c r="A248" s="1"/>
      <c r="B248" s="1"/>
      <c r="C248" s="1"/>
      <c r="D248" s="1"/>
      <c r="E248" s="1"/>
      <c r="F248" s="1"/>
    </row>
    <row r="249" spans="1:6" x14ac:dyDescent="0.3">
      <c r="A249" s="1"/>
      <c r="B249" s="1"/>
      <c r="C249" s="1"/>
      <c r="D249" s="1"/>
      <c r="E249" s="1"/>
      <c r="F249" s="1"/>
    </row>
    <row r="250" spans="1:6" x14ac:dyDescent="0.3">
      <c r="A250" s="1"/>
      <c r="B250" s="1"/>
      <c r="C250" s="1"/>
      <c r="D250" s="1"/>
      <c r="E250" s="1"/>
      <c r="F250" s="1"/>
    </row>
    <row r="251" spans="1:6" x14ac:dyDescent="0.3">
      <c r="A251" s="1"/>
      <c r="B251" s="1"/>
      <c r="C251" s="1"/>
      <c r="D251" s="1"/>
      <c r="E251" s="1"/>
      <c r="F251" s="1"/>
    </row>
    <row r="252" spans="1:6" x14ac:dyDescent="0.3">
      <c r="A252" s="1"/>
      <c r="B252" s="1"/>
      <c r="C252" s="1"/>
      <c r="D252" s="1"/>
      <c r="E252" s="1"/>
      <c r="F252" s="1"/>
    </row>
    <row r="253" spans="1:6" x14ac:dyDescent="0.3">
      <c r="A253" s="1"/>
      <c r="B253" s="1"/>
      <c r="C253" s="1"/>
      <c r="D253" s="1"/>
      <c r="E253" s="1"/>
      <c r="F253" s="1"/>
    </row>
    <row r="254" spans="1:6" x14ac:dyDescent="0.3">
      <c r="A254" s="1"/>
      <c r="B254" s="1"/>
      <c r="C254" s="1"/>
      <c r="D254" s="1"/>
      <c r="E254" s="1"/>
      <c r="F254" s="1"/>
    </row>
    <row r="255" spans="1:6" x14ac:dyDescent="0.3">
      <c r="A255" s="1"/>
      <c r="B255" s="1"/>
      <c r="C255" s="1"/>
      <c r="D255" s="1"/>
      <c r="E255" s="1"/>
      <c r="F255" s="1"/>
    </row>
    <row r="256" spans="1:6" x14ac:dyDescent="0.3">
      <c r="A256" s="1"/>
      <c r="B256" s="1"/>
      <c r="C256" s="1"/>
      <c r="D256" s="1"/>
      <c r="E256" s="1"/>
      <c r="F256" s="1"/>
    </row>
    <row r="257" spans="1:6" x14ac:dyDescent="0.3">
      <c r="A257" s="1"/>
      <c r="B257" s="1"/>
      <c r="C257" s="1"/>
      <c r="D257" s="1"/>
      <c r="E257" s="1"/>
      <c r="F257" s="1"/>
    </row>
    <row r="258" spans="1:6" x14ac:dyDescent="0.3">
      <c r="A258" s="1"/>
      <c r="B258" s="1"/>
      <c r="C258" s="1"/>
      <c r="D258" s="1"/>
      <c r="E258" s="1"/>
      <c r="F258" s="1"/>
    </row>
    <row r="259" spans="1:6" x14ac:dyDescent="0.3">
      <c r="A259" s="1"/>
      <c r="B259" s="1"/>
      <c r="C259" s="1"/>
      <c r="D259" s="1"/>
      <c r="E259" s="1"/>
      <c r="F259" s="1"/>
    </row>
    <row r="260" spans="1:6" x14ac:dyDescent="0.3">
      <c r="A260" s="1"/>
      <c r="B260" s="1"/>
      <c r="C260" s="1"/>
      <c r="D260" s="1"/>
      <c r="E260" s="1"/>
      <c r="F260" s="1"/>
    </row>
    <row r="261" spans="1:6" x14ac:dyDescent="0.3">
      <c r="A261" s="1"/>
      <c r="B261" s="1"/>
      <c r="C261" s="1"/>
      <c r="D261" s="1"/>
      <c r="E261" s="1"/>
      <c r="F261" s="1"/>
    </row>
    <row r="262" spans="1:6" x14ac:dyDescent="0.3">
      <c r="A262" s="1"/>
      <c r="B262" s="1"/>
      <c r="C262" s="1"/>
      <c r="D262" s="1"/>
      <c r="E262" s="1"/>
      <c r="F262" s="1"/>
    </row>
    <row r="263" spans="1:6" x14ac:dyDescent="0.3">
      <c r="A263" s="1"/>
      <c r="B263" s="1"/>
      <c r="C263" s="1"/>
      <c r="D263" s="1"/>
      <c r="E263" s="1"/>
      <c r="F263" s="1"/>
    </row>
    <row r="264" spans="1:6" x14ac:dyDescent="0.3">
      <c r="A264" s="1"/>
      <c r="B264" s="1"/>
      <c r="C264" s="1"/>
      <c r="D264" s="1"/>
      <c r="E264" s="1"/>
      <c r="F264" s="1"/>
    </row>
    <row r="265" spans="1:6" x14ac:dyDescent="0.3">
      <c r="A265" s="1"/>
      <c r="B265" s="1"/>
      <c r="C265" s="1"/>
      <c r="D265" s="1"/>
      <c r="E265" s="1"/>
      <c r="F265" s="1"/>
    </row>
    <row r="266" spans="1:6" x14ac:dyDescent="0.3">
      <c r="A266" s="1"/>
      <c r="B266" s="1"/>
      <c r="C266" s="1"/>
      <c r="D266" s="1"/>
      <c r="E266" s="1"/>
      <c r="F266" s="1"/>
    </row>
    <row r="267" spans="1:6" x14ac:dyDescent="0.3">
      <c r="A267" s="1"/>
      <c r="B267" s="1"/>
      <c r="C267" s="1"/>
      <c r="D267" s="1"/>
      <c r="E267" s="1"/>
      <c r="F267" s="1"/>
    </row>
    <row r="268" spans="1:6" x14ac:dyDescent="0.3">
      <c r="A268" s="1"/>
      <c r="B268" s="1"/>
      <c r="C268" s="1"/>
      <c r="D268" s="1"/>
      <c r="E268" s="1"/>
      <c r="F268" s="1"/>
    </row>
    <row r="269" spans="1:6" x14ac:dyDescent="0.3">
      <c r="A269" s="1"/>
      <c r="B269" s="1"/>
      <c r="C269" s="1"/>
      <c r="D269" s="1"/>
      <c r="E269" s="1"/>
      <c r="F269" s="1"/>
    </row>
    <row r="270" spans="1:6" x14ac:dyDescent="0.3">
      <c r="A270" s="1"/>
      <c r="B270" s="1"/>
      <c r="C270" s="1"/>
      <c r="D270" s="1"/>
      <c r="E270" s="1"/>
      <c r="F270" s="1"/>
    </row>
    <row r="271" spans="1:6" x14ac:dyDescent="0.3">
      <c r="A271" s="1"/>
      <c r="B271" s="1"/>
      <c r="C271" s="1"/>
      <c r="D271" s="1"/>
      <c r="E271" s="1"/>
      <c r="F271" s="1"/>
    </row>
    <row r="272" spans="1:6" x14ac:dyDescent="0.3">
      <c r="A272" s="1"/>
      <c r="B272" s="1"/>
      <c r="C272" s="1"/>
      <c r="D272" s="1"/>
      <c r="E272" s="1"/>
      <c r="F272" s="1"/>
    </row>
    <row r="273" spans="1:6" x14ac:dyDescent="0.3">
      <c r="A273" s="1"/>
      <c r="B273" s="1"/>
      <c r="C273" s="1"/>
      <c r="D273" s="1"/>
      <c r="E273" s="1"/>
      <c r="F273" s="1"/>
    </row>
    <row r="274" spans="1:6" x14ac:dyDescent="0.3">
      <c r="A274" s="1"/>
      <c r="B274" s="1"/>
      <c r="C274" s="1"/>
      <c r="D274" s="1"/>
      <c r="E274" s="1"/>
      <c r="F274" s="1"/>
    </row>
    <row r="275" spans="1:6" x14ac:dyDescent="0.3">
      <c r="A275" s="1"/>
      <c r="B275" s="1"/>
      <c r="C275" s="1"/>
      <c r="D275" s="1"/>
      <c r="E275" s="1"/>
      <c r="F275" s="1"/>
    </row>
    <row r="276" spans="1:6" x14ac:dyDescent="0.3">
      <c r="A276" s="1"/>
      <c r="B276" s="1"/>
      <c r="C276" s="1"/>
      <c r="D276" s="1"/>
      <c r="E276" s="1"/>
      <c r="F276" s="1"/>
    </row>
    <row r="277" spans="1:6" x14ac:dyDescent="0.3">
      <c r="A277" s="1"/>
      <c r="B277" s="1"/>
      <c r="C277" s="1"/>
      <c r="D277" s="1"/>
      <c r="E277" s="1"/>
      <c r="F277" s="1"/>
    </row>
    <row r="278" spans="1:6" x14ac:dyDescent="0.3">
      <c r="A278" s="1"/>
      <c r="B278" s="1"/>
      <c r="C278" s="1"/>
      <c r="D278" s="1"/>
      <c r="E278" s="1"/>
      <c r="F278" s="1"/>
    </row>
    <row r="279" spans="1:6" x14ac:dyDescent="0.3">
      <c r="A279" s="1"/>
      <c r="B279" s="1"/>
      <c r="C279" s="1"/>
      <c r="D279" s="1"/>
      <c r="E279" s="1"/>
      <c r="F279" s="1"/>
    </row>
    <row r="280" spans="1:6" x14ac:dyDescent="0.3">
      <c r="A280" s="1"/>
      <c r="B280" s="1"/>
      <c r="C280" s="1"/>
      <c r="D280" s="1"/>
      <c r="E280" s="1"/>
      <c r="F280" s="1"/>
    </row>
    <row r="281" spans="1:6" x14ac:dyDescent="0.3">
      <c r="A281" s="1"/>
      <c r="B281" s="1"/>
      <c r="C281" s="1"/>
      <c r="D281" s="1"/>
      <c r="E281" s="1"/>
      <c r="F281" s="1"/>
    </row>
    <row r="282" spans="1:6" x14ac:dyDescent="0.3">
      <c r="A282" s="1"/>
      <c r="B282" s="1"/>
      <c r="C282" s="1"/>
      <c r="D282" s="1"/>
      <c r="E282" s="1"/>
      <c r="F282" s="1"/>
    </row>
    <row r="283" spans="1:6" x14ac:dyDescent="0.3">
      <c r="A283" s="1"/>
      <c r="B283" s="1"/>
      <c r="C283" s="1"/>
      <c r="D283" s="1"/>
      <c r="E283" s="1"/>
      <c r="F283" s="1"/>
    </row>
    <row r="284" spans="1:6" x14ac:dyDescent="0.3">
      <c r="A284" s="1"/>
      <c r="B284" s="1"/>
      <c r="C284" s="1"/>
      <c r="D284" s="1"/>
      <c r="E284" s="1"/>
      <c r="F284" s="1"/>
    </row>
    <row r="285" spans="1:6" x14ac:dyDescent="0.3">
      <c r="A285" s="1"/>
      <c r="B285" s="1"/>
      <c r="C285" s="1"/>
      <c r="D285" s="1"/>
      <c r="E285" s="1"/>
      <c r="F285" s="1"/>
    </row>
    <row r="286" spans="1:6" x14ac:dyDescent="0.3">
      <c r="A286" s="1"/>
      <c r="B286" s="1"/>
      <c r="C286" s="1"/>
      <c r="D286" s="1"/>
      <c r="E286" s="1"/>
      <c r="F286" s="1"/>
    </row>
    <row r="287" spans="1:6" x14ac:dyDescent="0.3">
      <c r="A287" s="1"/>
      <c r="B287" s="1"/>
      <c r="C287" s="1"/>
      <c r="D287" s="1"/>
      <c r="E287" s="1"/>
      <c r="F287" s="1"/>
    </row>
    <row r="288" spans="1:6" x14ac:dyDescent="0.3">
      <c r="A288" s="1"/>
      <c r="B288" s="1"/>
      <c r="C288" s="1"/>
      <c r="D288" s="1"/>
      <c r="E288" s="1"/>
      <c r="F288" s="1"/>
    </row>
    <row r="289" spans="1:6" x14ac:dyDescent="0.3">
      <c r="A289" s="1"/>
      <c r="B289" s="1"/>
      <c r="C289" s="1"/>
      <c r="D289" s="1"/>
      <c r="E289" s="1"/>
      <c r="F289" s="1"/>
    </row>
    <row r="290" spans="1:6" x14ac:dyDescent="0.3">
      <c r="A290" s="1"/>
      <c r="B290" s="1"/>
      <c r="C290" s="1"/>
      <c r="D290" s="1"/>
      <c r="E290" s="1"/>
      <c r="F290" s="1"/>
    </row>
    <row r="291" spans="1:6" x14ac:dyDescent="0.3">
      <c r="A291" s="1"/>
      <c r="B291" s="1"/>
      <c r="C291" s="1"/>
      <c r="D291" s="1"/>
      <c r="E291" s="1"/>
      <c r="F291" s="1"/>
    </row>
    <row r="292" spans="1:6" x14ac:dyDescent="0.3">
      <c r="A292" s="1"/>
      <c r="B292" s="1"/>
      <c r="C292" s="1"/>
      <c r="D292" s="1"/>
      <c r="E292" s="1"/>
      <c r="F292" s="1"/>
    </row>
    <row r="293" spans="1:6" x14ac:dyDescent="0.3">
      <c r="A293" s="1"/>
      <c r="B293" s="1"/>
      <c r="C293" s="1"/>
      <c r="D293" s="1"/>
      <c r="E293" s="1"/>
      <c r="F293" s="1"/>
    </row>
    <row r="294" spans="1:6" x14ac:dyDescent="0.3">
      <c r="A294" s="1"/>
      <c r="B294" s="1"/>
      <c r="C294" s="1"/>
      <c r="D294" s="1"/>
      <c r="E294" s="1"/>
      <c r="F294" s="1"/>
    </row>
    <row r="295" spans="1:6" x14ac:dyDescent="0.3">
      <c r="A295" s="1"/>
      <c r="B295" s="1"/>
      <c r="C295" s="1"/>
      <c r="D295" s="1"/>
      <c r="E295" s="1"/>
      <c r="F295" s="1"/>
    </row>
    <row r="296" spans="1:6" x14ac:dyDescent="0.3">
      <c r="A296" s="1"/>
      <c r="B296" s="1"/>
      <c r="C296" s="1"/>
      <c r="D296" s="1"/>
      <c r="E296" s="1"/>
      <c r="F296" s="1"/>
    </row>
    <row r="297" spans="1:6" x14ac:dyDescent="0.3">
      <c r="A297" s="1"/>
      <c r="B297" s="1"/>
      <c r="C297" s="1"/>
      <c r="D297" s="1"/>
      <c r="E297" s="1"/>
      <c r="F297" s="1"/>
    </row>
    <row r="298" spans="1:6" x14ac:dyDescent="0.3">
      <c r="A298" s="1"/>
      <c r="B298" s="1"/>
      <c r="C298" s="1"/>
      <c r="D298" s="1"/>
      <c r="E298" s="1"/>
      <c r="F298" s="1"/>
    </row>
    <row r="299" spans="1:6" x14ac:dyDescent="0.3">
      <c r="A299" s="1"/>
      <c r="B299" s="1"/>
      <c r="C299" s="1"/>
      <c r="D299" s="1"/>
      <c r="E299" s="1"/>
      <c r="F299" s="1"/>
    </row>
    <row r="300" spans="1:6" x14ac:dyDescent="0.3">
      <c r="A300" s="1"/>
      <c r="B300" s="1"/>
      <c r="C300" s="1"/>
      <c r="D300" s="1"/>
      <c r="E300" s="1"/>
      <c r="F300" s="1"/>
    </row>
    <row r="301" spans="1:6" x14ac:dyDescent="0.3">
      <c r="A301" s="1"/>
      <c r="B301" s="1"/>
      <c r="C301" s="1"/>
      <c r="D301" s="1"/>
      <c r="E301" s="1"/>
      <c r="F301" s="1"/>
    </row>
    <row r="302" spans="1:6" x14ac:dyDescent="0.3">
      <c r="A302" s="1"/>
      <c r="B302" s="1"/>
      <c r="C302" s="1"/>
      <c r="D302" s="1"/>
      <c r="E302" s="1"/>
      <c r="F302" s="1"/>
    </row>
    <row r="303" spans="1:6" x14ac:dyDescent="0.3">
      <c r="A303" s="1"/>
      <c r="B303" s="1"/>
      <c r="C303" s="1"/>
      <c r="D303" s="1"/>
      <c r="E303" s="1"/>
      <c r="F303" s="1"/>
    </row>
    <row r="304" spans="1:6" x14ac:dyDescent="0.3">
      <c r="A304" s="1"/>
      <c r="B304" s="1"/>
      <c r="C304" s="1"/>
      <c r="D304" s="1"/>
      <c r="E304" s="1"/>
      <c r="F304" s="1"/>
    </row>
    <row r="305" spans="1:6" x14ac:dyDescent="0.3">
      <c r="A305" s="1"/>
      <c r="B305" s="1"/>
      <c r="C305" s="1"/>
      <c r="D305" s="1"/>
      <c r="E305" s="1"/>
      <c r="F305" s="1"/>
    </row>
    <row r="306" spans="1:6" x14ac:dyDescent="0.3">
      <c r="A306" s="1"/>
      <c r="B306" s="1"/>
      <c r="C306" s="1"/>
      <c r="D306" s="1"/>
      <c r="E306" s="1"/>
      <c r="F306" s="1"/>
    </row>
    <row r="307" spans="1:6" x14ac:dyDescent="0.3">
      <c r="A307" s="1"/>
      <c r="B307" s="1"/>
      <c r="C307" s="1"/>
      <c r="D307" s="1"/>
      <c r="E307" s="1"/>
      <c r="F307" s="1"/>
    </row>
    <row r="308" spans="1:6" x14ac:dyDescent="0.3">
      <c r="A308" s="1"/>
      <c r="B308" s="1"/>
      <c r="C308" s="1"/>
      <c r="D308" s="1"/>
      <c r="E308" s="1"/>
      <c r="F308" s="1"/>
    </row>
    <row r="309" spans="1:6" x14ac:dyDescent="0.3">
      <c r="A309" s="1"/>
      <c r="B309" s="1"/>
      <c r="C309" s="1"/>
      <c r="D309" s="1"/>
      <c r="E309" s="1"/>
      <c r="F309" s="1"/>
    </row>
    <row r="310" spans="1:6" x14ac:dyDescent="0.3">
      <c r="A310" s="1"/>
      <c r="B310" s="1"/>
      <c r="C310" s="1"/>
      <c r="D310" s="1"/>
      <c r="E310" s="1"/>
      <c r="F310" s="1"/>
    </row>
    <row r="311" spans="1:6" x14ac:dyDescent="0.3">
      <c r="A311" s="1"/>
      <c r="B311" s="1"/>
      <c r="C311" s="1"/>
      <c r="D311" s="1"/>
      <c r="E311" s="1"/>
      <c r="F311" s="1"/>
    </row>
    <row r="312" spans="1:6" x14ac:dyDescent="0.3">
      <c r="A312" s="1"/>
      <c r="B312" s="1"/>
      <c r="C312" s="1"/>
      <c r="D312" s="1"/>
      <c r="E312" s="1"/>
      <c r="F312" s="1"/>
    </row>
    <row r="313" spans="1:6" x14ac:dyDescent="0.3">
      <c r="A313" s="1"/>
      <c r="B313" s="1"/>
      <c r="C313" s="1"/>
      <c r="D313" s="1"/>
      <c r="E313" s="1"/>
      <c r="F313" s="1"/>
    </row>
    <row r="314" spans="1:6" x14ac:dyDescent="0.3">
      <c r="A314" s="1"/>
      <c r="B314" s="1"/>
      <c r="C314" s="1"/>
      <c r="D314" s="1"/>
      <c r="E314" s="1"/>
      <c r="F314" s="1"/>
    </row>
    <row r="315" spans="1:6" x14ac:dyDescent="0.3">
      <c r="A315" s="1"/>
      <c r="B315" s="1"/>
      <c r="C315" s="1"/>
      <c r="D315" s="1"/>
      <c r="E315" s="1"/>
      <c r="F315" s="1"/>
    </row>
    <row r="316" spans="1:6" x14ac:dyDescent="0.3">
      <c r="A316" s="1"/>
      <c r="B316" s="1"/>
      <c r="C316" s="1"/>
      <c r="D316" s="1"/>
      <c r="E316" s="1"/>
      <c r="F316" s="1"/>
    </row>
    <row r="317" spans="1:6" x14ac:dyDescent="0.3">
      <c r="A317" s="1"/>
      <c r="B317" s="1"/>
      <c r="C317" s="1"/>
      <c r="D317" s="1"/>
      <c r="E317" s="1"/>
      <c r="F317" s="1"/>
    </row>
    <row r="318" spans="1:6" x14ac:dyDescent="0.3">
      <c r="A318" s="1"/>
      <c r="B318" s="1"/>
      <c r="C318" s="1"/>
      <c r="D318" s="1"/>
      <c r="E318" s="1"/>
      <c r="F318" s="1"/>
    </row>
    <row r="319" spans="1:6" x14ac:dyDescent="0.3">
      <c r="A319" s="1"/>
      <c r="B319" s="1"/>
      <c r="C319" s="1"/>
      <c r="D319" s="1"/>
      <c r="E319" s="1"/>
      <c r="F319" s="1"/>
    </row>
    <row r="320" spans="1:6" x14ac:dyDescent="0.3">
      <c r="A320" s="1"/>
      <c r="B320" s="1"/>
      <c r="C320" s="1"/>
      <c r="D320" s="1"/>
      <c r="E320" s="1"/>
      <c r="F320" s="1"/>
    </row>
    <row r="321" spans="1:6" x14ac:dyDescent="0.3">
      <c r="A321" s="1"/>
      <c r="B321" s="1"/>
      <c r="C321" s="1"/>
      <c r="D321" s="1"/>
      <c r="E321" s="1"/>
      <c r="F321" s="1"/>
    </row>
    <row r="322" spans="1:6" x14ac:dyDescent="0.3">
      <c r="A322" s="1"/>
      <c r="B322" s="1"/>
      <c r="C322" s="1"/>
      <c r="D322" s="1"/>
      <c r="E322" s="1"/>
      <c r="F322" s="1"/>
    </row>
    <row r="323" spans="1:6" x14ac:dyDescent="0.3">
      <c r="A323" s="1"/>
      <c r="B323" s="1"/>
      <c r="C323" s="1"/>
      <c r="D323" s="1"/>
      <c r="E323" s="1"/>
      <c r="F323" s="1"/>
    </row>
    <row r="324" spans="1:6" x14ac:dyDescent="0.3">
      <c r="A324" s="1"/>
      <c r="B324" s="1"/>
      <c r="C324" s="1"/>
      <c r="D324" s="1"/>
      <c r="E324" s="1"/>
      <c r="F324" s="1"/>
    </row>
    <row r="325" spans="1:6" x14ac:dyDescent="0.3">
      <c r="A325" s="1"/>
      <c r="B325" s="1"/>
      <c r="C325" s="1"/>
      <c r="D325" s="1"/>
      <c r="E325" s="1"/>
      <c r="F325" s="1"/>
    </row>
    <row r="326" spans="1:6" x14ac:dyDescent="0.3">
      <c r="A326" s="1"/>
      <c r="B326" s="1"/>
      <c r="C326" s="1"/>
      <c r="D326" s="1"/>
      <c r="E326" s="1"/>
      <c r="F326" s="1"/>
    </row>
    <row r="327" spans="1:6" x14ac:dyDescent="0.3">
      <c r="A327" s="1"/>
      <c r="B327" s="1"/>
      <c r="C327" s="1"/>
      <c r="D327" s="1"/>
      <c r="E327" s="1"/>
      <c r="F327" s="1"/>
    </row>
    <row r="328" spans="1:6" x14ac:dyDescent="0.3">
      <c r="A328" s="1"/>
      <c r="B328" s="1"/>
      <c r="C328" s="1"/>
      <c r="D328" s="1"/>
      <c r="E328" s="1"/>
      <c r="F328" s="1"/>
    </row>
    <row r="329" spans="1:6" x14ac:dyDescent="0.3">
      <c r="A329" s="1"/>
      <c r="B329" s="1"/>
      <c r="C329" s="1"/>
      <c r="D329" s="1"/>
      <c r="E329" s="1"/>
      <c r="F329" s="1"/>
    </row>
    <row r="330" spans="1:6" x14ac:dyDescent="0.3">
      <c r="A330" s="1"/>
      <c r="B330" s="1"/>
      <c r="C330" s="1"/>
      <c r="D330" s="1"/>
      <c r="E330" s="1"/>
      <c r="F330" s="1"/>
    </row>
    <row r="331" spans="1:6" x14ac:dyDescent="0.3">
      <c r="A331" s="1"/>
      <c r="B331" s="1"/>
      <c r="C331" s="1"/>
      <c r="D331" s="1"/>
      <c r="E331" s="1"/>
      <c r="F331" s="1"/>
    </row>
    <row r="332" spans="1:6" x14ac:dyDescent="0.3">
      <c r="A332" s="1"/>
      <c r="B332" s="1"/>
      <c r="C332" s="1"/>
      <c r="D332" s="1"/>
      <c r="E332" s="1"/>
      <c r="F332" s="1"/>
    </row>
    <row r="333" spans="1:6" x14ac:dyDescent="0.3">
      <c r="A333" s="1"/>
      <c r="B333" s="1"/>
      <c r="C333" s="1"/>
      <c r="D333" s="1"/>
      <c r="E333" s="1"/>
      <c r="F333" s="1"/>
    </row>
    <row r="334" spans="1:6" x14ac:dyDescent="0.3">
      <c r="A334" s="1"/>
      <c r="B334" s="1"/>
      <c r="C334" s="1"/>
      <c r="D334" s="1"/>
      <c r="E334" s="1"/>
      <c r="F334" s="1"/>
    </row>
    <row r="335" spans="1:6" x14ac:dyDescent="0.3">
      <c r="A335" s="1"/>
      <c r="B335" s="1"/>
      <c r="C335" s="1"/>
      <c r="D335" s="1"/>
      <c r="E335" s="1"/>
      <c r="F335" s="1"/>
    </row>
    <row r="336" spans="1:6" x14ac:dyDescent="0.3">
      <c r="A336" s="1"/>
      <c r="B336" s="1"/>
      <c r="C336" s="1"/>
      <c r="D336" s="1"/>
      <c r="E336" s="1"/>
      <c r="F336" s="1"/>
    </row>
    <row r="337" spans="1:6" x14ac:dyDescent="0.3">
      <c r="A337" s="1"/>
      <c r="B337" s="1"/>
      <c r="C337" s="1"/>
      <c r="D337" s="1"/>
      <c r="E337" s="1"/>
      <c r="F337" s="1"/>
    </row>
    <row r="338" spans="1:6" x14ac:dyDescent="0.3">
      <c r="A338" s="1"/>
      <c r="B338" s="1"/>
      <c r="C338" s="1"/>
      <c r="D338" s="1"/>
      <c r="E338" s="1"/>
      <c r="F338" s="1"/>
    </row>
    <row r="339" spans="1:6" x14ac:dyDescent="0.3">
      <c r="A339" s="1"/>
      <c r="B339" s="1"/>
      <c r="C339" s="1"/>
      <c r="D339" s="1"/>
      <c r="E339" s="1"/>
      <c r="F339" s="1"/>
    </row>
    <row r="340" spans="1:6" x14ac:dyDescent="0.3">
      <c r="A340" s="1"/>
      <c r="B340" s="1"/>
      <c r="C340" s="1"/>
      <c r="D340" s="1"/>
      <c r="E340" s="1"/>
      <c r="F340" s="1"/>
    </row>
    <row r="341" spans="1:6" x14ac:dyDescent="0.3">
      <c r="A341" s="1"/>
      <c r="B341" s="1"/>
      <c r="C341" s="1"/>
      <c r="D341" s="1"/>
      <c r="E341" s="1"/>
      <c r="F341" s="1"/>
    </row>
    <row r="342" spans="1:6" x14ac:dyDescent="0.3">
      <c r="A342" s="1"/>
      <c r="B342" s="1"/>
      <c r="C342" s="1"/>
      <c r="D342" s="1"/>
      <c r="E342" s="1"/>
      <c r="F342" s="1"/>
    </row>
    <row r="343" spans="1:6" x14ac:dyDescent="0.3">
      <c r="A343" s="1"/>
      <c r="B343" s="1"/>
      <c r="C343" s="1"/>
      <c r="D343" s="1"/>
      <c r="E343" s="1"/>
      <c r="F343" s="1"/>
    </row>
    <row r="344" spans="1:6" x14ac:dyDescent="0.3">
      <c r="A344" s="1"/>
      <c r="B344" s="1"/>
      <c r="C344" s="1"/>
      <c r="D344" s="1"/>
      <c r="E344" s="1"/>
      <c r="F344" s="1"/>
    </row>
    <row r="345" spans="1:6" x14ac:dyDescent="0.3">
      <c r="A345" s="1"/>
      <c r="B345" s="1"/>
      <c r="C345" s="1"/>
      <c r="D345" s="1"/>
      <c r="E345" s="1"/>
      <c r="F345" s="1"/>
    </row>
    <row r="346" spans="1:6" x14ac:dyDescent="0.3">
      <c r="A346" s="1"/>
      <c r="B346" s="1"/>
      <c r="C346" s="1"/>
      <c r="D346" s="1"/>
      <c r="E346" s="1"/>
      <c r="F346" s="1"/>
    </row>
    <row r="347" spans="1:6" x14ac:dyDescent="0.3">
      <c r="A347" s="1"/>
      <c r="B347" s="1"/>
      <c r="C347" s="1"/>
      <c r="D347" s="1"/>
      <c r="E347" s="1"/>
      <c r="F347" s="1"/>
    </row>
    <row r="348" spans="1:6" x14ac:dyDescent="0.3">
      <c r="A348" s="1"/>
      <c r="B348" s="1"/>
      <c r="C348" s="1"/>
      <c r="D348" s="1"/>
      <c r="E348" s="1"/>
      <c r="F348" s="1"/>
    </row>
    <row r="349" spans="1:6" x14ac:dyDescent="0.3">
      <c r="A349" s="1"/>
      <c r="B349" s="1"/>
      <c r="C349" s="1"/>
      <c r="D349" s="1"/>
      <c r="E349" s="1"/>
      <c r="F349" s="1"/>
    </row>
    <row r="350" spans="1:6" x14ac:dyDescent="0.3">
      <c r="A350" s="1"/>
      <c r="B350" s="1"/>
      <c r="C350" s="1"/>
      <c r="D350" s="1"/>
      <c r="E350" s="1"/>
      <c r="F350" s="1"/>
    </row>
    <row r="351" spans="1:6" x14ac:dyDescent="0.3">
      <c r="A351" s="1"/>
      <c r="B351" s="1"/>
      <c r="C351" s="1"/>
      <c r="D351" s="1"/>
      <c r="E351" s="1"/>
      <c r="F351" s="1"/>
    </row>
    <row r="352" spans="1:6" x14ac:dyDescent="0.3">
      <c r="A352" s="1"/>
      <c r="B352" s="1"/>
      <c r="C352" s="1"/>
      <c r="D352" s="1"/>
      <c r="E352" s="1"/>
      <c r="F352" s="1"/>
    </row>
    <row r="353" spans="1:6" x14ac:dyDescent="0.3">
      <c r="A353" s="1"/>
      <c r="B353" s="1"/>
      <c r="C353" s="1"/>
      <c r="D353" s="1"/>
      <c r="E353" s="1"/>
      <c r="F353" s="1"/>
    </row>
    <row r="354" spans="1:6" x14ac:dyDescent="0.3">
      <c r="A354" s="1"/>
      <c r="B354" s="1"/>
      <c r="C354" s="1"/>
      <c r="D354" s="1"/>
      <c r="E354" s="1"/>
      <c r="F354" s="1"/>
    </row>
    <row r="355" spans="1:6" x14ac:dyDescent="0.3">
      <c r="A355" s="1"/>
      <c r="B355" s="1"/>
      <c r="C355" s="1"/>
      <c r="D355" s="1"/>
      <c r="E355" s="1"/>
      <c r="F355" s="1"/>
    </row>
    <row r="356" spans="1:6" x14ac:dyDescent="0.3">
      <c r="A356" s="1"/>
      <c r="B356" s="1"/>
      <c r="C356" s="1"/>
      <c r="D356" s="1"/>
      <c r="E356" s="1"/>
      <c r="F356" s="1"/>
    </row>
    <row r="357" spans="1:6" x14ac:dyDescent="0.3">
      <c r="A357" s="1"/>
      <c r="B357" s="1"/>
      <c r="C357" s="1"/>
      <c r="D357" s="1"/>
      <c r="E357" s="1"/>
      <c r="F357" s="1"/>
    </row>
    <row r="358" spans="1:6" x14ac:dyDescent="0.3">
      <c r="A358" s="1"/>
      <c r="B358" s="1"/>
      <c r="C358" s="1"/>
      <c r="D358" s="1"/>
      <c r="E358" s="1"/>
      <c r="F358" s="1"/>
    </row>
    <row r="359" spans="1:6" x14ac:dyDescent="0.3">
      <c r="A359" s="1"/>
      <c r="B359" s="1"/>
      <c r="C359" s="1"/>
      <c r="D359" s="1"/>
      <c r="E359" s="1"/>
      <c r="F359" s="1"/>
    </row>
    <row r="360" spans="1:6" x14ac:dyDescent="0.3">
      <c r="A360" s="1"/>
      <c r="B360" s="1"/>
      <c r="C360" s="1"/>
      <c r="D360" s="1"/>
      <c r="E360" s="1"/>
      <c r="F360" s="1"/>
    </row>
    <row r="361" spans="1:6" x14ac:dyDescent="0.3">
      <c r="A361" s="1"/>
      <c r="B361" s="1"/>
      <c r="C361" s="1"/>
      <c r="D361" s="1"/>
      <c r="E361" s="1"/>
      <c r="F361" s="1"/>
    </row>
    <row r="362" spans="1:6" x14ac:dyDescent="0.3">
      <c r="A362" s="1"/>
      <c r="B362" s="1"/>
      <c r="C362" s="1"/>
      <c r="D362" s="1"/>
      <c r="E362" s="1"/>
      <c r="F362" s="1"/>
    </row>
    <row r="363" spans="1:6" x14ac:dyDescent="0.3">
      <c r="A363" s="1"/>
      <c r="B363" s="1"/>
      <c r="C363" s="1"/>
      <c r="D363" s="1"/>
      <c r="E363" s="1"/>
      <c r="F363" s="1"/>
    </row>
    <row r="364" spans="1:6" x14ac:dyDescent="0.3">
      <c r="A364" s="1"/>
      <c r="B364" s="1"/>
      <c r="C364" s="1"/>
      <c r="D364" s="1"/>
      <c r="E364" s="1"/>
      <c r="F364" s="1"/>
    </row>
    <row r="365" spans="1:6" x14ac:dyDescent="0.3">
      <c r="A365" s="1"/>
      <c r="B365" s="1"/>
      <c r="C365" s="1"/>
      <c r="D365" s="1"/>
      <c r="E365" s="1"/>
      <c r="F365" s="1"/>
    </row>
    <row r="366" spans="1:6" x14ac:dyDescent="0.3">
      <c r="A366" s="1"/>
      <c r="B366" s="1"/>
      <c r="C366" s="1"/>
      <c r="D366" s="1"/>
      <c r="E366" s="1"/>
      <c r="F366" s="1"/>
    </row>
    <row r="367" spans="1:6" x14ac:dyDescent="0.3">
      <c r="A367" s="1"/>
      <c r="B367" s="1"/>
      <c r="C367" s="1"/>
      <c r="D367" s="1"/>
      <c r="E367" s="1"/>
      <c r="F367" s="1"/>
    </row>
    <row r="368" spans="1:6" x14ac:dyDescent="0.3">
      <c r="A368" s="1"/>
      <c r="B368" s="1"/>
      <c r="C368" s="1"/>
      <c r="D368" s="1"/>
      <c r="E368" s="1"/>
      <c r="F368" s="1"/>
    </row>
    <row r="369" spans="1:6" x14ac:dyDescent="0.3">
      <c r="A369" s="1"/>
      <c r="B369" s="1"/>
      <c r="C369" s="1"/>
      <c r="D369" s="1"/>
      <c r="E369" s="1"/>
      <c r="F369" s="1"/>
    </row>
    <row r="370" spans="1:6" x14ac:dyDescent="0.3">
      <c r="A370" s="1"/>
      <c r="B370" s="1"/>
      <c r="C370" s="1"/>
      <c r="D370" s="1"/>
      <c r="E370" s="1"/>
      <c r="F370" s="1"/>
    </row>
    <row r="371" spans="1:6" x14ac:dyDescent="0.3">
      <c r="A371" s="1"/>
      <c r="B371" s="1"/>
      <c r="C371" s="1"/>
      <c r="D371" s="1"/>
      <c r="E371" s="1"/>
      <c r="F371" s="1"/>
    </row>
    <row r="372" spans="1:6" x14ac:dyDescent="0.3">
      <c r="A372" s="1"/>
      <c r="B372" s="1"/>
      <c r="C372" s="1"/>
      <c r="D372" s="1"/>
      <c r="E372" s="1"/>
      <c r="F372" s="1"/>
    </row>
    <row r="373" spans="1:6" x14ac:dyDescent="0.3">
      <c r="A373" s="1"/>
      <c r="B373" s="1"/>
      <c r="C373" s="1"/>
      <c r="D373" s="1"/>
      <c r="E373" s="1"/>
      <c r="F373" s="1"/>
    </row>
    <row r="374" spans="1:6" x14ac:dyDescent="0.3">
      <c r="A374" s="1"/>
      <c r="B374" s="1"/>
      <c r="C374" s="1"/>
      <c r="D374" s="1"/>
      <c r="E374" s="1"/>
      <c r="F374" s="1"/>
    </row>
    <row r="375" spans="1:6" x14ac:dyDescent="0.3">
      <c r="A375" s="1"/>
      <c r="B375" s="1"/>
      <c r="C375" s="1"/>
      <c r="D375" s="1"/>
      <c r="E375" s="1"/>
      <c r="F375" s="1"/>
    </row>
    <row r="376" spans="1:6" x14ac:dyDescent="0.3">
      <c r="A376" s="1"/>
      <c r="B376" s="1"/>
      <c r="C376" s="1"/>
      <c r="D376" s="1"/>
      <c r="E376" s="1"/>
      <c r="F376" s="1"/>
    </row>
    <row r="377" spans="1:6" x14ac:dyDescent="0.3">
      <c r="A377" s="1"/>
      <c r="B377" s="1"/>
      <c r="C377" s="1"/>
      <c r="D377" s="1"/>
      <c r="E377" s="1"/>
      <c r="F377" s="1"/>
    </row>
    <row r="378" spans="1:6" x14ac:dyDescent="0.3">
      <c r="A378" s="1"/>
      <c r="B378" s="1"/>
      <c r="C378" s="1"/>
      <c r="D378" s="1"/>
      <c r="E378" s="1"/>
      <c r="F378" s="1"/>
    </row>
    <row r="379" spans="1:6" x14ac:dyDescent="0.3">
      <c r="A379" s="1"/>
      <c r="B379" s="1"/>
      <c r="C379" s="1"/>
      <c r="D379" s="1"/>
      <c r="E379" s="1"/>
      <c r="F379" s="1"/>
    </row>
    <row r="380" spans="1:6" x14ac:dyDescent="0.3">
      <c r="A380" s="1"/>
      <c r="B380" s="1"/>
      <c r="C380" s="1"/>
      <c r="D380" s="1"/>
      <c r="E380" s="1"/>
      <c r="F380" s="1"/>
    </row>
    <row r="381" spans="1:6" x14ac:dyDescent="0.3">
      <c r="A381" s="1"/>
      <c r="B381" s="1"/>
      <c r="C381" s="1"/>
      <c r="D381" s="1"/>
      <c r="E381" s="1"/>
      <c r="F381" s="1"/>
    </row>
    <row r="382" spans="1:6" x14ac:dyDescent="0.3">
      <c r="A382" s="1"/>
      <c r="B382" s="1"/>
      <c r="C382" s="1"/>
      <c r="D382" s="1"/>
      <c r="E382" s="1"/>
      <c r="F382" s="1"/>
    </row>
    <row r="383" spans="1:6" x14ac:dyDescent="0.3">
      <c r="A383" s="1"/>
      <c r="B383" s="1"/>
      <c r="C383" s="1"/>
      <c r="D383" s="1"/>
      <c r="E383" s="1"/>
      <c r="F383" s="1"/>
    </row>
    <row r="384" spans="1:6" x14ac:dyDescent="0.3">
      <c r="A384" s="1"/>
      <c r="B384" s="1"/>
      <c r="C384" s="1"/>
      <c r="D384" s="1"/>
      <c r="E384" s="1"/>
      <c r="F384" s="1"/>
    </row>
    <row r="385" spans="1:6" x14ac:dyDescent="0.3">
      <c r="A385" s="1"/>
      <c r="B385" s="1"/>
      <c r="C385" s="1"/>
      <c r="D385" s="1"/>
      <c r="E385" s="1"/>
      <c r="F385" s="1"/>
    </row>
    <row r="386" spans="1:6" x14ac:dyDescent="0.3">
      <c r="A386" s="1"/>
      <c r="B386" s="1"/>
      <c r="C386" s="1"/>
      <c r="D386" s="1"/>
      <c r="E386" s="1"/>
      <c r="F386" s="1"/>
    </row>
    <row r="387" spans="1:6" x14ac:dyDescent="0.3">
      <c r="A387" s="1"/>
      <c r="B387" s="1"/>
      <c r="C387" s="1"/>
      <c r="D387" s="1"/>
      <c r="E387" s="1"/>
      <c r="F387" s="1"/>
    </row>
    <row r="388" spans="1:6" x14ac:dyDescent="0.3">
      <c r="A388" s="1"/>
      <c r="B388" s="1"/>
      <c r="C388" s="1"/>
      <c r="D388" s="1"/>
      <c r="E388" s="1"/>
      <c r="F388" s="1"/>
    </row>
    <row r="389" spans="1:6" x14ac:dyDescent="0.3">
      <c r="A389" s="1"/>
      <c r="B389" s="1"/>
      <c r="C389" s="1"/>
      <c r="D389" s="1"/>
      <c r="E389" s="1"/>
      <c r="F389" s="1"/>
    </row>
    <row r="390" spans="1:6" x14ac:dyDescent="0.3">
      <c r="A390" s="1"/>
      <c r="B390" s="1"/>
      <c r="C390" s="1"/>
      <c r="D390" s="1"/>
      <c r="E390" s="1"/>
      <c r="F390" s="1"/>
    </row>
    <row r="391" spans="1:6" x14ac:dyDescent="0.3">
      <c r="A391" s="1"/>
      <c r="B391" s="1"/>
      <c r="C391" s="1"/>
      <c r="D391" s="1"/>
      <c r="E391" s="1"/>
      <c r="F391" s="1"/>
    </row>
    <row r="392" spans="1:6" x14ac:dyDescent="0.3">
      <c r="A392" s="1"/>
      <c r="B392" s="1"/>
      <c r="C392" s="1"/>
      <c r="D392" s="1"/>
      <c r="E392" s="1"/>
      <c r="F392" s="1"/>
    </row>
    <row r="393" spans="1:6" x14ac:dyDescent="0.3">
      <c r="A393" s="1"/>
      <c r="B393" s="1"/>
      <c r="C393" s="1"/>
      <c r="D393" s="1"/>
      <c r="E393" s="1"/>
      <c r="F393" s="1"/>
    </row>
    <row r="394" spans="1:6" x14ac:dyDescent="0.3">
      <c r="A394" s="1"/>
      <c r="B394" s="1"/>
      <c r="C394" s="1"/>
      <c r="D394" s="1"/>
      <c r="E394" s="1"/>
      <c r="F394" s="1"/>
    </row>
    <row r="395" spans="1:6" x14ac:dyDescent="0.3">
      <c r="A395" s="1"/>
      <c r="B395" s="1"/>
      <c r="C395" s="1"/>
      <c r="D395" s="1"/>
      <c r="E395" s="1"/>
      <c r="F395" s="1"/>
    </row>
    <row r="396" spans="1:6" x14ac:dyDescent="0.3">
      <c r="A396" s="1"/>
      <c r="B396" s="1"/>
      <c r="C396" s="1"/>
      <c r="D396" s="1"/>
      <c r="E396" s="1"/>
      <c r="F396" s="1"/>
    </row>
    <row r="397" spans="1:6" x14ac:dyDescent="0.3">
      <c r="A397" s="1"/>
      <c r="B397" s="1"/>
      <c r="C397" s="1"/>
      <c r="D397" s="1"/>
      <c r="E397" s="1"/>
      <c r="F397" s="1"/>
    </row>
    <row r="398" spans="1:6" x14ac:dyDescent="0.3">
      <c r="A398" s="1"/>
      <c r="B398" s="1"/>
      <c r="C398" s="1"/>
      <c r="D398" s="1"/>
      <c r="E398" s="1"/>
      <c r="F398" s="1"/>
    </row>
    <row r="399" spans="1:6" x14ac:dyDescent="0.3">
      <c r="A399" s="1"/>
      <c r="B399" s="1"/>
      <c r="C399" s="1"/>
      <c r="D399" s="1"/>
      <c r="E399" s="1"/>
      <c r="F399" s="1"/>
    </row>
    <row r="400" spans="1:6" x14ac:dyDescent="0.3">
      <c r="A400" s="1"/>
      <c r="B400" s="1"/>
      <c r="C400" s="1"/>
      <c r="D400" s="1"/>
      <c r="E400" s="1"/>
      <c r="F400" s="1"/>
    </row>
    <row r="401" spans="1:6" x14ac:dyDescent="0.3">
      <c r="A401" s="1"/>
      <c r="B401" s="1"/>
      <c r="C401" s="1"/>
      <c r="D401" s="1"/>
      <c r="E401" s="1"/>
      <c r="F401" s="1"/>
    </row>
    <row r="402" spans="1:6" x14ac:dyDescent="0.3">
      <c r="A402" s="1"/>
      <c r="B402" s="1"/>
      <c r="C402" s="1"/>
      <c r="D402" s="1"/>
      <c r="E402" s="1"/>
      <c r="F402" s="1"/>
    </row>
    <row r="403" spans="1:6" x14ac:dyDescent="0.3">
      <c r="A403" s="1"/>
      <c r="B403" s="1"/>
      <c r="C403" s="1"/>
      <c r="D403" s="1"/>
      <c r="E403" s="1"/>
      <c r="F403" s="1"/>
    </row>
    <row r="404" spans="1:6" x14ac:dyDescent="0.3">
      <c r="A404" s="1"/>
      <c r="B404" s="1"/>
      <c r="C404" s="1"/>
      <c r="D404" s="1"/>
      <c r="E404" s="1"/>
      <c r="F404" s="1"/>
    </row>
    <row r="405" spans="1:6" x14ac:dyDescent="0.3">
      <c r="A405" s="1"/>
      <c r="B405" s="1"/>
      <c r="C405" s="1"/>
      <c r="D405" s="1"/>
      <c r="E405" s="1"/>
      <c r="F405" s="1"/>
    </row>
    <row r="406" spans="1:6" x14ac:dyDescent="0.3">
      <c r="A406" s="1"/>
      <c r="B406" s="1"/>
      <c r="C406" s="1"/>
      <c r="D406" s="1"/>
      <c r="E406" s="1"/>
      <c r="F406" s="1"/>
    </row>
    <row r="407" spans="1:6" x14ac:dyDescent="0.3">
      <c r="A407" s="1"/>
      <c r="B407" s="1"/>
      <c r="C407" s="1"/>
      <c r="D407" s="1"/>
      <c r="E407" s="1"/>
      <c r="F407" s="1"/>
    </row>
    <row r="408" spans="1:6" x14ac:dyDescent="0.3">
      <c r="A408" s="1"/>
      <c r="B408" s="1"/>
      <c r="C408" s="1"/>
      <c r="D408" s="1"/>
      <c r="E408" s="1"/>
      <c r="F408" s="1"/>
    </row>
    <row r="409" spans="1:6" x14ac:dyDescent="0.3">
      <c r="A409" s="1"/>
      <c r="B409" s="1"/>
      <c r="C409" s="1"/>
      <c r="D409" s="1"/>
      <c r="E409" s="1"/>
      <c r="F409" s="1"/>
    </row>
    <row r="410" spans="1:6" x14ac:dyDescent="0.3">
      <c r="A410" s="1"/>
      <c r="B410" s="1"/>
      <c r="C410" s="1"/>
      <c r="D410" s="1"/>
      <c r="E410" s="1"/>
      <c r="F410" s="1"/>
    </row>
    <row r="411" spans="1:6" x14ac:dyDescent="0.3">
      <c r="A411" s="1"/>
      <c r="B411" s="1"/>
      <c r="C411" s="1"/>
      <c r="D411" s="1"/>
      <c r="E411" s="1"/>
      <c r="F411" s="1"/>
    </row>
    <row r="412" spans="1:6" x14ac:dyDescent="0.3">
      <c r="A412" s="1"/>
      <c r="B412" s="1"/>
      <c r="C412" s="1"/>
      <c r="D412" s="1"/>
      <c r="E412" s="1"/>
      <c r="F412" s="1"/>
    </row>
    <row r="413" spans="1:6" x14ac:dyDescent="0.3">
      <c r="A413" s="1"/>
      <c r="B413" s="1"/>
      <c r="C413" s="1"/>
      <c r="D413" s="1"/>
      <c r="E413" s="1"/>
      <c r="F413" s="1"/>
    </row>
    <row r="414" spans="1:6" x14ac:dyDescent="0.3">
      <c r="A414" s="1"/>
      <c r="B414" s="1"/>
      <c r="C414" s="1"/>
      <c r="D414" s="1"/>
      <c r="E414" s="1"/>
      <c r="F414" s="1"/>
    </row>
    <row r="415" spans="1:6" x14ac:dyDescent="0.3">
      <c r="A415" s="1"/>
      <c r="B415" s="1"/>
      <c r="C415" s="1"/>
      <c r="D415" s="1"/>
      <c r="E415" s="1"/>
      <c r="F415" s="1"/>
    </row>
    <row r="416" spans="1:6" x14ac:dyDescent="0.3">
      <c r="A416" s="1"/>
      <c r="B416" s="1"/>
      <c r="C416" s="1"/>
      <c r="D416" s="1"/>
      <c r="E416" s="1"/>
      <c r="F416" s="1"/>
    </row>
    <row r="417" spans="1:6" x14ac:dyDescent="0.3">
      <c r="A417" s="1"/>
      <c r="B417" s="1"/>
      <c r="C417" s="1"/>
      <c r="D417" s="1"/>
      <c r="E417" s="1"/>
      <c r="F417" s="1"/>
    </row>
    <row r="418" spans="1:6" x14ac:dyDescent="0.3">
      <c r="A418" s="1"/>
      <c r="B418" s="1"/>
      <c r="C418" s="1"/>
      <c r="D418" s="1"/>
      <c r="E418" s="1"/>
      <c r="F418" s="1"/>
    </row>
    <row r="419" spans="1:6" x14ac:dyDescent="0.3">
      <c r="A419" s="1"/>
      <c r="B419" s="1"/>
      <c r="C419" s="1"/>
      <c r="D419" s="1"/>
      <c r="E419" s="1"/>
      <c r="F419" s="1"/>
    </row>
    <row r="420" spans="1:6" x14ac:dyDescent="0.3">
      <c r="A420" s="1"/>
      <c r="B420" s="1"/>
      <c r="C420" s="1"/>
      <c r="D420" s="1"/>
      <c r="E420" s="1"/>
      <c r="F420" s="1"/>
    </row>
    <row r="421" spans="1:6" x14ac:dyDescent="0.3">
      <c r="A421" s="1"/>
      <c r="B421" s="1"/>
      <c r="C421" s="1"/>
      <c r="D421" s="1"/>
      <c r="E421" s="1"/>
      <c r="F421" s="1"/>
    </row>
    <row r="422" spans="1:6" x14ac:dyDescent="0.3">
      <c r="A422" s="1"/>
      <c r="B422" s="1"/>
      <c r="C422" s="1"/>
      <c r="D422" s="1"/>
      <c r="E422" s="1"/>
      <c r="F422" s="1"/>
    </row>
    <row r="423" spans="1:6" x14ac:dyDescent="0.3">
      <c r="A423" s="1"/>
      <c r="B423" s="1"/>
      <c r="C423" s="1"/>
      <c r="D423" s="1"/>
      <c r="E423" s="1"/>
      <c r="F423" s="1"/>
    </row>
    <row r="424" spans="1:6" x14ac:dyDescent="0.3">
      <c r="A424" s="1"/>
      <c r="B424" s="1"/>
      <c r="C424" s="1"/>
      <c r="D424" s="1"/>
      <c r="E424" s="1"/>
      <c r="F424" s="1"/>
    </row>
    <row r="425" spans="1:6" x14ac:dyDescent="0.3">
      <c r="A425" s="1"/>
      <c r="B425" s="1"/>
      <c r="C425" s="1"/>
      <c r="D425" s="1"/>
      <c r="E425" s="1"/>
      <c r="F425" s="1"/>
    </row>
    <row r="426" spans="1:6" x14ac:dyDescent="0.3">
      <c r="A426" s="1"/>
      <c r="B426" s="1"/>
      <c r="C426" s="1"/>
      <c r="D426" s="1"/>
      <c r="E426" s="1"/>
      <c r="F426" s="1"/>
    </row>
    <row r="427" spans="1:6" x14ac:dyDescent="0.3">
      <c r="A427" s="1"/>
      <c r="B427" s="1"/>
      <c r="C427" s="1"/>
      <c r="D427" s="1"/>
      <c r="E427" s="1"/>
      <c r="F427" s="1"/>
    </row>
    <row r="428" spans="1:6" x14ac:dyDescent="0.3">
      <c r="A428" s="1"/>
      <c r="B428" s="1"/>
      <c r="C428" s="1"/>
      <c r="D428" s="1"/>
      <c r="E428" s="1"/>
      <c r="F428" s="1"/>
    </row>
    <row r="429" spans="1:6" x14ac:dyDescent="0.3">
      <c r="A429" s="1"/>
      <c r="B429" s="1"/>
      <c r="C429" s="1"/>
      <c r="D429" s="1"/>
      <c r="E429" s="1"/>
      <c r="F429" s="1"/>
    </row>
    <row r="430" spans="1:6" x14ac:dyDescent="0.3">
      <c r="A430" s="1"/>
      <c r="B430" s="1"/>
      <c r="C430" s="1"/>
      <c r="D430" s="1"/>
      <c r="E430" s="1"/>
      <c r="F430" s="1"/>
    </row>
    <row r="431" spans="1:6" x14ac:dyDescent="0.3">
      <c r="A431" s="1"/>
      <c r="B431" s="1"/>
      <c r="C431" s="1"/>
      <c r="D431" s="1"/>
      <c r="E431" s="1"/>
      <c r="F431" s="1"/>
    </row>
    <row r="432" spans="1:6" x14ac:dyDescent="0.3">
      <c r="A432" s="1"/>
      <c r="B432" s="1"/>
      <c r="C432" s="1"/>
      <c r="D432" s="1"/>
      <c r="E432" s="1"/>
      <c r="F432" s="1"/>
    </row>
    <row r="433" spans="1:6" x14ac:dyDescent="0.3">
      <c r="A433" s="1"/>
      <c r="B433" s="1"/>
      <c r="C433" s="1"/>
      <c r="D433" s="1"/>
      <c r="E433" s="1"/>
      <c r="F433" s="1"/>
    </row>
    <row r="434" spans="1:6" x14ac:dyDescent="0.3">
      <c r="A434" s="1"/>
      <c r="B434" s="1"/>
      <c r="C434" s="1"/>
      <c r="D434" s="1"/>
      <c r="E434" s="1"/>
      <c r="F434" s="1"/>
    </row>
    <row r="435" spans="1:6" x14ac:dyDescent="0.3">
      <c r="A435" s="1"/>
      <c r="B435" s="1"/>
      <c r="C435" s="1"/>
      <c r="D435" s="1"/>
      <c r="E435" s="1"/>
      <c r="F435" s="1"/>
    </row>
    <row r="436" spans="1:6" x14ac:dyDescent="0.3">
      <c r="A436" s="1"/>
      <c r="B436" s="1"/>
      <c r="C436" s="1"/>
      <c r="D436" s="1"/>
      <c r="E436" s="1"/>
      <c r="F436" s="1"/>
    </row>
    <row r="437" spans="1:6" x14ac:dyDescent="0.3">
      <c r="A437" s="1"/>
      <c r="B437" s="1"/>
      <c r="C437" s="1"/>
      <c r="D437" s="1"/>
      <c r="E437" s="1"/>
      <c r="F437" s="1"/>
    </row>
    <row r="438" spans="1:6" x14ac:dyDescent="0.3">
      <c r="A438" s="1"/>
      <c r="B438" s="1"/>
      <c r="C438" s="1"/>
      <c r="D438" s="1"/>
      <c r="E438" s="1"/>
      <c r="F438" s="1"/>
    </row>
    <row r="439" spans="1:6" x14ac:dyDescent="0.3">
      <c r="A439" s="1"/>
      <c r="B439" s="1"/>
      <c r="C439" s="1"/>
      <c r="D439" s="1"/>
      <c r="E439" s="1"/>
      <c r="F439" s="1"/>
    </row>
    <row r="440" spans="1:6" x14ac:dyDescent="0.3">
      <c r="A440" s="1"/>
      <c r="B440" s="1"/>
      <c r="C440" s="1"/>
      <c r="D440" s="1"/>
      <c r="E440" s="1"/>
      <c r="F440" s="1"/>
    </row>
    <row r="441" spans="1:6" x14ac:dyDescent="0.3">
      <c r="A441" s="1"/>
      <c r="B441" s="1"/>
      <c r="C441" s="1"/>
      <c r="D441" s="1"/>
      <c r="E441" s="1"/>
      <c r="F441" s="1"/>
    </row>
    <row r="442" spans="1:6" x14ac:dyDescent="0.3">
      <c r="A442" s="1"/>
      <c r="B442" s="1"/>
      <c r="C442" s="1"/>
      <c r="D442" s="1"/>
      <c r="E442" s="1"/>
      <c r="F442" s="1"/>
    </row>
    <row r="443" spans="1:6" x14ac:dyDescent="0.3">
      <c r="A443" s="1"/>
      <c r="B443" s="1"/>
      <c r="C443" s="1"/>
      <c r="D443" s="1"/>
      <c r="E443" s="1"/>
      <c r="F443" s="1"/>
    </row>
    <row r="444" spans="1:6" x14ac:dyDescent="0.3">
      <c r="A444" s="1"/>
      <c r="B444" s="1"/>
      <c r="C444" s="1"/>
      <c r="D444" s="1"/>
      <c r="E444" s="1"/>
      <c r="F444" s="1"/>
    </row>
    <row r="445" spans="1:6" x14ac:dyDescent="0.3">
      <c r="A445" s="1"/>
      <c r="B445" s="1"/>
      <c r="C445" s="1"/>
      <c r="D445" s="1"/>
      <c r="E445" s="1"/>
      <c r="F445" s="1"/>
    </row>
    <row r="446" spans="1:6" x14ac:dyDescent="0.3">
      <c r="A446" s="1"/>
      <c r="B446" s="1"/>
      <c r="C446" s="1"/>
      <c r="D446" s="1"/>
      <c r="E446" s="1"/>
      <c r="F446" s="1"/>
    </row>
    <row r="447" spans="1:6" x14ac:dyDescent="0.3">
      <c r="A447" s="1"/>
      <c r="B447" s="1"/>
      <c r="C447" s="1"/>
      <c r="D447" s="1"/>
      <c r="E447" s="1"/>
      <c r="F447" s="1"/>
    </row>
    <row r="448" spans="1:6" x14ac:dyDescent="0.3">
      <c r="A448" s="1"/>
      <c r="B448" s="1"/>
      <c r="C448" s="1"/>
      <c r="D448" s="1"/>
      <c r="E448" s="1"/>
      <c r="F448" s="1"/>
    </row>
    <row r="449" spans="1:6" x14ac:dyDescent="0.3">
      <c r="A449" s="1"/>
      <c r="B449" s="1"/>
      <c r="C449" s="1"/>
      <c r="D449" s="1"/>
      <c r="E449" s="1"/>
      <c r="F449" s="1"/>
    </row>
    <row r="450" spans="1:6" x14ac:dyDescent="0.3">
      <c r="A450" s="1"/>
      <c r="B450" s="1"/>
      <c r="C450" s="1"/>
      <c r="D450" s="1"/>
      <c r="E450" s="1"/>
      <c r="F450" s="1"/>
    </row>
    <row r="451" spans="1:6" x14ac:dyDescent="0.3">
      <c r="A451" s="1"/>
      <c r="B451" s="1"/>
      <c r="C451" s="1"/>
      <c r="D451" s="1"/>
      <c r="E451" s="1"/>
      <c r="F451" s="1"/>
    </row>
    <row r="452" spans="1:6" x14ac:dyDescent="0.3">
      <c r="A452" s="1"/>
      <c r="B452" s="1"/>
      <c r="C452" s="1"/>
      <c r="D452" s="1"/>
      <c r="E452" s="1"/>
      <c r="F452" s="1"/>
    </row>
    <row r="453" spans="1:6" x14ac:dyDescent="0.3">
      <c r="A453" s="1"/>
      <c r="B453" s="1"/>
      <c r="C453" s="1"/>
      <c r="D453" s="1"/>
      <c r="E453" s="1"/>
      <c r="F453" s="1"/>
    </row>
    <row r="454" spans="1:6" x14ac:dyDescent="0.3">
      <c r="A454" s="1"/>
      <c r="B454" s="1"/>
      <c r="C454" s="1"/>
      <c r="D454" s="1"/>
      <c r="E454" s="1"/>
      <c r="F454" s="1"/>
    </row>
    <row r="455" spans="1:6" x14ac:dyDescent="0.3">
      <c r="A455" s="1"/>
      <c r="B455" s="1"/>
      <c r="C455" s="1"/>
      <c r="D455" s="1"/>
      <c r="E455" s="1"/>
      <c r="F455" s="1"/>
    </row>
    <row r="456" spans="1:6" x14ac:dyDescent="0.3">
      <c r="A456" s="1"/>
      <c r="B456" s="1"/>
      <c r="C456" s="1"/>
      <c r="D456" s="1"/>
      <c r="E456" s="1"/>
      <c r="F456" s="1"/>
    </row>
    <row r="457" spans="1:6" x14ac:dyDescent="0.3">
      <c r="A457" s="1"/>
      <c r="B457" s="1"/>
      <c r="C457" s="1"/>
      <c r="D457" s="1"/>
      <c r="E457" s="1"/>
      <c r="F457" s="1"/>
    </row>
    <row r="458" spans="1:6" x14ac:dyDescent="0.3">
      <c r="A458" s="1"/>
      <c r="B458" s="1"/>
      <c r="C458" s="1"/>
      <c r="D458" s="1"/>
      <c r="E458" s="1"/>
      <c r="F458" s="1"/>
    </row>
    <row r="459" spans="1:6" x14ac:dyDescent="0.3">
      <c r="A459" s="1"/>
      <c r="B459" s="1"/>
      <c r="C459" s="1"/>
      <c r="D459" s="1"/>
      <c r="E459" s="1"/>
      <c r="F459" s="1"/>
    </row>
    <row r="460" spans="1:6" x14ac:dyDescent="0.3">
      <c r="A460" s="1"/>
      <c r="B460" s="1"/>
      <c r="C460" s="1"/>
      <c r="D460" s="1"/>
      <c r="E460" s="1"/>
      <c r="F460" s="1"/>
    </row>
    <row r="461" spans="1:6" x14ac:dyDescent="0.3">
      <c r="A461" s="1"/>
      <c r="B461" s="1"/>
      <c r="C461" s="1"/>
      <c r="D461" s="1"/>
      <c r="E461" s="1"/>
      <c r="F461" s="1"/>
    </row>
    <row r="462" spans="1:6" x14ac:dyDescent="0.3">
      <c r="A462" s="1"/>
      <c r="B462" s="1"/>
      <c r="C462" s="1"/>
      <c r="D462" s="1"/>
      <c r="E462" s="1"/>
      <c r="F462" s="1"/>
    </row>
    <row r="463" spans="1:6" x14ac:dyDescent="0.3">
      <c r="A463" s="1"/>
      <c r="B463" s="1"/>
      <c r="C463" s="1"/>
      <c r="D463" s="1"/>
      <c r="E463" s="1"/>
      <c r="F463" s="1"/>
    </row>
    <row r="464" spans="1:6" x14ac:dyDescent="0.3">
      <c r="A464" s="1"/>
      <c r="B464" s="1"/>
      <c r="C464" s="1"/>
      <c r="D464" s="1"/>
      <c r="E464" s="1"/>
      <c r="F464" s="1"/>
    </row>
    <row r="465" spans="1:6" x14ac:dyDescent="0.3">
      <c r="A465" s="1"/>
      <c r="B465" s="1"/>
      <c r="C465" s="1"/>
      <c r="D465" s="1"/>
      <c r="E465" s="1"/>
      <c r="F465" s="1"/>
    </row>
    <row r="466" spans="1:6" x14ac:dyDescent="0.3">
      <c r="A466" s="1"/>
      <c r="B466" s="1"/>
      <c r="C466" s="1"/>
      <c r="D466" s="1"/>
      <c r="E466" s="1"/>
      <c r="F466" s="1"/>
    </row>
    <row r="467" spans="1:6" x14ac:dyDescent="0.3">
      <c r="A467" s="1"/>
      <c r="B467" s="1"/>
      <c r="C467" s="1"/>
      <c r="D467" s="1"/>
      <c r="E467" s="1"/>
      <c r="F467" s="1"/>
    </row>
    <row r="468" spans="1:6" x14ac:dyDescent="0.3">
      <c r="A468" s="1"/>
      <c r="B468" s="1"/>
      <c r="C468" s="1"/>
      <c r="D468" s="1"/>
      <c r="E468" s="1"/>
      <c r="F468" s="1"/>
    </row>
    <row r="469" spans="1:6" x14ac:dyDescent="0.3">
      <c r="A469" s="1"/>
      <c r="B469" s="1"/>
      <c r="C469" s="1"/>
      <c r="D469" s="1"/>
      <c r="E469" s="1"/>
      <c r="F469" s="1"/>
    </row>
    <row r="470" spans="1:6" x14ac:dyDescent="0.3">
      <c r="A470" s="1"/>
      <c r="B470" s="1"/>
      <c r="C470" s="1"/>
      <c r="D470" s="1"/>
      <c r="E470" s="1"/>
      <c r="F470" s="1"/>
    </row>
    <row r="471" spans="1:6" x14ac:dyDescent="0.3">
      <c r="A471" s="1"/>
      <c r="B471" s="1"/>
      <c r="C471" s="1"/>
      <c r="D471" s="1"/>
      <c r="E471" s="1"/>
      <c r="F471" s="1"/>
    </row>
    <row r="472" spans="1:6" x14ac:dyDescent="0.3">
      <c r="A472" s="1"/>
      <c r="B472" s="1"/>
      <c r="C472" s="1"/>
      <c r="D472" s="1"/>
      <c r="E472" s="1"/>
      <c r="F472" s="1"/>
    </row>
    <row r="473" spans="1:6" x14ac:dyDescent="0.3">
      <c r="A473" s="1"/>
      <c r="B473" s="1"/>
      <c r="C473" s="1"/>
      <c r="D473" s="1"/>
      <c r="E473" s="1"/>
      <c r="F473" s="1"/>
    </row>
    <row r="474" spans="1:6" x14ac:dyDescent="0.3">
      <c r="A474" s="1"/>
      <c r="B474" s="1"/>
      <c r="C474" s="1"/>
      <c r="D474" s="1"/>
      <c r="E474" s="1"/>
      <c r="F474" s="1"/>
    </row>
    <row r="475" spans="1:6" x14ac:dyDescent="0.3">
      <c r="A475" s="1"/>
      <c r="B475" s="1"/>
      <c r="C475" s="1"/>
      <c r="D475" s="1"/>
      <c r="E475" s="1"/>
      <c r="F475" s="1"/>
    </row>
    <row r="476" spans="1:6" x14ac:dyDescent="0.3">
      <c r="A476" s="1"/>
      <c r="B476" s="1"/>
      <c r="C476" s="1"/>
      <c r="D476" s="1"/>
      <c r="E476" s="1"/>
      <c r="F476" s="1"/>
    </row>
    <row r="477" spans="1:6" x14ac:dyDescent="0.3">
      <c r="A477" s="1"/>
      <c r="B477" s="1"/>
      <c r="C477" s="1"/>
      <c r="D477" s="1"/>
      <c r="E477" s="1"/>
      <c r="F477" s="1"/>
    </row>
    <row r="478" spans="1:6" x14ac:dyDescent="0.3">
      <c r="A478" s="1"/>
      <c r="B478" s="1"/>
      <c r="C478" s="1"/>
      <c r="D478" s="1"/>
      <c r="E478" s="1"/>
      <c r="F478" s="1"/>
    </row>
    <row r="479" spans="1:6" x14ac:dyDescent="0.3">
      <c r="A479" s="1"/>
      <c r="B479" s="1"/>
      <c r="C479" s="1"/>
      <c r="D479" s="1"/>
      <c r="E479" s="1"/>
      <c r="F479" s="1"/>
    </row>
    <row r="480" spans="1:6" x14ac:dyDescent="0.3">
      <c r="A480" s="1"/>
      <c r="B480" s="1"/>
      <c r="C480" s="1"/>
      <c r="D480" s="1"/>
      <c r="E480" s="1"/>
      <c r="F480" s="1"/>
    </row>
    <row r="481" spans="1:6" x14ac:dyDescent="0.3">
      <c r="A481" s="1"/>
      <c r="B481" s="1"/>
      <c r="C481" s="1"/>
      <c r="D481" s="1"/>
      <c r="E481" s="1"/>
      <c r="F481" s="1"/>
    </row>
    <row r="482" spans="1:6" x14ac:dyDescent="0.3">
      <c r="A482" s="1"/>
      <c r="B482" s="1"/>
      <c r="C482" s="1"/>
      <c r="D482" s="1"/>
      <c r="E482" s="1"/>
      <c r="F482" s="1"/>
    </row>
    <row r="483" spans="1:6" x14ac:dyDescent="0.3">
      <c r="A483" s="1"/>
      <c r="B483" s="1"/>
      <c r="C483" s="1"/>
      <c r="D483" s="1"/>
      <c r="E483" s="1"/>
      <c r="F483" s="1"/>
    </row>
    <row r="484" spans="1:6" x14ac:dyDescent="0.3">
      <c r="A484" s="1"/>
      <c r="B484" s="1"/>
      <c r="C484" s="1"/>
      <c r="D484" s="1"/>
      <c r="E484" s="1"/>
      <c r="F484" s="1"/>
    </row>
    <row r="485" spans="1:6" x14ac:dyDescent="0.3">
      <c r="A485" s="1"/>
      <c r="B485" s="1"/>
      <c r="C485" s="1"/>
      <c r="D485" s="1"/>
      <c r="E485" s="1"/>
      <c r="F485" s="1"/>
    </row>
    <row r="486" spans="1:6" x14ac:dyDescent="0.3">
      <c r="A486" s="1"/>
      <c r="B486" s="1"/>
      <c r="C486" s="1"/>
      <c r="D486" s="1"/>
      <c r="E486" s="1"/>
      <c r="F486" s="1"/>
    </row>
    <row r="487" spans="1:6" x14ac:dyDescent="0.3">
      <c r="A487" s="1"/>
      <c r="B487" s="1"/>
      <c r="C487" s="1"/>
      <c r="D487" s="1"/>
      <c r="E487" s="1"/>
      <c r="F487" s="1"/>
    </row>
    <row r="488" spans="1:6" x14ac:dyDescent="0.3">
      <c r="A488" s="1"/>
      <c r="B488" s="1"/>
      <c r="C488" s="1"/>
      <c r="D488" s="1"/>
      <c r="E488" s="1"/>
      <c r="F488" s="1"/>
    </row>
    <row r="489" spans="1:6" x14ac:dyDescent="0.3">
      <c r="A489" s="1"/>
      <c r="B489" s="1"/>
      <c r="C489" s="1"/>
      <c r="D489" s="1"/>
      <c r="E489" s="1"/>
      <c r="F489" s="1"/>
    </row>
    <row r="490" spans="1:6" x14ac:dyDescent="0.3">
      <c r="A490" s="1"/>
      <c r="B490" s="1"/>
      <c r="C490" s="1"/>
      <c r="D490" s="1"/>
      <c r="E490" s="1"/>
      <c r="F490" s="1"/>
    </row>
    <row r="491" spans="1:6" x14ac:dyDescent="0.3">
      <c r="A491" s="1"/>
      <c r="B491" s="1"/>
      <c r="C491" s="1"/>
      <c r="D491" s="1"/>
      <c r="E491" s="1"/>
      <c r="F491" s="1"/>
    </row>
    <row r="492" spans="1:6" x14ac:dyDescent="0.3">
      <c r="A492" s="1"/>
      <c r="B492" s="1"/>
      <c r="C492" s="1"/>
      <c r="D492" s="1"/>
      <c r="E492" s="1"/>
      <c r="F492" s="1"/>
    </row>
    <row r="493" spans="1:6" x14ac:dyDescent="0.3">
      <c r="A493" s="1"/>
      <c r="B493" s="1"/>
      <c r="C493" s="1"/>
      <c r="D493" s="1"/>
      <c r="E493" s="1"/>
      <c r="F493" s="1"/>
    </row>
    <row r="494" spans="1:6" x14ac:dyDescent="0.3">
      <c r="A494" s="1"/>
      <c r="B494" s="1"/>
      <c r="C494" s="1"/>
      <c r="D494" s="1"/>
      <c r="E494" s="1"/>
      <c r="F494" s="1"/>
    </row>
    <row r="495" spans="1:6" x14ac:dyDescent="0.3">
      <c r="A495" s="1"/>
      <c r="B495" s="1"/>
      <c r="C495" s="1"/>
      <c r="D495" s="1"/>
      <c r="E495" s="1"/>
      <c r="F495" s="1"/>
    </row>
    <row r="496" spans="1:6" x14ac:dyDescent="0.3">
      <c r="A496" s="1"/>
      <c r="B496" s="1"/>
      <c r="C496" s="1"/>
      <c r="D496" s="1"/>
      <c r="E496" s="1"/>
      <c r="F496" s="1"/>
    </row>
    <row r="497" spans="1:6" x14ac:dyDescent="0.3">
      <c r="A497" s="1"/>
      <c r="B497" s="1"/>
      <c r="C497" s="1"/>
      <c r="D497" s="1"/>
      <c r="E497" s="1"/>
      <c r="F497" s="1"/>
    </row>
    <row r="498" spans="1:6" x14ac:dyDescent="0.3">
      <c r="A498" s="1"/>
      <c r="B498" s="1"/>
      <c r="C498" s="1"/>
      <c r="D498" s="1"/>
      <c r="E498" s="1"/>
      <c r="F498" s="1"/>
    </row>
    <row r="499" spans="1:6" x14ac:dyDescent="0.3">
      <c r="A499" s="1"/>
      <c r="B499" s="1"/>
      <c r="C499" s="1"/>
      <c r="D499" s="1"/>
      <c r="E499" s="1"/>
      <c r="F499" s="1"/>
    </row>
    <row r="500" spans="1:6" x14ac:dyDescent="0.3">
      <c r="A500" s="1"/>
      <c r="B500" s="1"/>
      <c r="C500" s="1"/>
      <c r="D500" s="1"/>
      <c r="E500" s="1"/>
      <c r="F500" s="1"/>
    </row>
  </sheetData>
  <mergeCells count="3">
    <mergeCell ref="A1:D1"/>
    <mergeCell ref="A2:D2"/>
    <mergeCell ref="A3:D3"/>
  </mergeCells>
  <pageMargins left="0.7" right="0.7" top="0.75" bottom="0.75" header="0.3" footer="0.3"/>
  <pageSetup paperSize="9" scale="95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A16"/>
  <sheetViews>
    <sheetView workbookViewId="0">
      <pane ySplit="8" topLeftCell="A9" activePane="bottomLeft" state="frozen"/>
      <selection pane="bottomLeft" activeCell="A9" sqref="A9:XFD9"/>
    </sheetView>
  </sheetViews>
  <sheetFormatPr defaultColWidth="0" defaultRowHeight="14.4" x14ac:dyDescent="0.3"/>
  <cols>
    <col min="1" max="1" width="4.6640625" customWidth="1"/>
    <col min="2" max="2" width="0" hidden="1" customWidth="1"/>
    <col min="3" max="3" width="12.6640625" customWidth="1"/>
    <col min="4" max="4" width="43.6640625" customWidth="1"/>
    <col min="5" max="5" width="5.6640625" customWidth="1"/>
    <col min="6" max="8" width="9.6640625" customWidth="1"/>
    <col min="9" max="9" width="10.6640625" customWidth="1"/>
    <col min="10" max="15" width="0" hidden="1" customWidth="1"/>
    <col min="16" max="16" width="9.6640625" customWidth="1"/>
    <col min="17" max="18" width="0" hidden="1" customWidth="1"/>
    <col min="19" max="19" width="7.6640625" customWidth="1"/>
    <col min="20" max="21" width="0" hidden="1" customWidth="1"/>
    <col min="22" max="22" width="7.6640625" customWidth="1"/>
    <col min="23" max="26" width="0" hidden="1" customWidth="1"/>
    <col min="27" max="27" width="9.109375" customWidth="1"/>
    <col min="28" max="16384" width="9.109375" hidden="1"/>
  </cols>
  <sheetData>
    <row r="1" spans="1:26" ht="20.100000000000001" customHeight="1" x14ac:dyDescent="0.3">
      <c r="A1" s="12"/>
      <c r="B1" s="12"/>
      <c r="C1" s="211" t="s">
        <v>28</v>
      </c>
      <c r="D1" s="212"/>
      <c r="E1" s="212"/>
      <c r="F1" s="212"/>
      <c r="G1" s="212"/>
      <c r="H1" s="213"/>
      <c r="I1" s="6" t="s">
        <v>101</v>
      </c>
      <c r="J1" s="12"/>
      <c r="K1" s="3"/>
      <c r="L1" s="3"/>
      <c r="M1" s="3"/>
      <c r="N1" s="3"/>
      <c r="O1" s="3"/>
      <c r="P1" s="5" t="s">
        <v>102</v>
      </c>
      <c r="Q1" s="1"/>
      <c r="R1" s="1"/>
      <c r="S1" s="3"/>
      <c r="V1" s="3"/>
      <c r="W1">
        <v>30.126000000000001</v>
      </c>
    </row>
    <row r="2" spans="1:26" ht="20.100000000000001" customHeight="1" x14ac:dyDescent="0.3">
      <c r="A2" s="12"/>
      <c r="B2" s="12"/>
      <c r="C2" s="211" t="s">
        <v>29</v>
      </c>
      <c r="D2" s="212"/>
      <c r="E2" s="212"/>
      <c r="F2" s="212"/>
      <c r="G2" s="212"/>
      <c r="H2" s="213"/>
      <c r="I2" s="6" t="s">
        <v>23</v>
      </c>
      <c r="J2" s="12"/>
      <c r="K2" s="3"/>
      <c r="L2" s="3"/>
      <c r="M2" s="3"/>
      <c r="N2" s="3"/>
      <c r="O2" s="3"/>
      <c r="P2" s="5"/>
      <c r="Q2" s="1"/>
      <c r="R2" s="1"/>
      <c r="S2" s="3"/>
      <c r="V2" s="3"/>
    </row>
    <row r="3" spans="1:26" ht="20.100000000000001" customHeight="1" x14ac:dyDescent="0.3">
      <c r="A3" s="12"/>
      <c r="B3" s="12"/>
      <c r="C3" s="211" t="s">
        <v>30</v>
      </c>
      <c r="D3" s="212"/>
      <c r="E3" s="212"/>
      <c r="F3" s="212"/>
      <c r="G3" s="212"/>
      <c r="H3" s="213"/>
      <c r="I3" s="6" t="s">
        <v>103</v>
      </c>
      <c r="J3" s="12"/>
      <c r="K3" s="3"/>
      <c r="L3" s="3"/>
      <c r="M3" s="3"/>
      <c r="N3" s="3"/>
      <c r="O3" s="3"/>
      <c r="P3" s="5" t="s">
        <v>27</v>
      </c>
      <c r="Q3" s="1"/>
      <c r="R3" s="1"/>
      <c r="S3" s="3"/>
      <c r="V3" s="3"/>
    </row>
    <row r="4" spans="1:26" x14ac:dyDescent="0.3">
      <c r="A4" s="3"/>
      <c r="B4" s="3"/>
      <c r="C4" s="5" t="s">
        <v>104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1"/>
      <c r="R4" s="1"/>
      <c r="S4" s="3"/>
      <c r="V4" s="3"/>
    </row>
    <row r="5" spans="1:26" x14ac:dyDescent="0.3">
      <c r="A5" s="3"/>
      <c r="B5" s="3"/>
      <c r="C5" s="146" t="s">
        <v>448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1"/>
      <c r="R5" s="1"/>
      <c r="S5" s="3"/>
      <c r="V5" s="3"/>
    </row>
    <row r="6" spans="1:26" x14ac:dyDescent="0.3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1"/>
      <c r="R6" s="1"/>
      <c r="S6" s="3"/>
      <c r="V6" s="3"/>
    </row>
    <row r="7" spans="1:26" x14ac:dyDescent="0.3">
      <c r="A7" s="14"/>
      <c r="B7" s="14"/>
      <c r="C7" s="15" t="s">
        <v>71</v>
      </c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"/>
      <c r="R7" s="1"/>
      <c r="S7" s="14"/>
      <c r="V7" s="14"/>
    </row>
    <row r="8" spans="1:26" ht="15.6" x14ac:dyDescent="0.3">
      <c r="A8" s="148" t="s">
        <v>91</v>
      </c>
      <c r="B8" s="148" t="s">
        <v>92</v>
      </c>
      <c r="C8" s="148" t="s">
        <v>93</v>
      </c>
      <c r="D8" s="148" t="s">
        <v>94</v>
      </c>
      <c r="E8" s="148" t="s">
        <v>95</v>
      </c>
      <c r="F8" s="148" t="s">
        <v>96</v>
      </c>
      <c r="G8" s="148" t="s">
        <v>62</v>
      </c>
      <c r="H8" s="148" t="s">
        <v>63</v>
      </c>
      <c r="I8" s="148" t="s">
        <v>97</v>
      </c>
      <c r="J8" s="148"/>
      <c r="K8" s="148"/>
      <c r="L8" s="148"/>
      <c r="M8" s="148"/>
      <c r="N8" s="148"/>
      <c r="O8" s="148"/>
      <c r="P8" s="148" t="s">
        <v>98</v>
      </c>
      <c r="Q8" s="144"/>
      <c r="R8" s="144"/>
      <c r="S8" s="148" t="s">
        <v>99</v>
      </c>
      <c r="T8" s="145"/>
      <c r="U8" s="145"/>
      <c r="V8" s="148" t="s">
        <v>100</v>
      </c>
      <c r="W8" s="143"/>
      <c r="X8" s="143"/>
      <c r="Y8" s="143"/>
      <c r="Z8" s="143"/>
    </row>
    <row r="9" spans="1:26" x14ac:dyDescent="0.3">
      <c r="A9" s="88"/>
      <c r="B9" s="88"/>
      <c r="C9" s="149"/>
      <c r="D9" s="138" t="s">
        <v>80</v>
      </c>
      <c r="E9" s="88"/>
      <c r="F9" s="150"/>
      <c r="G9" s="135"/>
      <c r="H9" s="135"/>
      <c r="I9" s="135"/>
      <c r="J9" s="88"/>
      <c r="K9" s="88"/>
      <c r="L9" s="88"/>
      <c r="M9" s="88"/>
      <c r="N9" s="88"/>
      <c r="O9" s="88"/>
      <c r="P9" s="88"/>
      <c r="Q9" s="62"/>
      <c r="R9" s="62"/>
      <c r="S9" s="88"/>
      <c r="T9" s="137"/>
      <c r="U9" s="137"/>
      <c r="V9" s="88"/>
      <c r="W9" s="137"/>
      <c r="X9" s="137"/>
      <c r="Y9" s="137"/>
      <c r="Z9" s="137"/>
    </row>
    <row r="10" spans="1:26" x14ac:dyDescent="0.3">
      <c r="A10" s="62"/>
      <c r="B10" s="62"/>
      <c r="C10" s="153" t="s">
        <v>336</v>
      </c>
      <c r="D10" s="152" t="s">
        <v>85</v>
      </c>
      <c r="E10" s="62"/>
      <c r="F10" s="151"/>
      <c r="G10" s="76"/>
      <c r="H10" s="76"/>
      <c r="I10" s="76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137"/>
      <c r="U10" s="137"/>
      <c r="V10" s="62"/>
      <c r="W10" s="137"/>
      <c r="X10" s="137"/>
      <c r="Y10" s="137"/>
      <c r="Z10" s="137"/>
    </row>
    <row r="11" spans="1:26" ht="24.9" customHeight="1" x14ac:dyDescent="0.3">
      <c r="A11" s="161">
        <v>1</v>
      </c>
      <c r="B11" s="157" t="s">
        <v>337</v>
      </c>
      <c r="C11" s="162" t="s">
        <v>449</v>
      </c>
      <c r="D11" s="157" t="s">
        <v>450</v>
      </c>
      <c r="E11" s="157" t="s">
        <v>280</v>
      </c>
      <c r="F11" s="158">
        <v>1</v>
      </c>
      <c r="G11" s="163"/>
      <c r="H11" s="163"/>
      <c r="I11" s="158">
        <f>ROUND(F11*(G11+H11),2)</f>
        <v>0</v>
      </c>
      <c r="J11" s="157">
        <f>ROUND(F11*(N11),2)</f>
        <v>0</v>
      </c>
      <c r="K11" s="159">
        <f>ROUND(F11*(O11),2)</f>
        <v>0</v>
      </c>
      <c r="L11" s="159">
        <f>ROUND(F11*(G11),2)</f>
        <v>0</v>
      </c>
      <c r="M11" s="159">
        <f>ROUND(F11*(H11),2)</f>
        <v>0</v>
      </c>
      <c r="N11" s="159">
        <v>0</v>
      </c>
      <c r="O11" s="159"/>
      <c r="P11" s="164">
        <v>2.0000000000000001E-4</v>
      </c>
      <c r="Q11" s="164"/>
      <c r="R11" s="164">
        <v>2.0000000000000001E-4</v>
      </c>
      <c r="S11" s="159">
        <f>ROUND(F11*(P11),3)</f>
        <v>0</v>
      </c>
      <c r="T11" s="160"/>
      <c r="U11" s="160"/>
      <c r="V11" s="164"/>
      <c r="Z11">
        <v>0</v>
      </c>
    </row>
    <row r="12" spans="1:26" ht="24.9" customHeight="1" x14ac:dyDescent="0.3">
      <c r="A12" s="173">
        <v>2</v>
      </c>
      <c r="B12" s="169" t="s">
        <v>220</v>
      </c>
      <c r="C12" s="174" t="s">
        <v>451</v>
      </c>
      <c r="D12" s="169" t="s">
        <v>452</v>
      </c>
      <c r="E12" s="169" t="s">
        <v>280</v>
      </c>
      <c r="F12" s="170">
        <v>1</v>
      </c>
      <c r="G12" s="175"/>
      <c r="H12" s="175"/>
      <c r="I12" s="170">
        <f>ROUND(F12*(G12+H12),2)</f>
        <v>0</v>
      </c>
      <c r="J12" s="169">
        <f>ROUND(F12*(N12),2)</f>
        <v>0</v>
      </c>
      <c r="K12" s="171">
        <f>ROUND(F12*(O12),2)</f>
        <v>0</v>
      </c>
      <c r="L12" s="171">
        <f>ROUND(F12*(G12),2)</f>
        <v>0</v>
      </c>
      <c r="M12" s="171">
        <f>ROUND(F12*(H12),2)</f>
        <v>0</v>
      </c>
      <c r="N12" s="171">
        <v>0</v>
      </c>
      <c r="O12" s="171"/>
      <c r="P12" s="176">
        <v>3.8000000000000002E-4</v>
      </c>
      <c r="Q12" s="176"/>
      <c r="R12" s="176">
        <v>3.8000000000000002E-4</v>
      </c>
      <c r="S12" s="171">
        <f>ROUND(F12*(P12),3)</f>
        <v>0</v>
      </c>
      <c r="T12" s="172"/>
      <c r="U12" s="172"/>
      <c r="V12" s="176"/>
      <c r="Z12">
        <v>0</v>
      </c>
    </row>
    <row r="13" spans="1:26" x14ac:dyDescent="0.3">
      <c r="A13" s="62"/>
      <c r="B13" s="62"/>
      <c r="C13" s="152">
        <v>767</v>
      </c>
      <c r="D13" s="152" t="s">
        <v>85</v>
      </c>
      <c r="E13" s="62"/>
      <c r="F13" s="151"/>
      <c r="G13" s="141">
        <f>ROUND((SUM(L10:L12))/1,2)</f>
        <v>0</v>
      </c>
      <c r="H13" s="141">
        <f>ROUND((SUM(M10:M12))/1,2)</f>
        <v>0</v>
      </c>
      <c r="I13" s="141">
        <f>ROUND((SUM(I10:I12))/1,2)</f>
        <v>0</v>
      </c>
      <c r="J13" s="62"/>
      <c r="K13" s="62"/>
      <c r="L13" s="62">
        <f>ROUND((SUM(L10:L12))/1,2)</f>
        <v>0</v>
      </c>
      <c r="M13" s="62">
        <f>ROUND((SUM(M10:M12))/1,2)</f>
        <v>0</v>
      </c>
      <c r="N13" s="62"/>
      <c r="O13" s="62"/>
      <c r="P13" s="168"/>
      <c r="Q13" s="1"/>
      <c r="R13" s="1"/>
      <c r="S13" s="168">
        <f>ROUND((SUM(S10:S12))/1,2)</f>
        <v>0</v>
      </c>
      <c r="T13" s="177"/>
      <c r="U13" s="177"/>
      <c r="V13" s="2">
        <f>ROUND((SUM(V10:V12))/1,2)</f>
        <v>0</v>
      </c>
    </row>
    <row r="14" spans="1:26" x14ac:dyDescent="0.3">
      <c r="A14" s="1"/>
      <c r="B14" s="1"/>
      <c r="C14" s="1"/>
      <c r="D14" s="1"/>
      <c r="E14" s="1"/>
      <c r="F14" s="147"/>
      <c r="G14" s="134"/>
      <c r="H14" s="134"/>
      <c r="I14" s="134"/>
      <c r="J14" s="1"/>
      <c r="K14" s="1"/>
      <c r="L14" s="1"/>
      <c r="M14" s="1"/>
      <c r="N14" s="1"/>
      <c r="O14" s="1"/>
      <c r="P14" s="1"/>
      <c r="Q14" s="1"/>
      <c r="R14" s="1"/>
      <c r="S14" s="1"/>
      <c r="V14" s="1"/>
    </row>
    <row r="15" spans="1:26" x14ac:dyDescent="0.3">
      <c r="A15" s="62"/>
      <c r="B15" s="62"/>
      <c r="C15" s="62"/>
      <c r="D15" s="2" t="s">
        <v>80</v>
      </c>
      <c r="E15" s="62"/>
      <c r="F15" s="151"/>
      <c r="G15" s="141">
        <f>ROUND((SUM(L9:L14))/2,2)</f>
        <v>0</v>
      </c>
      <c r="H15" s="141">
        <f>ROUND((SUM(M9:M14))/2,2)</f>
        <v>0</v>
      </c>
      <c r="I15" s="141">
        <f>ROUND((SUM(I9:I14))/2,2)</f>
        <v>0</v>
      </c>
      <c r="J15" s="62"/>
      <c r="K15" s="62"/>
      <c r="L15" s="62">
        <f>ROUND((SUM(L9:L14))/2,2)</f>
        <v>0</v>
      </c>
      <c r="M15" s="62">
        <f>ROUND((SUM(M9:M14))/2,2)</f>
        <v>0</v>
      </c>
      <c r="N15" s="62"/>
      <c r="O15" s="62"/>
      <c r="P15" s="168"/>
      <c r="Q15" s="1"/>
      <c r="R15" s="1"/>
      <c r="S15" s="168">
        <f>ROUND((SUM(S9:S14))/2,2)</f>
        <v>0</v>
      </c>
      <c r="V15" s="2">
        <f>ROUND((SUM(V9:V14))/2,2)</f>
        <v>0</v>
      </c>
    </row>
    <row r="16" spans="1:26" x14ac:dyDescent="0.3">
      <c r="A16" s="179"/>
      <c r="B16" s="179"/>
      <c r="C16" s="179"/>
      <c r="D16" s="179" t="s">
        <v>90</v>
      </c>
      <c r="E16" s="179"/>
      <c r="F16" s="181"/>
      <c r="G16" s="180">
        <f>ROUND((SUM(L9:L15))/3,2)</f>
        <v>0</v>
      </c>
      <c r="H16" s="180">
        <f>ROUND((SUM(M9:M15))/3,2)</f>
        <v>0</v>
      </c>
      <c r="I16" s="180">
        <f>ROUND((SUM(I9:I15))/3,2)</f>
        <v>0</v>
      </c>
      <c r="J16" s="179"/>
      <c r="K16" s="180">
        <f>ROUND((SUM(K9:K15))/3,2)</f>
        <v>0</v>
      </c>
      <c r="L16" s="179">
        <f>ROUND((SUM(L9:L15))/3,2)</f>
        <v>0</v>
      </c>
      <c r="M16" s="179">
        <f>ROUND((SUM(M9:M15))/3,2)</f>
        <v>0</v>
      </c>
      <c r="N16" s="179"/>
      <c r="O16" s="179"/>
      <c r="P16" s="181"/>
      <c r="Q16" s="179"/>
      <c r="R16" s="180"/>
      <c r="S16" s="181">
        <f>ROUND((SUM(S9:S15))/3,2)</f>
        <v>0</v>
      </c>
      <c r="T16" s="182"/>
      <c r="U16" s="182"/>
      <c r="V16" s="179">
        <f>ROUND((SUM(V9:V15))/3,2)</f>
        <v>0</v>
      </c>
      <c r="X16" s="178"/>
      <c r="Y16">
        <f>(SUM(Y9:Y15))</f>
        <v>0</v>
      </c>
      <c r="Z16">
        <f>(SUM(Z9:Z15))</f>
        <v>0</v>
      </c>
    </row>
  </sheetData>
  <mergeCells count="3">
    <mergeCell ref="C1:H1"/>
    <mergeCell ref="C2:H2"/>
    <mergeCell ref="C3:H3"/>
  </mergeCells>
  <printOptions horizontalCentered="1" gridLines="1"/>
  <pageMargins left="1.1111111111111112E-2" right="1.1111111111111112E-2" top="0.75" bottom="0.75" header="0.3" footer="0.3"/>
  <pageSetup paperSize="9" scale="75" orientation="portrait" verticalDpi="0" r:id="rId1"/>
  <headerFooter>
    <oddHeader>&amp;C&amp;B&amp; Rozpočet Modernizacia farmy dojnic Lada / SO 02 Stavebné úpravy  Kravína K3  parcela č. 362  odvetranie dojárne</oddHeader>
    <oddFooter>&amp;RStrana &amp;P z &amp;N    &amp;L&amp;7Spracované systémom Systematic® Kalkulus, tel.: 051 77 10 585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A41"/>
  <sheetViews>
    <sheetView workbookViewId="0"/>
  </sheetViews>
  <sheetFormatPr defaultColWidth="0" defaultRowHeight="14.4" x14ac:dyDescent="0.3"/>
  <cols>
    <col min="1" max="1" width="1.6640625" customWidth="1"/>
    <col min="2" max="2" width="3.6640625" customWidth="1"/>
    <col min="3" max="3" width="4.6640625" customWidth="1"/>
    <col min="4" max="6" width="10.6640625" customWidth="1"/>
    <col min="7" max="7" width="3.6640625" customWidth="1"/>
    <col min="8" max="8" width="19.6640625" customWidth="1"/>
    <col min="9" max="10" width="10.6640625" customWidth="1"/>
    <col min="11" max="26" width="0" hidden="1" customWidth="1"/>
    <col min="27" max="27" width="9.109375" customWidth="1"/>
    <col min="28" max="16384" width="9.109375" hidden="1"/>
  </cols>
  <sheetData>
    <row r="1" spans="1:23" ht="27.9" customHeight="1" thickBot="1" x14ac:dyDescent="0.35">
      <c r="A1" s="3"/>
      <c r="B1" s="14"/>
      <c r="C1" s="14"/>
      <c r="D1" s="14"/>
      <c r="E1" s="14"/>
      <c r="F1" s="15" t="s">
        <v>20</v>
      </c>
      <c r="G1" s="14"/>
      <c r="H1" s="14"/>
      <c r="I1" s="14"/>
      <c r="J1" s="14"/>
      <c r="W1">
        <v>30.126000000000001</v>
      </c>
    </row>
    <row r="2" spans="1:23" ht="30" customHeight="1" thickTop="1" x14ac:dyDescent="0.3">
      <c r="A2" s="13"/>
      <c r="B2" s="208" t="s">
        <v>1</v>
      </c>
      <c r="C2" s="209"/>
      <c r="D2" s="209"/>
      <c r="E2" s="209"/>
      <c r="F2" s="209"/>
      <c r="G2" s="209"/>
      <c r="H2" s="209"/>
      <c r="I2" s="209"/>
      <c r="J2" s="210"/>
    </row>
    <row r="3" spans="1:23" ht="18" customHeight="1" x14ac:dyDescent="0.3">
      <c r="A3" s="13"/>
      <c r="B3" s="34" t="s">
        <v>453</v>
      </c>
      <c r="C3" s="35"/>
      <c r="D3" s="36"/>
      <c r="E3" s="36"/>
      <c r="F3" s="36"/>
      <c r="G3" s="17"/>
      <c r="H3" s="17"/>
      <c r="I3" s="37" t="s">
        <v>21</v>
      </c>
      <c r="J3" s="30"/>
    </row>
    <row r="4" spans="1:23" ht="18" customHeight="1" x14ac:dyDescent="0.3">
      <c r="A4" s="13"/>
      <c r="B4" s="23"/>
      <c r="C4" s="20"/>
      <c r="D4" s="17"/>
      <c r="E4" s="17"/>
      <c r="F4" s="17"/>
      <c r="G4" s="17"/>
      <c r="H4" s="17"/>
      <c r="I4" s="37" t="s">
        <v>23</v>
      </c>
      <c r="J4" s="30"/>
    </row>
    <row r="5" spans="1:23" ht="18" customHeight="1" thickBot="1" x14ac:dyDescent="0.35">
      <c r="A5" s="13"/>
      <c r="B5" s="38" t="s">
        <v>24</v>
      </c>
      <c r="C5" s="20"/>
      <c r="D5" s="17"/>
      <c r="E5" s="17"/>
      <c r="F5" s="39" t="s">
        <v>25</v>
      </c>
      <c r="G5" s="17"/>
      <c r="H5" s="17"/>
      <c r="I5" s="37" t="s">
        <v>26</v>
      </c>
      <c r="J5" s="40" t="s">
        <v>27</v>
      </c>
    </row>
    <row r="6" spans="1:23" ht="20.100000000000001" customHeight="1" thickTop="1" x14ac:dyDescent="0.3">
      <c r="A6" s="13"/>
      <c r="B6" s="202" t="s">
        <v>28</v>
      </c>
      <c r="C6" s="203"/>
      <c r="D6" s="203"/>
      <c r="E6" s="203"/>
      <c r="F6" s="203"/>
      <c r="G6" s="203"/>
      <c r="H6" s="203"/>
      <c r="I6" s="203"/>
      <c r="J6" s="204"/>
    </row>
    <row r="7" spans="1:23" ht="18" customHeight="1" x14ac:dyDescent="0.3">
      <c r="A7" s="13"/>
      <c r="B7" s="49" t="s">
        <v>31</v>
      </c>
      <c r="C7" s="42"/>
      <c r="D7" s="18"/>
      <c r="E7" s="18"/>
      <c r="F7" s="18"/>
      <c r="G7" s="50" t="s">
        <v>32</v>
      </c>
      <c r="H7" s="18"/>
      <c r="I7" s="28"/>
      <c r="J7" s="43"/>
    </row>
    <row r="8" spans="1:23" ht="20.100000000000001" customHeight="1" x14ac:dyDescent="0.3">
      <c r="A8" s="13"/>
      <c r="B8" s="205" t="s">
        <v>29</v>
      </c>
      <c r="C8" s="206"/>
      <c r="D8" s="206"/>
      <c r="E8" s="206"/>
      <c r="F8" s="206"/>
      <c r="G8" s="206"/>
      <c r="H8" s="206"/>
      <c r="I8" s="206"/>
      <c r="J8" s="207"/>
    </row>
    <row r="9" spans="1:23" ht="18" customHeight="1" x14ac:dyDescent="0.3">
      <c r="A9" s="13"/>
      <c r="B9" s="38" t="s">
        <v>31</v>
      </c>
      <c r="C9" s="20"/>
      <c r="D9" s="17"/>
      <c r="E9" s="17"/>
      <c r="F9" s="17"/>
      <c r="G9" s="39" t="s">
        <v>32</v>
      </c>
      <c r="H9" s="17"/>
      <c r="I9" s="27"/>
      <c r="J9" s="30"/>
    </row>
    <row r="10" spans="1:23" ht="20.100000000000001" customHeight="1" x14ac:dyDescent="0.3">
      <c r="A10" s="13"/>
      <c r="B10" s="205" t="s">
        <v>30</v>
      </c>
      <c r="C10" s="206"/>
      <c r="D10" s="206"/>
      <c r="E10" s="206"/>
      <c r="F10" s="206"/>
      <c r="G10" s="206"/>
      <c r="H10" s="206"/>
      <c r="I10" s="206"/>
      <c r="J10" s="207"/>
    </row>
    <row r="11" spans="1:23" ht="18" customHeight="1" thickBot="1" x14ac:dyDescent="0.35">
      <c r="A11" s="13"/>
      <c r="B11" s="38" t="s">
        <v>31</v>
      </c>
      <c r="C11" s="20"/>
      <c r="D11" s="17"/>
      <c r="E11" s="17"/>
      <c r="F11" s="17"/>
      <c r="G11" s="39" t="s">
        <v>32</v>
      </c>
      <c r="H11" s="17"/>
      <c r="I11" s="27"/>
      <c r="J11" s="30"/>
    </row>
    <row r="12" spans="1:23" ht="18" customHeight="1" thickTop="1" x14ac:dyDescent="0.3">
      <c r="A12" s="13"/>
      <c r="B12" s="44"/>
      <c r="C12" s="45"/>
      <c r="D12" s="46"/>
      <c r="E12" s="46"/>
      <c r="F12" s="46"/>
      <c r="G12" s="46"/>
      <c r="H12" s="46"/>
      <c r="I12" s="47"/>
      <c r="J12" s="48"/>
    </row>
    <row r="13" spans="1:23" ht="18" customHeight="1" thickBot="1" x14ac:dyDescent="0.35">
      <c r="A13" s="13"/>
      <c r="B13" s="41"/>
      <c r="C13" s="42"/>
      <c r="D13" s="18"/>
      <c r="E13" s="18"/>
      <c r="F13" s="18"/>
      <c r="G13" s="18"/>
      <c r="H13" s="18"/>
      <c r="I13" s="28"/>
      <c r="J13" s="43"/>
    </row>
    <row r="14" spans="1:23" ht="18" customHeight="1" thickTop="1" x14ac:dyDescent="0.3">
      <c r="A14" s="13"/>
      <c r="B14" s="52" t="s">
        <v>33</v>
      </c>
      <c r="C14" s="80" t="s">
        <v>6</v>
      </c>
      <c r="D14" s="81" t="s">
        <v>62</v>
      </c>
      <c r="E14" s="82" t="s">
        <v>63</v>
      </c>
      <c r="F14" s="80" t="s">
        <v>64</v>
      </c>
      <c r="G14" s="52" t="s">
        <v>40</v>
      </c>
      <c r="H14" s="45"/>
      <c r="I14" s="47"/>
      <c r="J14" s="48"/>
    </row>
    <row r="15" spans="1:23" ht="18" customHeight="1" x14ac:dyDescent="0.3">
      <c r="A15" s="13"/>
      <c r="B15" s="87">
        <v>1</v>
      </c>
      <c r="C15" s="88" t="s">
        <v>34</v>
      </c>
      <c r="D15" s="89"/>
      <c r="E15" s="90"/>
      <c r="F15" s="88"/>
      <c r="G15" s="53">
        <v>7</v>
      </c>
      <c r="H15" s="55" t="s">
        <v>41</v>
      </c>
      <c r="I15" s="28"/>
      <c r="J15" s="57">
        <v>0</v>
      </c>
    </row>
    <row r="16" spans="1:23" ht="18" customHeight="1" x14ac:dyDescent="0.3">
      <c r="A16" s="13"/>
      <c r="B16" s="85">
        <v>2</v>
      </c>
      <c r="C16" s="86" t="s">
        <v>35</v>
      </c>
      <c r="D16" s="91">
        <f>'Rekap 3889'!B12</f>
        <v>0</v>
      </c>
      <c r="E16" s="92">
        <f>'Rekap 3889'!C12</f>
        <v>0</v>
      </c>
      <c r="F16" s="101">
        <f>'Rekap 3889'!D12</f>
        <v>0</v>
      </c>
      <c r="G16" s="104"/>
      <c r="H16" s="115"/>
      <c r="I16" s="117"/>
      <c r="J16" s="110"/>
    </row>
    <row r="17" spans="1:26" ht="18" customHeight="1" x14ac:dyDescent="0.3">
      <c r="A17" s="13"/>
      <c r="B17" s="59">
        <v>3</v>
      </c>
      <c r="C17" s="62" t="s">
        <v>36</v>
      </c>
      <c r="D17" s="83"/>
      <c r="E17" s="84"/>
      <c r="F17" s="76"/>
      <c r="G17" s="53">
        <v>8</v>
      </c>
      <c r="H17" s="63" t="s">
        <v>42</v>
      </c>
      <c r="I17" s="117"/>
      <c r="J17" s="110">
        <f>'SO 3889'!Z16</f>
        <v>0</v>
      </c>
    </row>
    <row r="18" spans="1:26" ht="18" customHeight="1" x14ac:dyDescent="0.3">
      <c r="A18" s="13"/>
      <c r="B18" s="53">
        <v>4</v>
      </c>
      <c r="C18" s="63" t="s">
        <v>37</v>
      </c>
      <c r="D18" s="67"/>
      <c r="E18" s="66"/>
      <c r="F18" s="69"/>
      <c r="G18" s="53">
        <v>9</v>
      </c>
      <c r="H18" s="63" t="s">
        <v>43</v>
      </c>
      <c r="I18" s="117"/>
      <c r="J18" s="110">
        <v>0</v>
      </c>
    </row>
    <row r="19" spans="1:26" ht="18" customHeight="1" x14ac:dyDescent="0.3">
      <c r="A19" s="13"/>
      <c r="B19" s="53">
        <v>5</v>
      </c>
      <c r="C19" s="63" t="s">
        <v>38</v>
      </c>
      <c r="D19" s="67"/>
      <c r="E19" s="66"/>
      <c r="F19" s="69"/>
      <c r="G19" s="104"/>
      <c r="H19" s="115"/>
      <c r="I19" s="117"/>
      <c r="J19" s="116"/>
    </row>
    <row r="20" spans="1:26" ht="18" customHeight="1" thickBot="1" x14ac:dyDescent="0.35">
      <c r="A20" s="13"/>
      <c r="B20" s="53">
        <v>6</v>
      </c>
      <c r="C20" s="64" t="s">
        <v>39</v>
      </c>
      <c r="D20" s="68"/>
      <c r="E20" s="96"/>
      <c r="F20" s="102">
        <f>SUM(F15:F19)</f>
        <v>0</v>
      </c>
      <c r="G20" s="53">
        <v>10</v>
      </c>
      <c r="H20" s="63" t="s">
        <v>39</v>
      </c>
      <c r="I20" s="119"/>
      <c r="J20" s="95">
        <f>SUM(J15:J19)</f>
        <v>0</v>
      </c>
    </row>
    <row r="21" spans="1:26" ht="18" customHeight="1" thickTop="1" x14ac:dyDescent="0.3">
      <c r="A21" s="13"/>
      <c r="B21" s="58" t="s">
        <v>51</v>
      </c>
      <c r="C21" s="61" t="s">
        <v>52</v>
      </c>
      <c r="D21" s="65"/>
      <c r="E21" s="19"/>
      <c r="F21" s="94"/>
      <c r="G21" s="58" t="s">
        <v>58</v>
      </c>
      <c r="H21" s="54" t="s">
        <v>52</v>
      </c>
      <c r="I21" s="28"/>
      <c r="J21" s="120"/>
    </row>
    <row r="22" spans="1:26" ht="18" customHeight="1" x14ac:dyDescent="0.3">
      <c r="A22" s="13"/>
      <c r="B22" s="59">
        <v>11</v>
      </c>
      <c r="C22" s="55" t="s">
        <v>53</v>
      </c>
      <c r="D22" s="75"/>
      <c r="E22" s="78" t="s">
        <v>56</v>
      </c>
      <c r="F22" s="76">
        <f>((F15*U22*0)+(F16*V22*0)+(F17*W22*0))/100</f>
        <v>0</v>
      </c>
      <c r="G22" s="59">
        <v>16</v>
      </c>
      <c r="H22" s="62" t="s">
        <v>59</v>
      </c>
      <c r="I22" s="118" t="s">
        <v>56</v>
      </c>
      <c r="J22" s="109">
        <f>((F15*X22*0)+(F16*Y22*0)+(F17*Z22*0))/100</f>
        <v>0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</row>
    <row r="23" spans="1:26" ht="18" customHeight="1" x14ac:dyDescent="0.3">
      <c r="A23" s="13"/>
      <c r="B23" s="53">
        <v>12</v>
      </c>
      <c r="C23" s="56" t="s">
        <v>54</v>
      </c>
      <c r="D23" s="60"/>
      <c r="E23" s="78" t="s">
        <v>57</v>
      </c>
      <c r="F23" s="69">
        <f>((F15*U23*0)+(F16*V23*0)+(F17*W23*0))/100</f>
        <v>0</v>
      </c>
      <c r="G23" s="53">
        <v>17</v>
      </c>
      <c r="H23" s="63" t="s">
        <v>60</v>
      </c>
      <c r="I23" s="118" t="s">
        <v>56</v>
      </c>
      <c r="J23" s="110">
        <f>((F15*X23*0)+(F16*Y23*0)+(F17*Z23*0))/100</f>
        <v>0</v>
      </c>
      <c r="U23">
        <v>1</v>
      </c>
      <c r="V23">
        <v>1</v>
      </c>
      <c r="W23">
        <v>0</v>
      </c>
      <c r="X23">
        <v>1</v>
      </c>
      <c r="Y23">
        <v>1</v>
      </c>
      <c r="Z23">
        <v>1</v>
      </c>
    </row>
    <row r="24" spans="1:26" ht="18" customHeight="1" x14ac:dyDescent="0.3">
      <c r="A24" s="13"/>
      <c r="B24" s="53">
        <v>13</v>
      </c>
      <c r="C24" s="56" t="s">
        <v>55</v>
      </c>
      <c r="D24" s="60"/>
      <c r="E24" s="78" t="s">
        <v>56</v>
      </c>
      <c r="F24" s="69">
        <f>((F15*U24*0)+(F16*V24*0)+(F17*W24*0))/100</f>
        <v>0</v>
      </c>
      <c r="G24" s="53">
        <v>18</v>
      </c>
      <c r="H24" s="63" t="s">
        <v>61</v>
      </c>
      <c r="I24" s="118" t="s">
        <v>57</v>
      </c>
      <c r="J24" s="110">
        <f>((F15*X24*0)+(F16*Y24*0)+(F17*Z24*0))/100</f>
        <v>0</v>
      </c>
      <c r="U24">
        <v>1</v>
      </c>
      <c r="V24">
        <v>1</v>
      </c>
      <c r="W24">
        <v>1</v>
      </c>
      <c r="X24">
        <v>1</v>
      </c>
      <c r="Y24">
        <v>1</v>
      </c>
      <c r="Z24">
        <v>0</v>
      </c>
    </row>
    <row r="25" spans="1:26" ht="18" customHeight="1" x14ac:dyDescent="0.3">
      <c r="A25" s="13"/>
      <c r="B25" s="53">
        <v>14</v>
      </c>
      <c r="C25" s="20"/>
      <c r="D25" s="60"/>
      <c r="E25" s="79"/>
      <c r="F25" s="77"/>
      <c r="G25" s="53">
        <v>19</v>
      </c>
      <c r="H25" s="115"/>
      <c r="I25" s="117"/>
      <c r="J25" s="116"/>
    </row>
    <row r="26" spans="1:26" ht="18" customHeight="1" thickBot="1" x14ac:dyDescent="0.35">
      <c r="A26" s="13"/>
      <c r="B26" s="53">
        <v>15</v>
      </c>
      <c r="C26" s="56"/>
      <c r="D26" s="60"/>
      <c r="E26" s="60"/>
      <c r="F26" s="103"/>
      <c r="G26" s="53">
        <v>20</v>
      </c>
      <c r="H26" s="63" t="s">
        <v>39</v>
      </c>
      <c r="I26" s="119"/>
      <c r="J26" s="95">
        <f>SUM(J22:J25)+SUM(F22:F25)</f>
        <v>0</v>
      </c>
    </row>
    <row r="27" spans="1:26" ht="18" customHeight="1" thickTop="1" x14ac:dyDescent="0.3">
      <c r="A27" s="13"/>
      <c r="B27" s="97"/>
      <c r="C27" s="131" t="s">
        <v>67</v>
      </c>
      <c r="D27" s="124"/>
      <c r="E27" s="98"/>
      <c r="F27" s="29"/>
      <c r="G27" s="105" t="s">
        <v>44</v>
      </c>
      <c r="H27" s="100" t="s">
        <v>45</v>
      </c>
      <c r="I27" s="28"/>
      <c r="J27" s="31"/>
    </row>
    <row r="28" spans="1:26" ht="18" customHeight="1" x14ac:dyDescent="0.3">
      <c r="A28" s="13"/>
      <c r="B28" s="26"/>
      <c r="C28" s="122"/>
      <c r="D28" s="125"/>
      <c r="E28" s="22"/>
      <c r="F28" s="13"/>
      <c r="G28" s="85">
        <v>21</v>
      </c>
      <c r="H28" s="86" t="s">
        <v>46</v>
      </c>
      <c r="I28" s="112"/>
      <c r="J28" s="93">
        <f>F20+J20+F26+J26</f>
        <v>0</v>
      </c>
    </row>
    <row r="29" spans="1:26" ht="18" customHeight="1" x14ac:dyDescent="0.3">
      <c r="A29" s="13"/>
      <c r="B29" s="70"/>
      <c r="C29" s="123"/>
      <c r="D29" s="126"/>
      <c r="E29" s="22"/>
      <c r="F29" s="13"/>
      <c r="G29" s="59">
        <v>22</v>
      </c>
      <c r="H29" s="62" t="s">
        <v>47</v>
      </c>
      <c r="I29" s="113">
        <f>J28-SUM('SO 3889'!K9:'SO 3889'!K15)</f>
        <v>0</v>
      </c>
      <c r="J29" s="109">
        <f>ROUND(((ROUND(I29,2)*20)*1/100),2)</f>
        <v>0</v>
      </c>
    </row>
    <row r="30" spans="1:26" ht="18" customHeight="1" x14ac:dyDescent="0.3">
      <c r="A30" s="13"/>
      <c r="B30" s="23"/>
      <c r="C30" s="115"/>
      <c r="D30" s="117"/>
      <c r="E30" s="22"/>
      <c r="F30" s="13"/>
      <c r="G30" s="53">
        <v>23</v>
      </c>
      <c r="H30" s="63" t="s">
        <v>48</v>
      </c>
      <c r="I30" s="78">
        <f>SUM('SO 3889'!K9:'SO 3889'!K15)</f>
        <v>0</v>
      </c>
      <c r="J30" s="110">
        <f>ROUND(((ROUND(I30,2)*0)/100),2)</f>
        <v>0</v>
      </c>
    </row>
    <row r="31" spans="1:26" ht="18" customHeight="1" x14ac:dyDescent="0.3">
      <c r="A31" s="13"/>
      <c r="B31" s="24"/>
      <c r="C31" s="127"/>
      <c r="D31" s="128"/>
      <c r="E31" s="22"/>
      <c r="F31" s="13"/>
      <c r="G31" s="85">
        <v>24</v>
      </c>
      <c r="H31" s="86" t="s">
        <v>49</v>
      </c>
      <c r="I31" s="108"/>
      <c r="J31" s="121">
        <f>SUM(J28:J30)</f>
        <v>0</v>
      </c>
    </row>
    <row r="32" spans="1:26" ht="18" customHeight="1" thickBot="1" x14ac:dyDescent="0.35">
      <c r="A32" s="13"/>
      <c r="B32" s="41"/>
      <c r="C32" s="1"/>
      <c r="D32" s="114"/>
      <c r="E32" s="71"/>
      <c r="F32" s="72"/>
      <c r="G32" s="59" t="s">
        <v>50</v>
      </c>
      <c r="H32" s="1"/>
      <c r="I32" s="114"/>
      <c r="J32" s="111"/>
    </row>
    <row r="33" spans="1:10" ht="18" customHeight="1" thickTop="1" x14ac:dyDescent="0.3">
      <c r="A33" s="13"/>
      <c r="B33" s="97"/>
      <c r="C33" s="98"/>
      <c r="D33" s="129" t="s">
        <v>65</v>
      </c>
      <c r="E33" s="74"/>
      <c r="F33" s="99"/>
      <c r="G33" s="106">
        <v>26</v>
      </c>
      <c r="H33" s="130" t="s">
        <v>66</v>
      </c>
      <c r="I33" s="29"/>
      <c r="J33" s="107"/>
    </row>
    <row r="34" spans="1:10" ht="18" customHeight="1" x14ac:dyDescent="0.3">
      <c r="A34" s="13"/>
      <c r="B34" s="25"/>
      <c r="C34" s="21"/>
      <c r="D34" s="16"/>
      <c r="E34" s="16"/>
      <c r="F34" s="16"/>
      <c r="G34" s="16"/>
      <c r="H34" s="16"/>
      <c r="I34" s="29"/>
      <c r="J34" s="32"/>
    </row>
    <row r="35" spans="1:10" ht="18" customHeight="1" x14ac:dyDescent="0.3">
      <c r="A35" s="13"/>
      <c r="B35" s="26"/>
      <c r="C35" s="22"/>
      <c r="D35" s="3"/>
      <c r="E35" s="3"/>
      <c r="F35" s="3"/>
      <c r="G35" s="3"/>
      <c r="H35" s="3"/>
      <c r="I35" s="13"/>
      <c r="J35" s="33"/>
    </row>
    <row r="36" spans="1:10" ht="18" customHeight="1" x14ac:dyDescent="0.3">
      <c r="A36" s="13"/>
      <c r="B36" s="26"/>
      <c r="C36" s="22"/>
      <c r="D36" s="3"/>
      <c r="E36" s="3"/>
      <c r="F36" s="3"/>
      <c r="G36" s="3"/>
      <c r="H36" s="3"/>
      <c r="I36" s="13"/>
      <c r="J36" s="33"/>
    </row>
    <row r="37" spans="1:10" ht="18" customHeight="1" x14ac:dyDescent="0.3">
      <c r="A37" s="13"/>
      <c r="B37" s="26"/>
      <c r="C37" s="22"/>
      <c r="D37" s="3"/>
      <c r="E37" s="3"/>
      <c r="F37" s="3"/>
      <c r="G37" s="3"/>
      <c r="H37" s="3"/>
      <c r="I37" s="13"/>
      <c r="J37" s="33"/>
    </row>
    <row r="38" spans="1:10" ht="18" customHeight="1" x14ac:dyDescent="0.3">
      <c r="A38" s="13"/>
      <c r="B38" s="26"/>
      <c r="C38" s="22"/>
      <c r="D38" s="3"/>
      <c r="E38" s="3"/>
      <c r="F38" s="3"/>
      <c r="G38" s="3"/>
      <c r="H38" s="3"/>
      <c r="I38" s="13"/>
      <c r="J38" s="33"/>
    </row>
    <row r="39" spans="1:10" ht="18" customHeight="1" x14ac:dyDescent="0.3">
      <c r="A39" s="13"/>
      <c r="B39" s="26"/>
      <c r="C39" s="22"/>
      <c r="D39" s="3"/>
      <c r="E39" s="3"/>
      <c r="F39" s="3"/>
      <c r="G39" s="3"/>
      <c r="H39" s="3"/>
      <c r="I39" s="13"/>
      <c r="J39" s="33"/>
    </row>
    <row r="40" spans="1:10" ht="18" customHeight="1" thickBot="1" x14ac:dyDescent="0.35">
      <c r="A40" s="13"/>
      <c r="B40" s="70"/>
      <c r="C40" s="71"/>
      <c r="D40" s="14"/>
      <c r="E40" s="14"/>
      <c r="F40" s="14"/>
      <c r="G40" s="14"/>
      <c r="H40" s="14"/>
      <c r="I40" s="72"/>
      <c r="J40" s="73"/>
    </row>
    <row r="41" spans="1:10" ht="15" thickTop="1" x14ac:dyDescent="0.3">
      <c r="A41" s="13"/>
      <c r="B41" s="74"/>
      <c r="C41" s="74"/>
      <c r="D41" s="74"/>
      <c r="E41" s="74"/>
      <c r="F41" s="74"/>
      <c r="G41" s="74"/>
      <c r="H41" s="74"/>
      <c r="I41" s="74"/>
      <c r="J41" s="74"/>
    </row>
  </sheetData>
  <mergeCells count="4">
    <mergeCell ref="B2:J2"/>
    <mergeCell ref="B6:J6"/>
    <mergeCell ref="B8:J8"/>
    <mergeCell ref="B10:J10"/>
  </mergeCells>
  <pageMargins left="0.7" right="0.7" top="0.75" bottom="0.75" header="0.3" footer="0.3"/>
  <pageSetup paperSize="9" scale="95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Z500"/>
  <sheetViews>
    <sheetView workbookViewId="0">
      <selection activeCell="E1" sqref="E1:E3"/>
    </sheetView>
  </sheetViews>
  <sheetFormatPr defaultColWidth="0" defaultRowHeight="14.4" x14ac:dyDescent="0.3"/>
  <cols>
    <col min="1" max="1" width="37.6640625" customWidth="1"/>
    <col min="2" max="4" width="10.6640625" customWidth="1"/>
    <col min="5" max="6" width="9.6640625" customWidth="1"/>
    <col min="7" max="7" width="3.6640625" customWidth="1"/>
    <col min="8" max="9" width="9.109375" hidden="1" customWidth="1"/>
    <col min="10" max="26" width="0" hidden="1" customWidth="1"/>
    <col min="27" max="16384" width="9.109375" hidden="1"/>
  </cols>
  <sheetData>
    <row r="1" spans="1:26" ht="20.100000000000001" customHeight="1" x14ac:dyDescent="0.3">
      <c r="A1" s="211" t="s">
        <v>28</v>
      </c>
      <c r="B1" s="212"/>
      <c r="C1" s="212"/>
      <c r="D1" s="213"/>
      <c r="E1" s="6" t="s">
        <v>101</v>
      </c>
      <c r="F1" s="12"/>
      <c r="W1">
        <v>30.126000000000001</v>
      </c>
    </row>
    <row r="2" spans="1:26" ht="20.100000000000001" customHeight="1" x14ac:dyDescent="0.3">
      <c r="A2" s="211" t="s">
        <v>29</v>
      </c>
      <c r="B2" s="212"/>
      <c r="C2" s="212"/>
      <c r="D2" s="213"/>
      <c r="E2" s="6" t="s">
        <v>23</v>
      </c>
      <c r="F2" s="12"/>
    </row>
    <row r="3" spans="1:26" ht="20.100000000000001" customHeight="1" x14ac:dyDescent="0.3">
      <c r="A3" s="211" t="s">
        <v>30</v>
      </c>
      <c r="B3" s="212"/>
      <c r="C3" s="212"/>
      <c r="D3" s="213"/>
      <c r="E3" s="6" t="s">
        <v>103</v>
      </c>
      <c r="F3" s="12"/>
    </row>
    <row r="4" spans="1:26" x14ac:dyDescent="0.3">
      <c r="A4" s="5" t="s">
        <v>1</v>
      </c>
      <c r="B4" s="3"/>
      <c r="C4" s="3"/>
      <c r="D4" s="3"/>
      <c r="E4" s="3"/>
      <c r="F4" s="3"/>
    </row>
    <row r="5" spans="1:26" x14ac:dyDescent="0.3">
      <c r="A5" s="5" t="s">
        <v>453</v>
      </c>
      <c r="B5" s="3"/>
      <c r="C5" s="3"/>
      <c r="D5" s="3"/>
      <c r="E5" s="3"/>
      <c r="F5" s="3"/>
    </row>
    <row r="6" spans="1:26" x14ac:dyDescent="0.3">
      <c r="A6" s="3"/>
      <c r="B6" s="3"/>
      <c r="C6" s="3"/>
      <c r="D6" s="3"/>
      <c r="E6" s="3"/>
      <c r="F6" s="3"/>
    </row>
    <row r="7" spans="1:26" x14ac:dyDescent="0.3">
      <c r="A7" s="3"/>
      <c r="B7" s="3"/>
      <c r="C7" s="3"/>
      <c r="D7" s="3"/>
      <c r="E7" s="3"/>
      <c r="F7" s="3"/>
    </row>
    <row r="8" spans="1:26" x14ac:dyDescent="0.3">
      <c r="A8" s="4" t="s">
        <v>71</v>
      </c>
      <c r="B8" s="3"/>
      <c r="C8" s="3"/>
      <c r="D8" s="3"/>
      <c r="E8" s="3"/>
      <c r="F8" s="3"/>
    </row>
    <row r="9" spans="1:26" x14ac:dyDescent="0.3">
      <c r="A9" s="132" t="s">
        <v>68</v>
      </c>
      <c r="B9" s="132" t="s">
        <v>62</v>
      </c>
      <c r="C9" s="132" t="s">
        <v>63</v>
      </c>
      <c r="D9" s="132" t="s">
        <v>39</v>
      </c>
      <c r="E9" s="132" t="s">
        <v>69</v>
      </c>
      <c r="F9" s="132" t="s">
        <v>70</v>
      </c>
    </row>
    <row r="10" spans="1:26" x14ac:dyDescent="0.3">
      <c r="A10" s="138" t="s">
        <v>80</v>
      </c>
      <c r="B10" s="139"/>
      <c r="C10" s="135"/>
      <c r="D10" s="135"/>
      <c r="E10" s="136"/>
      <c r="F10" s="136"/>
      <c r="G10" s="137"/>
      <c r="H10" s="137"/>
      <c r="I10" s="137"/>
      <c r="J10" s="137"/>
      <c r="K10" s="137"/>
      <c r="L10" s="137"/>
      <c r="M10" s="137"/>
      <c r="N10" s="137"/>
      <c r="O10" s="137"/>
      <c r="P10" s="137"/>
      <c r="Q10" s="137"/>
      <c r="R10" s="137"/>
      <c r="S10" s="137"/>
      <c r="T10" s="137"/>
      <c r="U10" s="137"/>
      <c r="V10" s="137"/>
      <c r="W10" s="137"/>
      <c r="X10" s="137"/>
      <c r="Y10" s="137"/>
      <c r="Z10" s="137"/>
    </row>
    <row r="11" spans="1:26" x14ac:dyDescent="0.3">
      <c r="A11" s="62" t="s">
        <v>85</v>
      </c>
      <c r="B11" s="76">
        <f>'SO 3889'!L13</f>
        <v>0</v>
      </c>
      <c r="C11" s="76">
        <f>'SO 3889'!M13</f>
        <v>0</v>
      </c>
      <c r="D11" s="76">
        <f>'SO 3889'!I13</f>
        <v>0</v>
      </c>
      <c r="E11" s="140">
        <f>'SO 3889'!S13</f>
        <v>0</v>
      </c>
      <c r="F11" s="140">
        <f>'SO 3889'!V13</f>
        <v>0</v>
      </c>
      <c r="G11" s="137"/>
      <c r="H11" s="137"/>
      <c r="I11" s="137"/>
      <c r="J11" s="137"/>
      <c r="K11" s="137"/>
      <c r="L11" s="137"/>
      <c r="M11" s="137"/>
      <c r="N11" s="137"/>
      <c r="O11" s="137"/>
      <c r="P11" s="137"/>
      <c r="Q11" s="137"/>
      <c r="R11" s="137"/>
      <c r="S11" s="137"/>
      <c r="T11" s="137"/>
      <c r="U11" s="137"/>
      <c r="V11" s="137"/>
      <c r="W11" s="137"/>
      <c r="X11" s="137"/>
      <c r="Y11" s="137"/>
      <c r="Z11" s="137"/>
    </row>
    <row r="12" spans="1:26" x14ac:dyDescent="0.3">
      <c r="A12" s="2" t="s">
        <v>80</v>
      </c>
      <c r="B12" s="141">
        <f>'SO 3889'!L15</f>
        <v>0</v>
      </c>
      <c r="C12" s="141">
        <f>'SO 3889'!M15</f>
        <v>0</v>
      </c>
      <c r="D12" s="141">
        <f>'SO 3889'!I15</f>
        <v>0</v>
      </c>
      <c r="E12" s="142">
        <f>'SO 3889'!S15</f>
        <v>0</v>
      </c>
      <c r="F12" s="142">
        <f>'SO 3889'!V15</f>
        <v>0</v>
      </c>
      <c r="G12" s="137"/>
      <c r="H12" s="137"/>
      <c r="I12" s="137"/>
      <c r="J12" s="137"/>
      <c r="K12" s="137"/>
      <c r="L12" s="137"/>
      <c r="M12" s="137"/>
      <c r="N12" s="137"/>
      <c r="O12" s="137"/>
      <c r="P12" s="137"/>
      <c r="Q12" s="137"/>
      <c r="R12" s="137"/>
      <c r="S12" s="137"/>
      <c r="T12" s="137"/>
      <c r="U12" s="137"/>
      <c r="V12" s="137"/>
      <c r="W12" s="137"/>
      <c r="X12" s="137"/>
      <c r="Y12" s="137"/>
      <c r="Z12" s="137"/>
    </row>
    <row r="13" spans="1:26" x14ac:dyDescent="0.3">
      <c r="A13" s="1"/>
      <c r="B13" s="134"/>
      <c r="C13" s="134"/>
      <c r="D13" s="134"/>
      <c r="E13" s="133"/>
      <c r="F13" s="133"/>
    </row>
    <row r="14" spans="1:26" x14ac:dyDescent="0.3">
      <c r="A14" s="2" t="s">
        <v>90</v>
      </c>
      <c r="B14" s="141">
        <f>'SO 3889'!L16</f>
        <v>0</v>
      </c>
      <c r="C14" s="141">
        <f>'SO 3889'!M16</f>
        <v>0</v>
      </c>
      <c r="D14" s="141">
        <f>'SO 3889'!I16</f>
        <v>0</v>
      </c>
      <c r="E14" s="142">
        <f>'SO 3889'!S16</f>
        <v>0</v>
      </c>
      <c r="F14" s="142">
        <f>'SO 3889'!V16</f>
        <v>0</v>
      </c>
      <c r="G14" s="137"/>
      <c r="H14" s="137"/>
      <c r="I14" s="137"/>
      <c r="J14" s="137"/>
      <c r="K14" s="137"/>
      <c r="L14" s="137"/>
      <c r="M14" s="137"/>
      <c r="N14" s="137"/>
      <c r="O14" s="137"/>
      <c r="P14" s="137"/>
      <c r="Q14" s="137"/>
      <c r="R14" s="137"/>
      <c r="S14" s="137"/>
      <c r="T14" s="137"/>
      <c r="U14" s="137"/>
      <c r="V14" s="137"/>
      <c r="W14" s="137"/>
      <c r="X14" s="137"/>
      <c r="Y14" s="137"/>
      <c r="Z14" s="137"/>
    </row>
    <row r="15" spans="1:26" x14ac:dyDescent="0.3">
      <c r="A15" s="1"/>
      <c r="B15" s="134"/>
      <c r="C15" s="134"/>
      <c r="D15" s="134"/>
      <c r="E15" s="133"/>
      <c r="F15" s="133"/>
    </row>
    <row r="16" spans="1:26" x14ac:dyDescent="0.3">
      <c r="A16" s="1"/>
      <c r="B16" s="134"/>
      <c r="C16" s="134"/>
      <c r="D16" s="134"/>
      <c r="E16" s="133"/>
      <c r="F16" s="133"/>
    </row>
    <row r="17" spans="1:6" x14ac:dyDescent="0.3">
      <c r="A17" s="1"/>
      <c r="B17" s="134"/>
      <c r="C17" s="134"/>
      <c r="D17" s="134"/>
      <c r="E17" s="133"/>
      <c r="F17" s="133"/>
    </row>
    <row r="18" spans="1:6" x14ac:dyDescent="0.3">
      <c r="A18" s="1"/>
      <c r="B18" s="134"/>
      <c r="C18" s="134"/>
      <c r="D18" s="134"/>
      <c r="E18" s="133"/>
      <c r="F18" s="133"/>
    </row>
    <row r="19" spans="1:6" x14ac:dyDescent="0.3">
      <c r="A19" s="1"/>
      <c r="B19" s="134"/>
      <c r="C19" s="134"/>
      <c r="D19" s="134"/>
      <c r="E19" s="133"/>
      <c r="F19" s="133"/>
    </row>
    <row r="20" spans="1:6" x14ac:dyDescent="0.3">
      <c r="A20" s="1"/>
      <c r="B20" s="134"/>
      <c r="C20" s="134"/>
      <c r="D20" s="134"/>
      <c r="E20" s="133"/>
      <c r="F20" s="133"/>
    </row>
    <row r="21" spans="1:6" x14ac:dyDescent="0.3">
      <c r="A21" s="1"/>
      <c r="B21" s="134"/>
      <c r="C21" s="134"/>
      <c r="D21" s="134"/>
      <c r="E21" s="133"/>
      <c r="F21" s="133"/>
    </row>
    <row r="22" spans="1:6" x14ac:dyDescent="0.3">
      <c r="A22" s="1"/>
      <c r="B22" s="134"/>
      <c r="C22" s="134"/>
      <c r="D22" s="134"/>
      <c r="E22" s="133"/>
      <c r="F22" s="133"/>
    </row>
    <row r="23" spans="1:6" x14ac:dyDescent="0.3">
      <c r="A23" s="1"/>
      <c r="B23" s="134"/>
      <c r="C23" s="134"/>
      <c r="D23" s="134"/>
      <c r="E23" s="133"/>
      <c r="F23" s="133"/>
    </row>
    <row r="24" spans="1:6" x14ac:dyDescent="0.3">
      <c r="A24" s="1"/>
      <c r="B24" s="134"/>
      <c r="C24" s="134"/>
      <c r="D24" s="134"/>
      <c r="E24" s="133"/>
      <c r="F24" s="133"/>
    </row>
    <row r="25" spans="1:6" x14ac:dyDescent="0.3">
      <c r="A25" s="1"/>
      <c r="B25" s="134"/>
      <c r="C25" s="134"/>
      <c r="D25" s="134"/>
      <c r="E25" s="133"/>
      <c r="F25" s="133"/>
    </row>
    <row r="26" spans="1:6" x14ac:dyDescent="0.3">
      <c r="A26" s="1"/>
      <c r="B26" s="134"/>
      <c r="C26" s="134"/>
      <c r="D26" s="134"/>
      <c r="E26" s="133"/>
      <c r="F26" s="133"/>
    </row>
    <row r="27" spans="1:6" x14ac:dyDescent="0.3">
      <c r="A27" s="1"/>
      <c r="B27" s="134"/>
      <c r="C27" s="134"/>
      <c r="D27" s="134"/>
      <c r="E27" s="133"/>
      <c r="F27" s="133"/>
    </row>
    <row r="28" spans="1:6" x14ac:dyDescent="0.3">
      <c r="A28" s="1"/>
      <c r="B28" s="134"/>
      <c r="C28" s="134"/>
      <c r="D28" s="134"/>
      <c r="E28" s="133"/>
      <c r="F28" s="133"/>
    </row>
    <row r="29" spans="1:6" x14ac:dyDescent="0.3">
      <c r="A29" s="1"/>
      <c r="B29" s="134"/>
      <c r="C29" s="134"/>
      <c r="D29" s="134"/>
      <c r="E29" s="133"/>
      <c r="F29" s="133"/>
    </row>
    <row r="30" spans="1:6" x14ac:dyDescent="0.3">
      <c r="A30" s="1"/>
      <c r="B30" s="134"/>
      <c r="C30" s="134"/>
      <c r="D30" s="134"/>
      <c r="E30" s="133"/>
      <c r="F30" s="133"/>
    </row>
    <row r="31" spans="1:6" x14ac:dyDescent="0.3">
      <c r="A31" s="1"/>
      <c r="B31" s="134"/>
      <c r="C31" s="134"/>
      <c r="D31" s="134"/>
      <c r="E31" s="133"/>
      <c r="F31" s="133"/>
    </row>
    <row r="32" spans="1:6" x14ac:dyDescent="0.3">
      <c r="A32" s="1"/>
      <c r="B32" s="134"/>
      <c r="C32" s="134"/>
      <c r="D32" s="134"/>
      <c r="E32" s="133"/>
      <c r="F32" s="133"/>
    </row>
    <row r="33" spans="1:6" x14ac:dyDescent="0.3">
      <c r="A33" s="1"/>
      <c r="B33" s="134"/>
      <c r="C33" s="134"/>
      <c r="D33" s="134"/>
      <c r="E33" s="133"/>
      <c r="F33" s="133"/>
    </row>
    <row r="34" spans="1:6" x14ac:dyDescent="0.3">
      <c r="A34" s="1"/>
      <c r="B34" s="134"/>
      <c r="C34" s="134"/>
      <c r="D34" s="134"/>
      <c r="E34" s="133"/>
      <c r="F34" s="133"/>
    </row>
    <row r="35" spans="1:6" x14ac:dyDescent="0.3">
      <c r="A35" s="1"/>
      <c r="B35" s="134"/>
      <c r="C35" s="134"/>
      <c r="D35" s="134"/>
      <c r="E35" s="133"/>
      <c r="F35" s="133"/>
    </row>
    <row r="36" spans="1:6" x14ac:dyDescent="0.3">
      <c r="A36" s="1"/>
      <c r="B36" s="134"/>
      <c r="C36" s="134"/>
      <c r="D36" s="134"/>
      <c r="E36" s="133"/>
      <c r="F36" s="133"/>
    </row>
    <row r="37" spans="1:6" x14ac:dyDescent="0.3">
      <c r="A37" s="1"/>
      <c r="B37" s="134"/>
      <c r="C37" s="134"/>
      <c r="D37" s="134"/>
      <c r="E37" s="133"/>
      <c r="F37" s="133"/>
    </row>
    <row r="38" spans="1:6" x14ac:dyDescent="0.3">
      <c r="A38" s="1"/>
      <c r="B38" s="134"/>
      <c r="C38" s="134"/>
      <c r="D38" s="134"/>
      <c r="E38" s="133"/>
      <c r="F38" s="133"/>
    </row>
    <row r="39" spans="1:6" x14ac:dyDescent="0.3">
      <c r="A39" s="1"/>
      <c r="B39" s="134"/>
      <c r="C39" s="134"/>
      <c r="D39" s="134"/>
      <c r="E39" s="133"/>
      <c r="F39" s="133"/>
    </row>
    <row r="40" spans="1:6" x14ac:dyDescent="0.3">
      <c r="A40" s="1"/>
      <c r="B40" s="134"/>
      <c r="C40" s="134"/>
      <c r="D40" s="134"/>
      <c r="E40" s="133"/>
      <c r="F40" s="133"/>
    </row>
    <row r="41" spans="1:6" x14ac:dyDescent="0.3">
      <c r="A41" s="1"/>
      <c r="B41" s="134"/>
      <c r="C41" s="134"/>
      <c r="D41" s="134"/>
      <c r="E41" s="133"/>
      <c r="F41" s="133"/>
    </row>
    <row r="42" spans="1:6" x14ac:dyDescent="0.3">
      <c r="A42" s="1"/>
      <c r="B42" s="134"/>
      <c r="C42" s="134"/>
      <c r="D42" s="134"/>
      <c r="E42" s="133"/>
      <c r="F42" s="133"/>
    </row>
    <row r="43" spans="1:6" x14ac:dyDescent="0.3">
      <c r="A43" s="1"/>
      <c r="B43" s="134"/>
      <c r="C43" s="134"/>
      <c r="D43" s="134"/>
      <c r="E43" s="133"/>
      <c r="F43" s="133"/>
    </row>
    <row r="44" spans="1:6" x14ac:dyDescent="0.3">
      <c r="A44" s="1"/>
      <c r="B44" s="134"/>
      <c r="C44" s="134"/>
      <c r="D44" s="134"/>
      <c r="E44" s="133"/>
      <c r="F44" s="133"/>
    </row>
    <row r="45" spans="1:6" x14ac:dyDescent="0.3">
      <c r="A45" s="1"/>
      <c r="B45" s="134"/>
      <c r="C45" s="134"/>
      <c r="D45" s="134"/>
      <c r="E45" s="133"/>
      <c r="F45" s="133"/>
    </row>
    <row r="46" spans="1:6" x14ac:dyDescent="0.3">
      <c r="A46" s="1"/>
      <c r="B46" s="134"/>
      <c r="C46" s="134"/>
      <c r="D46" s="134"/>
      <c r="E46" s="133"/>
      <c r="F46" s="133"/>
    </row>
    <row r="47" spans="1:6" x14ac:dyDescent="0.3">
      <c r="A47" s="1"/>
      <c r="B47" s="134"/>
      <c r="C47" s="134"/>
      <c r="D47" s="134"/>
      <c r="E47" s="133"/>
      <c r="F47" s="133"/>
    </row>
    <row r="48" spans="1:6" x14ac:dyDescent="0.3">
      <c r="A48" s="1"/>
      <c r="B48" s="134"/>
      <c r="C48" s="134"/>
      <c r="D48" s="134"/>
      <c r="E48" s="133"/>
      <c r="F48" s="133"/>
    </row>
    <row r="49" spans="1:6" x14ac:dyDescent="0.3">
      <c r="A49" s="1"/>
      <c r="B49" s="134"/>
      <c r="C49" s="134"/>
      <c r="D49" s="134"/>
      <c r="E49" s="133"/>
      <c r="F49" s="133"/>
    </row>
    <row r="50" spans="1:6" x14ac:dyDescent="0.3">
      <c r="A50" s="1"/>
      <c r="B50" s="134"/>
      <c r="C50" s="134"/>
      <c r="D50" s="134"/>
      <c r="E50" s="133"/>
      <c r="F50" s="133"/>
    </row>
    <row r="51" spans="1:6" x14ac:dyDescent="0.3">
      <c r="A51" s="1"/>
      <c r="B51" s="134"/>
      <c r="C51" s="134"/>
      <c r="D51" s="134"/>
      <c r="E51" s="133"/>
      <c r="F51" s="133"/>
    </row>
    <row r="52" spans="1:6" x14ac:dyDescent="0.3">
      <c r="A52" s="1"/>
      <c r="B52" s="134"/>
      <c r="C52" s="134"/>
      <c r="D52" s="134"/>
      <c r="E52" s="133"/>
      <c r="F52" s="133"/>
    </row>
    <row r="53" spans="1:6" x14ac:dyDescent="0.3">
      <c r="A53" s="1"/>
      <c r="B53" s="134"/>
      <c r="C53" s="134"/>
      <c r="D53" s="134"/>
      <c r="E53" s="133"/>
      <c r="F53" s="133"/>
    </row>
    <row r="54" spans="1:6" x14ac:dyDescent="0.3">
      <c r="A54" s="1"/>
      <c r="B54" s="134"/>
      <c r="C54" s="134"/>
      <c r="D54" s="134"/>
      <c r="E54" s="133"/>
      <c r="F54" s="133"/>
    </row>
    <row r="55" spans="1:6" x14ac:dyDescent="0.3">
      <c r="A55" s="1"/>
      <c r="B55" s="134"/>
      <c r="C55" s="134"/>
      <c r="D55" s="134"/>
      <c r="E55" s="133"/>
      <c r="F55" s="133"/>
    </row>
    <row r="56" spans="1:6" x14ac:dyDescent="0.3">
      <c r="A56" s="1"/>
      <c r="B56" s="134"/>
      <c r="C56" s="134"/>
      <c r="D56" s="134"/>
      <c r="E56" s="133"/>
      <c r="F56" s="133"/>
    </row>
    <row r="57" spans="1:6" x14ac:dyDescent="0.3">
      <c r="A57" s="1"/>
      <c r="B57" s="134"/>
      <c r="C57" s="134"/>
      <c r="D57" s="134"/>
      <c r="E57" s="133"/>
      <c r="F57" s="133"/>
    </row>
    <row r="58" spans="1:6" x14ac:dyDescent="0.3">
      <c r="A58" s="1"/>
      <c r="B58" s="134"/>
      <c r="C58" s="134"/>
      <c r="D58" s="134"/>
      <c r="E58" s="133"/>
      <c r="F58" s="133"/>
    </row>
    <row r="59" spans="1:6" x14ac:dyDescent="0.3">
      <c r="A59" s="1"/>
      <c r="B59" s="134"/>
      <c r="C59" s="134"/>
      <c r="D59" s="134"/>
      <c r="E59" s="133"/>
      <c r="F59" s="133"/>
    </row>
    <row r="60" spans="1:6" x14ac:dyDescent="0.3">
      <c r="A60" s="1"/>
      <c r="B60" s="134"/>
      <c r="C60" s="134"/>
      <c r="D60" s="134"/>
      <c r="E60" s="133"/>
      <c r="F60" s="133"/>
    </row>
    <row r="61" spans="1:6" x14ac:dyDescent="0.3">
      <c r="A61" s="1"/>
      <c r="B61" s="134"/>
      <c r="C61" s="134"/>
      <c r="D61" s="134"/>
      <c r="E61" s="133"/>
      <c r="F61" s="133"/>
    </row>
    <row r="62" spans="1:6" x14ac:dyDescent="0.3">
      <c r="A62" s="1"/>
      <c r="B62" s="134"/>
      <c r="C62" s="134"/>
      <c r="D62" s="134"/>
      <c r="E62" s="133"/>
      <c r="F62" s="133"/>
    </row>
    <row r="63" spans="1:6" x14ac:dyDescent="0.3">
      <c r="A63" s="1"/>
      <c r="B63" s="134"/>
      <c r="C63" s="134"/>
      <c r="D63" s="134"/>
      <c r="E63" s="133"/>
      <c r="F63" s="133"/>
    </row>
    <row r="64" spans="1:6" x14ac:dyDescent="0.3">
      <c r="A64" s="1"/>
      <c r="B64" s="134"/>
      <c r="C64" s="134"/>
      <c r="D64" s="134"/>
      <c r="E64" s="133"/>
      <c r="F64" s="133"/>
    </row>
    <row r="65" spans="1:6" x14ac:dyDescent="0.3">
      <c r="A65" s="1"/>
      <c r="B65" s="134"/>
      <c r="C65" s="134"/>
      <c r="D65" s="134"/>
      <c r="E65" s="133"/>
      <c r="F65" s="133"/>
    </row>
    <row r="66" spans="1:6" x14ac:dyDescent="0.3">
      <c r="A66" s="1"/>
      <c r="B66" s="1"/>
      <c r="C66" s="1"/>
      <c r="D66" s="1"/>
      <c r="E66" s="1"/>
      <c r="F66" s="1"/>
    </row>
    <row r="67" spans="1:6" x14ac:dyDescent="0.3">
      <c r="A67" s="1"/>
      <c r="B67" s="1"/>
      <c r="C67" s="1"/>
      <c r="D67" s="1"/>
      <c r="E67" s="1"/>
      <c r="F67" s="1"/>
    </row>
    <row r="68" spans="1:6" x14ac:dyDescent="0.3">
      <c r="A68" s="1"/>
      <c r="B68" s="1"/>
      <c r="C68" s="1"/>
      <c r="D68" s="1"/>
      <c r="E68" s="1"/>
      <c r="F68" s="1"/>
    </row>
    <row r="69" spans="1:6" x14ac:dyDescent="0.3">
      <c r="A69" s="1"/>
      <c r="B69" s="1"/>
      <c r="C69" s="1"/>
      <c r="D69" s="1"/>
      <c r="E69" s="1"/>
      <c r="F69" s="1"/>
    </row>
    <row r="70" spans="1:6" x14ac:dyDescent="0.3">
      <c r="A70" s="1"/>
      <c r="B70" s="1"/>
      <c r="C70" s="1"/>
      <c r="D70" s="1"/>
      <c r="E70" s="1"/>
      <c r="F70" s="1"/>
    </row>
    <row r="71" spans="1:6" x14ac:dyDescent="0.3">
      <c r="A71" s="1"/>
      <c r="B71" s="1"/>
      <c r="C71" s="1"/>
      <c r="D71" s="1"/>
      <c r="E71" s="1"/>
      <c r="F71" s="1"/>
    </row>
    <row r="72" spans="1:6" x14ac:dyDescent="0.3">
      <c r="A72" s="1"/>
      <c r="B72" s="1"/>
      <c r="C72" s="1"/>
      <c r="D72" s="1"/>
      <c r="E72" s="1"/>
      <c r="F72" s="1"/>
    </row>
    <row r="73" spans="1:6" x14ac:dyDescent="0.3">
      <c r="A73" s="1"/>
      <c r="B73" s="1"/>
      <c r="C73" s="1"/>
      <c r="D73" s="1"/>
      <c r="E73" s="1"/>
      <c r="F73" s="1"/>
    </row>
    <row r="74" spans="1:6" x14ac:dyDescent="0.3">
      <c r="A74" s="1"/>
      <c r="B74" s="1"/>
      <c r="C74" s="1"/>
      <c r="D74" s="1"/>
      <c r="E74" s="1"/>
      <c r="F74" s="1"/>
    </row>
    <row r="75" spans="1:6" x14ac:dyDescent="0.3">
      <c r="A75" s="1"/>
      <c r="B75" s="1"/>
      <c r="C75" s="1"/>
      <c r="D75" s="1"/>
      <c r="E75" s="1"/>
      <c r="F75" s="1"/>
    </row>
    <row r="76" spans="1:6" x14ac:dyDescent="0.3">
      <c r="A76" s="1"/>
      <c r="B76" s="1"/>
      <c r="C76" s="1"/>
      <c r="D76" s="1"/>
      <c r="E76" s="1"/>
      <c r="F76" s="1"/>
    </row>
    <row r="77" spans="1:6" x14ac:dyDescent="0.3">
      <c r="A77" s="1"/>
      <c r="B77" s="1"/>
      <c r="C77" s="1"/>
      <c r="D77" s="1"/>
      <c r="E77" s="1"/>
      <c r="F77" s="1"/>
    </row>
    <row r="78" spans="1:6" x14ac:dyDescent="0.3">
      <c r="A78" s="1"/>
      <c r="B78" s="1"/>
      <c r="C78" s="1"/>
      <c r="D78" s="1"/>
      <c r="E78" s="1"/>
      <c r="F78" s="1"/>
    </row>
    <row r="79" spans="1:6" x14ac:dyDescent="0.3">
      <c r="A79" s="1"/>
      <c r="B79" s="1"/>
      <c r="C79" s="1"/>
      <c r="D79" s="1"/>
      <c r="E79" s="1"/>
      <c r="F79" s="1"/>
    </row>
    <row r="80" spans="1:6" x14ac:dyDescent="0.3">
      <c r="A80" s="1"/>
      <c r="B80" s="1"/>
      <c r="C80" s="1"/>
      <c r="D80" s="1"/>
      <c r="E80" s="1"/>
      <c r="F80" s="1"/>
    </row>
    <row r="81" spans="1:6" x14ac:dyDescent="0.3">
      <c r="A81" s="1"/>
      <c r="B81" s="1"/>
      <c r="C81" s="1"/>
      <c r="D81" s="1"/>
      <c r="E81" s="1"/>
      <c r="F81" s="1"/>
    </row>
    <row r="82" spans="1:6" x14ac:dyDescent="0.3">
      <c r="A82" s="1"/>
      <c r="B82" s="1"/>
      <c r="C82" s="1"/>
      <c r="D82" s="1"/>
      <c r="E82" s="1"/>
      <c r="F82" s="1"/>
    </row>
    <row r="83" spans="1:6" x14ac:dyDescent="0.3">
      <c r="A83" s="1"/>
      <c r="B83" s="1"/>
      <c r="C83" s="1"/>
      <c r="D83" s="1"/>
      <c r="E83" s="1"/>
      <c r="F83" s="1"/>
    </row>
    <row r="84" spans="1:6" x14ac:dyDescent="0.3">
      <c r="A84" s="1"/>
      <c r="B84" s="1"/>
      <c r="C84" s="1"/>
      <c r="D84" s="1"/>
      <c r="E84" s="1"/>
      <c r="F84" s="1"/>
    </row>
    <row r="85" spans="1:6" x14ac:dyDescent="0.3">
      <c r="A85" s="1"/>
      <c r="B85" s="1"/>
      <c r="C85" s="1"/>
      <c r="D85" s="1"/>
      <c r="E85" s="1"/>
      <c r="F85" s="1"/>
    </row>
    <row r="86" spans="1:6" x14ac:dyDescent="0.3">
      <c r="A86" s="1"/>
      <c r="B86" s="1"/>
      <c r="C86" s="1"/>
      <c r="D86" s="1"/>
      <c r="E86" s="1"/>
      <c r="F86" s="1"/>
    </row>
    <row r="87" spans="1:6" x14ac:dyDescent="0.3">
      <c r="A87" s="1"/>
      <c r="B87" s="1"/>
      <c r="C87" s="1"/>
      <c r="D87" s="1"/>
      <c r="E87" s="1"/>
      <c r="F87" s="1"/>
    </row>
    <row r="88" spans="1:6" x14ac:dyDescent="0.3">
      <c r="A88" s="1"/>
      <c r="B88" s="1"/>
      <c r="C88" s="1"/>
      <c r="D88" s="1"/>
      <c r="E88" s="1"/>
      <c r="F88" s="1"/>
    </row>
    <row r="89" spans="1:6" x14ac:dyDescent="0.3">
      <c r="A89" s="1"/>
      <c r="B89" s="1"/>
      <c r="C89" s="1"/>
      <c r="D89" s="1"/>
      <c r="E89" s="1"/>
      <c r="F89" s="1"/>
    </row>
    <row r="90" spans="1:6" x14ac:dyDescent="0.3">
      <c r="A90" s="1"/>
      <c r="B90" s="1"/>
      <c r="C90" s="1"/>
      <c r="D90" s="1"/>
      <c r="E90" s="1"/>
      <c r="F90" s="1"/>
    </row>
    <row r="91" spans="1:6" x14ac:dyDescent="0.3">
      <c r="A91" s="1"/>
      <c r="B91" s="1"/>
      <c r="C91" s="1"/>
      <c r="D91" s="1"/>
      <c r="E91" s="1"/>
      <c r="F91" s="1"/>
    </row>
    <row r="92" spans="1:6" x14ac:dyDescent="0.3">
      <c r="A92" s="1"/>
      <c r="B92" s="1"/>
      <c r="C92" s="1"/>
      <c r="D92" s="1"/>
      <c r="E92" s="1"/>
      <c r="F92" s="1"/>
    </row>
    <row r="93" spans="1:6" x14ac:dyDescent="0.3">
      <c r="A93" s="1"/>
      <c r="B93" s="1"/>
      <c r="C93" s="1"/>
      <c r="D93" s="1"/>
      <c r="E93" s="1"/>
      <c r="F93" s="1"/>
    </row>
    <row r="94" spans="1:6" x14ac:dyDescent="0.3">
      <c r="A94" s="1"/>
      <c r="B94" s="1"/>
      <c r="C94" s="1"/>
      <c r="D94" s="1"/>
      <c r="E94" s="1"/>
      <c r="F94" s="1"/>
    </row>
    <row r="95" spans="1:6" x14ac:dyDescent="0.3">
      <c r="A95" s="1"/>
      <c r="B95" s="1"/>
      <c r="C95" s="1"/>
      <c r="D95" s="1"/>
      <c r="E95" s="1"/>
      <c r="F95" s="1"/>
    </row>
    <row r="96" spans="1:6" x14ac:dyDescent="0.3">
      <c r="A96" s="1"/>
      <c r="B96" s="1"/>
      <c r="C96" s="1"/>
      <c r="D96" s="1"/>
      <c r="E96" s="1"/>
      <c r="F96" s="1"/>
    </row>
    <row r="97" spans="1:6" x14ac:dyDescent="0.3">
      <c r="A97" s="1"/>
      <c r="B97" s="1"/>
      <c r="C97" s="1"/>
      <c r="D97" s="1"/>
      <c r="E97" s="1"/>
      <c r="F97" s="1"/>
    </row>
    <row r="98" spans="1:6" x14ac:dyDescent="0.3">
      <c r="A98" s="1"/>
      <c r="B98" s="1"/>
      <c r="C98" s="1"/>
      <c r="D98" s="1"/>
      <c r="E98" s="1"/>
      <c r="F98" s="1"/>
    </row>
    <row r="99" spans="1:6" x14ac:dyDescent="0.3">
      <c r="A99" s="1"/>
      <c r="B99" s="1"/>
      <c r="C99" s="1"/>
      <c r="D99" s="1"/>
      <c r="E99" s="1"/>
      <c r="F99" s="1"/>
    </row>
    <row r="100" spans="1:6" x14ac:dyDescent="0.3">
      <c r="A100" s="1"/>
      <c r="B100" s="1"/>
      <c r="C100" s="1"/>
      <c r="D100" s="1"/>
      <c r="E100" s="1"/>
      <c r="F100" s="1"/>
    </row>
    <row r="101" spans="1:6" x14ac:dyDescent="0.3">
      <c r="A101" s="1"/>
      <c r="B101" s="1"/>
      <c r="C101" s="1"/>
      <c r="D101" s="1"/>
      <c r="E101" s="1"/>
      <c r="F101" s="1"/>
    </row>
    <row r="102" spans="1:6" x14ac:dyDescent="0.3">
      <c r="A102" s="1"/>
      <c r="B102" s="1"/>
      <c r="C102" s="1"/>
      <c r="D102" s="1"/>
      <c r="E102" s="1"/>
      <c r="F102" s="1"/>
    </row>
    <row r="103" spans="1:6" x14ac:dyDescent="0.3">
      <c r="A103" s="1"/>
      <c r="B103" s="1"/>
      <c r="C103" s="1"/>
      <c r="D103" s="1"/>
      <c r="E103" s="1"/>
      <c r="F103" s="1"/>
    </row>
    <row r="104" spans="1:6" x14ac:dyDescent="0.3">
      <c r="A104" s="1"/>
      <c r="B104" s="1"/>
      <c r="C104" s="1"/>
      <c r="D104" s="1"/>
      <c r="E104" s="1"/>
      <c r="F104" s="1"/>
    </row>
    <row r="105" spans="1:6" x14ac:dyDescent="0.3">
      <c r="A105" s="1"/>
      <c r="B105" s="1"/>
      <c r="C105" s="1"/>
      <c r="D105" s="1"/>
      <c r="E105" s="1"/>
      <c r="F105" s="1"/>
    </row>
    <row r="106" spans="1:6" x14ac:dyDescent="0.3">
      <c r="A106" s="1"/>
      <c r="B106" s="1"/>
      <c r="C106" s="1"/>
      <c r="D106" s="1"/>
      <c r="E106" s="1"/>
      <c r="F106" s="1"/>
    </row>
    <row r="107" spans="1:6" x14ac:dyDescent="0.3">
      <c r="A107" s="1"/>
      <c r="B107" s="1"/>
      <c r="C107" s="1"/>
      <c r="D107" s="1"/>
      <c r="E107" s="1"/>
      <c r="F107" s="1"/>
    </row>
    <row r="108" spans="1:6" x14ac:dyDescent="0.3">
      <c r="A108" s="1"/>
      <c r="B108" s="1"/>
      <c r="C108" s="1"/>
      <c r="D108" s="1"/>
      <c r="E108" s="1"/>
      <c r="F108" s="1"/>
    </row>
    <row r="109" spans="1:6" x14ac:dyDescent="0.3">
      <c r="A109" s="1"/>
      <c r="B109" s="1"/>
      <c r="C109" s="1"/>
      <c r="D109" s="1"/>
      <c r="E109" s="1"/>
      <c r="F109" s="1"/>
    </row>
    <row r="110" spans="1:6" x14ac:dyDescent="0.3">
      <c r="A110" s="1"/>
      <c r="B110" s="1"/>
      <c r="C110" s="1"/>
      <c r="D110" s="1"/>
      <c r="E110" s="1"/>
      <c r="F110" s="1"/>
    </row>
    <row r="111" spans="1:6" x14ac:dyDescent="0.3">
      <c r="A111" s="1"/>
      <c r="B111" s="1"/>
      <c r="C111" s="1"/>
      <c r="D111" s="1"/>
      <c r="E111" s="1"/>
      <c r="F111" s="1"/>
    </row>
    <row r="112" spans="1:6" x14ac:dyDescent="0.3">
      <c r="A112" s="1"/>
      <c r="B112" s="1"/>
      <c r="C112" s="1"/>
      <c r="D112" s="1"/>
      <c r="E112" s="1"/>
      <c r="F112" s="1"/>
    </row>
    <row r="113" spans="1:6" x14ac:dyDescent="0.3">
      <c r="A113" s="1"/>
      <c r="B113" s="1"/>
      <c r="C113" s="1"/>
      <c r="D113" s="1"/>
      <c r="E113" s="1"/>
      <c r="F113" s="1"/>
    </row>
    <row r="114" spans="1:6" x14ac:dyDescent="0.3">
      <c r="A114" s="1"/>
      <c r="B114" s="1"/>
      <c r="C114" s="1"/>
      <c r="D114" s="1"/>
      <c r="E114" s="1"/>
      <c r="F114" s="1"/>
    </row>
    <row r="115" spans="1:6" x14ac:dyDescent="0.3">
      <c r="A115" s="1"/>
      <c r="B115" s="1"/>
      <c r="C115" s="1"/>
      <c r="D115" s="1"/>
      <c r="E115" s="1"/>
      <c r="F115" s="1"/>
    </row>
    <row r="116" spans="1:6" x14ac:dyDescent="0.3">
      <c r="A116" s="1"/>
      <c r="B116" s="1"/>
      <c r="C116" s="1"/>
      <c r="D116" s="1"/>
      <c r="E116" s="1"/>
      <c r="F116" s="1"/>
    </row>
    <row r="117" spans="1:6" x14ac:dyDescent="0.3">
      <c r="A117" s="1"/>
      <c r="B117" s="1"/>
      <c r="C117" s="1"/>
      <c r="D117" s="1"/>
      <c r="E117" s="1"/>
      <c r="F117" s="1"/>
    </row>
    <row r="118" spans="1:6" x14ac:dyDescent="0.3">
      <c r="A118" s="1"/>
      <c r="B118" s="1"/>
      <c r="C118" s="1"/>
      <c r="D118" s="1"/>
      <c r="E118" s="1"/>
      <c r="F118" s="1"/>
    </row>
    <row r="119" spans="1:6" x14ac:dyDescent="0.3">
      <c r="A119" s="1"/>
      <c r="B119" s="1"/>
      <c r="C119" s="1"/>
      <c r="D119" s="1"/>
      <c r="E119" s="1"/>
      <c r="F119" s="1"/>
    </row>
    <row r="120" spans="1:6" x14ac:dyDescent="0.3">
      <c r="A120" s="1"/>
      <c r="B120" s="1"/>
      <c r="C120" s="1"/>
      <c r="D120" s="1"/>
      <c r="E120" s="1"/>
      <c r="F120" s="1"/>
    </row>
    <row r="121" spans="1:6" x14ac:dyDescent="0.3">
      <c r="A121" s="1"/>
      <c r="B121" s="1"/>
      <c r="C121" s="1"/>
      <c r="D121" s="1"/>
      <c r="E121" s="1"/>
      <c r="F121" s="1"/>
    </row>
    <row r="122" spans="1:6" x14ac:dyDescent="0.3">
      <c r="A122" s="1"/>
      <c r="B122" s="1"/>
      <c r="C122" s="1"/>
      <c r="D122" s="1"/>
      <c r="E122" s="1"/>
      <c r="F122" s="1"/>
    </row>
    <row r="123" spans="1:6" x14ac:dyDescent="0.3">
      <c r="A123" s="1"/>
      <c r="B123" s="1"/>
      <c r="C123" s="1"/>
      <c r="D123" s="1"/>
      <c r="E123" s="1"/>
      <c r="F123" s="1"/>
    </row>
    <row r="124" spans="1:6" x14ac:dyDescent="0.3">
      <c r="A124" s="1"/>
      <c r="B124" s="1"/>
      <c r="C124" s="1"/>
      <c r="D124" s="1"/>
      <c r="E124" s="1"/>
      <c r="F124" s="1"/>
    </row>
    <row r="125" spans="1:6" x14ac:dyDescent="0.3">
      <c r="A125" s="1"/>
      <c r="B125" s="1"/>
      <c r="C125" s="1"/>
      <c r="D125" s="1"/>
      <c r="E125" s="1"/>
      <c r="F125" s="1"/>
    </row>
    <row r="126" spans="1:6" x14ac:dyDescent="0.3">
      <c r="A126" s="1"/>
      <c r="B126" s="1"/>
      <c r="C126" s="1"/>
      <c r="D126" s="1"/>
      <c r="E126" s="1"/>
      <c r="F126" s="1"/>
    </row>
    <row r="127" spans="1:6" x14ac:dyDescent="0.3">
      <c r="A127" s="1"/>
      <c r="B127" s="1"/>
      <c r="C127" s="1"/>
      <c r="D127" s="1"/>
      <c r="E127" s="1"/>
      <c r="F127" s="1"/>
    </row>
    <row r="128" spans="1:6" x14ac:dyDescent="0.3">
      <c r="A128" s="1"/>
      <c r="B128" s="1"/>
      <c r="C128" s="1"/>
      <c r="D128" s="1"/>
      <c r="E128" s="1"/>
      <c r="F128" s="1"/>
    </row>
    <row r="129" spans="1:6" x14ac:dyDescent="0.3">
      <c r="A129" s="1"/>
      <c r="B129" s="1"/>
      <c r="C129" s="1"/>
      <c r="D129" s="1"/>
      <c r="E129" s="1"/>
      <c r="F129" s="1"/>
    </row>
    <row r="130" spans="1:6" x14ac:dyDescent="0.3">
      <c r="A130" s="1"/>
      <c r="B130" s="1"/>
      <c r="C130" s="1"/>
      <c r="D130" s="1"/>
      <c r="E130" s="1"/>
      <c r="F130" s="1"/>
    </row>
    <row r="131" spans="1:6" x14ac:dyDescent="0.3">
      <c r="A131" s="1"/>
      <c r="B131" s="1"/>
      <c r="C131" s="1"/>
      <c r="D131" s="1"/>
      <c r="E131" s="1"/>
      <c r="F131" s="1"/>
    </row>
    <row r="132" spans="1:6" x14ac:dyDescent="0.3">
      <c r="A132" s="1"/>
      <c r="B132" s="1"/>
      <c r="C132" s="1"/>
      <c r="D132" s="1"/>
      <c r="E132" s="1"/>
      <c r="F132" s="1"/>
    </row>
    <row r="133" spans="1:6" x14ac:dyDescent="0.3">
      <c r="A133" s="1"/>
      <c r="B133" s="1"/>
      <c r="C133" s="1"/>
      <c r="D133" s="1"/>
      <c r="E133" s="1"/>
      <c r="F133" s="1"/>
    </row>
    <row r="134" spans="1:6" x14ac:dyDescent="0.3">
      <c r="A134" s="1"/>
      <c r="B134" s="1"/>
      <c r="C134" s="1"/>
      <c r="D134" s="1"/>
      <c r="E134" s="1"/>
      <c r="F134" s="1"/>
    </row>
    <row r="135" spans="1:6" x14ac:dyDescent="0.3">
      <c r="A135" s="1"/>
      <c r="B135" s="1"/>
      <c r="C135" s="1"/>
      <c r="D135" s="1"/>
      <c r="E135" s="1"/>
      <c r="F135" s="1"/>
    </row>
    <row r="136" spans="1:6" x14ac:dyDescent="0.3">
      <c r="A136" s="1"/>
      <c r="B136" s="1"/>
      <c r="C136" s="1"/>
      <c r="D136" s="1"/>
      <c r="E136" s="1"/>
      <c r="F136" s="1"/>
    </row>
    <row r="137" spans="1:6" x14ac:dyDescent="0.3">
      <c r="A137" s="1"/>
      <c r="B137" s="1"/>
      <c r="C137" s="1"/>
      <c r="D137" s="1"/>
      <c r="E137" s="1"/>
      <c r="F137" s="1"/>
    </row>
    <row r="138" spans="1:6" x14ac:dyDescent="0.3">
      <c r="A138" s="1"/>
      <c r="B138" s="1"/>
      <c r="C138" s="1"/>
      <c r="D138" s="1"/>
      <c r="E138" s="1"/>
      <c r="F138" s="1"/>
    </row>
    <row r="139" spans="1:6" x14ac:dyDescent="0.3">
      <c r="A139" s="1"/>
      <c r="B139" s="1"/>
      <c r="C139" s="1"/>
      <c r="D139" s="1"/>
      <c r="E139" s="1"/>
      <c r="F139" s="1"/>
    </row>
    <row r="140" spans="1:6" x14ac:dyDescent="0.3">
      <c r="A140" s="1"/>
      <c r="B140" s="1"/>
      <c r="C140" s="1"/>
      <c r="D140" s="1"/>
      <c r="E140" s="1"/>
      <c r="F140" s="1"/>
    </row>
    <row r="141" spans="1:6" x14ac:dyDescent="0.3">
      <c r="A141" s="1"/>
      <c r="B141" s="1"/>
      <c r="C141" s="1"/>
      <c r="D141" s="1"/>
      <c r="E141" s="1"/>
      <c r="F141" s="1"/>
    </row>
    <row r="142" spans="1:6" x14ac:dyDescent="0.3">
      <c r="A142" s="1"/>
      <c r="B142" s="1"/>
      <c r="C142" s="1"/>
      <c r="D142" s="1"/>
      <c r="E142" s="1"/>
      <c r="F142" s="1"/>
    </row>
    <row r="143" spans="1:6" x14ac:dyDescent="0.3">
      <c r="A143" s="1"/>
      <c r="B143" s="1"/>
      <c r="C143" s="1"/>
      <c r="D143" s="1"/>
      <c r="E143" s="1"/>
      <c r="F143" s="1"/>
    </row>
    <row r="144" spans="1:6" x14ac:dyDescent="0.3">
      <c r="A144" s="1"/>
      <c r="B144" s="1"/>
      <c r="C144" s="1"/>
      <c r="D144" s="1"/>
      <c r="E144" s="1"/>
      <c r="F144" s="1"/>
    </row>
    <row r="145" spans="1:6" x14ac:dyDescent="0.3">
      <c r="A145" s="1"/>
      <c r="B145" s="1"/>
      <c r="C145" s="1"/>
      <c r="D145" s="1"/>
      <c r="E145" s="1"/>
      <c r="F145" s="1"/>
    </row>
    <row r="146" spans="1:6" x14ac:dyDescent="0.3">
      <c r="A146" s="1"/>
      <c r="B146" s="1"/>
      <c r="C146" s="1"/>
      <c r="D146" s="1"/>
      <c r="E146" s="1"/>
      <c r="F146" s="1"/>
    </row>
    <row r="147" spans="1:6" x14ac:dyDescent="0.3">
      <c r="A147" s="1"/>
      <c r="B147" s="1"/>
      <c r="C147" s="1"/>
      <c r="D147" s="1"/>
      <c r="E147" s="1"/>
      <c r="F147" s="1"/>
    </row>
    <row r="148" spans="1:6" x14ac:dyDescent="0.3">
      <c r="A148" s="1"/>
      <c r="B148" s="1"/>
      <c r="C148" s="1"/>
      <c r="D148" s="1"/>
      <c r="E148" s="1"/>
      <c r="F148" s="1"/>
    </row>
    <row r="149" spans="1:6" x14ac:dyDescent="0.3">
      <c r="A149" s="1"/>
      <c r="B149" s="1"/>
      <c r="C149" s="1"/>
      <c r="D149" s="1"/>
      <c r="E149" s="1"/>
      <c r="F149" s="1"/>
    </row>
    <row r="150" spans="1:6" x14ac:dyDescent="0.3">
      <c r="A150" s="1"/>
      <c r="B150" s="1"/>
      <c r="C150" s="1"/>
      <c r="D150" s="1"/>
      <c r="E150" s="1"/>
      <c r="F150" s="1"/>
    </row>
    <row r="151" spans="1:6" x14ac:dyDescent="0.3">
      <c r="A151" s="1"/>
      <c r="B151" s="1"/>
      <c r="C151" s="1"/>
      <c r="D151" s="1"/>
      <c r="E151" s="1"/>
      <c r="F151" s="1"/>
    </row>
    <row r="152" spans="1:6" x14ac:dyDescent="0.3">
      <c r="A152" s="1"/>
      <c r="B152" s="1"/>
      <c r="C152" s="1"/>
      <c r="D152" s="1"/>
      <c r="E152" s="1"/>
      <c r="F152" s="1"/>
    </row>
    <row r="153" spans="1:6" x14ac:dyDescent="0.3">
      <c r="A153" s="1"/>
      <c r="B153" s="1"/>
      <c r="C153" s="1"/>
      <c r="D153" s="1"/>
      <c r="E153" s="1"/>
      <c r="F153" s="1"/>
    </row>
    <row r="154" spans="1:6" x14ac:dyDescent="0.3">
      <c r="A154" s="1"/>
      <c r="B154" s="1"/>
      <c r="C154" s="1"/>
      <c r="D154" s="1"/>
      <c r="E154" s="1"/>
      <c r="F154" s="1"/>
    </row>
    <row r="155" spans="1:6" x14ac:dyDescent="0.3">
      <c r="A155" s="1"/>
      <c r="B155" s="1"/>
      <c r="C155" s="1"/>
      <c r="D155" s="1"/>
      <c r="E155" s="1"/>
      <c r="F155" s="1"/>
    </row>
    <row r="156" spans="1:6" x14ac:dyDescent="0.3">
      <c r="A156" s="1"/>
      <c r="B156" s="1"/>
      <c r="C156" s="1"/>
      <c r="D156" s="1"/>
      <c r="E156" s="1"/>
      <c r="F156" s="1"/>
    </row>
    <row r="157" spans="1:6" x14ac:dyDescent="0.3">
      <c r="A157" s="1"/>
      <c r="B157" s="1"/>
      <c r="C157" s="1"/>
      <c r="D157" s="1"/>
      <c r="E157" s="1"/>
      <c r="F157" s="1"/>
    </row>
    <row r="158" spans="1:6" x14ac:dyDescent="0.3">
      <c r="A158" s="1"/>
      <c r="B158" s="1"/>
      <c r="C158" s="1"/>
      <c r="D158" s="1"/>
      <c r="E158" s="1"/>
      <c r="F158" s="1"/>
    </row>
    <row r="159" spans="1:6" x14ac:dyDescent="0.3">
      <c r="A159" s="1"/>
      <c r="B159" s="1"/>
      <c r="C159" s="1"/>
      <c r="D159" s="1"/>
      <c r="E159" s="1"/>
      <c r="F159" s="1"/>
    </row>
    <row r="160" spans="1:6" x14ac:dyDescent="0.3">
      <c r="A160" s="1"/>
      <c r="B160" s="1"/>
      <c r="C160" s="1"/>
      <c r="D160" s="1"/>
      <c r="E160" s="1"/>
      <c r="F160" s="1"/>
    </row>
    <row r="161" spans="1:6" x14ac:dyDescent="0.3">
      <c r="A161" s="1"/>
      <c r="B161" s="1"/>
      <c r="C161" s="1"/>
      <c r="D161" s="1"/>
      <c r="E161" s="1"/>
      <c r="F161" s="1"/>
    </row>
    <row r="162" spans="1:6" x14ac:dyDescent="0.3">
      <c r="A162" s="1"/>
      <c r="B162" s="1"/>
      <c r="C162" s="1"/>
      <c r="D162" s="1"/>
      <c r="E162" s="1"/>
      <c r="F162" s="1"/>
    </row>
    <row r="163" spans="1:6" x14ac:dyDescent="0.3">
      <c r="A163" s="1"/>
      <c r="B163" s="1"/>
      <c r="C163" s="1"/>
      <c r="D163" s="1"/>
      <c r="E163" s="1"/>
      <c r="F163" s="1"/>
    </row>
    <row r="164" spans="1:6" x14ac:dyDescent="0.3">
      <c r="A164" s="1"/>
      <c r="B164" s="1"/>
      <c r="C164" s="1"/>
      <c r="D164" s="1"/>
      <c r="E164" s="1"/>
      <c r="F164" s="1"/>
    </row>
    <row r="165" spans="1:6" x14ac:dyDescent="0.3">
      <c r="A165" s="1"/>
      <c r="B165" s="1"/>
      <c r="C165" s="1"/>
      <c r="D165" s="1"/>
      <c r="E165" s="1"/>
      <c r="F165" s="1"/>
    </row>
    <row r="166" spans="1:6" x14ac:dyDescent="0.3">
      <c r="A166" s="1"/>
      <c r="B166" s="1"/>
      <c r="C166" s="1"/>
      <c r="D166" s="1"/>
      <c r="E166" s="1"/>
      <c r="F166" s="1"/>
    </row>
    <row r="167" spans="1:6" x14ac:dyDescent="0.3">
      <c r="A167" s="1"/>
      <c r="B167" s="1"/>
      <c r="C167" s="1"/>
      <c r="D167" s="1"/>
      <c r="E167" s="1"/>
      <c r="F167" s="1"/>
    </row>
    <row r="168" spans="1:6" x14ac:dyDescent="0.3">
      <c r="A168" s="1"/>
      <c r="B168" s="1"/>
      <c r="C168" s="1"/>
      <c r="D168" s="1"/>
      <c r="E168" s="1"/>
      <c r="F168" s="1"/>
    </row>
    <row r="169" spans="1:6" x14ac:dyDescent="0.3">
      <c r="A169" s="1"/>
      <c r="B169" s="1"/>
      <c r="C169" s="1"/>
      <c r="D169" s="1"/>
      <c r="E169" s="1"/>
      <c r="F169" s="1"/>
    </row>
    <row r="170" spans="1:6" x14ac:dyDescent="0.3">
      <c r="A170" s="1"/>
      <c r="B170" s="1"/>
      <c r="C170" s="1"/>
      <c r="D170" s="1"/>
      <c r="E170" s="1"/>
      <c r="F170" s="1"/>
    </row>
    <row r="171" spans="1:6" x14ac:dyDescent="0.3">
      <c r="A171" s="1"/>
      <c r="B171" s="1"/>
      <c r="C171" s="1"/>
      <c r="D171" s="1"/>
      <c r="E171" s="1"/>
      <c r="F171" s="1"/>
    </row>
    <row r="172" spans="1:6" x14ac:dyDescent="0.3">
      <c r="A172" s="1"/>
      <c r="B172" s="1"/>
      <c r="C172" s="1"/>
      <c r="D172" s="1"/>
      <c r="E172" s="1"/>
      <c r="F172" s="1"/>
    </row>
    <row r="173" spans="1:6" x14ac:dyDescent="0.3">
      <c r="A173" s="1"/>
      <c r="B173" s="1"/>
      <c r="C173" s="1"/>
      <c r="D173" s="1"/>
      <c r="E173" s="1"/>
      <c r="F173" s="1"/>
    </row>
    <row r="174" spans="1:6" x14ac:dyDescent="0.3">
      <c r="A174" s="1"/>
      <c r="B174" s="1"/>
      <c r="C174" s="1"/>
      <c r="D174" s="1"/>
      <c r="E174" s="1"/>
      <c r="F174" s="1"/>
    </row>
    <row r="175" spans="1:6" x14ac:dyDescent="0.3">
      <c r="A175" s="1"/>
      <c r="B175" s="1"/>
      <c r="C175" s="1"/>
      <c r="D175" s="1"/>
      <c r="E175" s="1"/>
      <c r="F175" s="1"/>
    </row>
    <row r="176" spans="1:6" x14ac:dyDescent="0.3">
      <c r="A176" s="1"/>
      <c r="B176" s="1"/>
      <c r="C176" s="1"/>
      <c r="D176" s="1"/>
      <c r="E176" s="1"/>
      <c r="F176" s="1"/>
    </row>
    <row r="177" spans="1:6" x14ac:dyDescent="0.3">
      <c r="A177" s="1"/>
      <c r="B177" s="1"/>
      <c r="C177" s="1"/>
      <c r="D177" s="1"/>
      <c r="E177" s="1"/>
      <c r="F177" s="1"/>
    </row>
    <row r="178" spans="1:6" x14ac:dyDescent="0.3">
      <c r="A178" s="1"/>
      <c r="B178" s="1"/>
      <c r="C178" s="1"/>
      <c r="D178" s="1"/>
      <c r="E178" s="1"/>
      <c r="F178" s="1"/>
    </row>
    <row r="179" spans="1:6" x14ac:dyDescent="0.3">
      <c r="A179" s="1"/>
      <c r="B179" s="1"/>
      <c r="C179" s="1"/>
      <c r="D179" s="1"/>
      <c r="E179" s="1"/>
      <c r="F179" s="1"/>
    </row>
    <row r="180" spans="1:6" x14ac:dyDescent="0.3">
      <c r="A180" s="1"/>
      <c r="B180" s="1"/>
      <c r="C180" s="1"/>
      <c r="D180" s="1"/>
      <c r="E180" s="1"/>
      <c r="F180" s="1"/>
    </row>
    <row r="181" spans="1:6" x14ac:dyDescent="0.3">
      <c r="A181" s="1"/>
      <c r="B181" s="1"/>
      <c r="C181" s="1"/>
      <c r="D181" s="1"/>
      <c r="E181" s="1"/>
      <c r="F181" s="1"/>
    </row>
    <row r="182" spans="1:6" x14ac:dyDescent="0.3">
      <c r="A182" s="1"/>
      <c r="B182" s="1"/>
      <c r="C182" s="1"/>
      <c r="D182" s="1"/>
      <c r="E182" s="1"/>
      <c r="F182" s="1"/>
    </row>
    <row r="183" spans="1:6" x14ac:dyDescent="0.3">
      <c r="A183" s="1"/>
      <c r="B183" s="1"/>
      <c r="C183" s="1"/>
      <c r="D183" s="1"/>
      <c r="E183" s="1"/>
      <c r="F183" s="1"/>
    </row>
    <row r="184" spans="1:6" x14ac:dyDescent="0.3">
      <c r="A184" s="1"/>
      <c r="B184" s="1"/>
      <c r="C184" s="1"/>
      <c r="D184" s="1"/>
      <c r="E184" s="1"/>
      <c r="F184" s="1"/>
    </row>
    <row r="185" spans="1:6" x14ac:dyDescent="0.3">
      <c r="A185" s="1"/>
      <c r="B185" s="1"/>
      <c r="C185" s="1"/>
      <c r="D185" s="1"/>
      <c r="E185" s="1"/>
      <c r="F185" s="1"/>
    </row>
    <row r="186" spans="1:6" x14ac:dyDescent="0.3">
      <c r="A186" s="1"/>
      <c r="B186" s="1"/>
      <c r="C186" s="1"/>
      <c r="D186" s="1"/>
      <c r="E186" s="1"/>
      <c r="F186" s="1"/>
    </row>
    <row r="187" spans="1:6" x14ac:dyDescent="0.3">
      <c r="A187" s="1"/>
      <c r="B187" s="1"/>
      <c r="C187" s="1"/>
      <c r="D187" s="1"/>
      <c r="E187" s="1"/>
      <c r="F187" s="1"/>
    </row>
    <row r="188" spans="1:6" x14ac:dyDescent="0.3">
      <c r="A188" s="1"/>
      <c r="B188" s="1"/>
      <c r="C188" s="1"/>
      <c r="D188" s="1"/>
      <c r="E188" s="1"/>
      <c r="F188" s="1"/>
    </row>
    <row r="189" spans="1:6" x14ac:dyDescent="0.3">
      <c r="A189" s="1"/>
      <c r="B189" s="1"/>
      <c r="C189" s="1"/>
      <c r="D189" s="1"/>
      <c r="E189" s="1"/>
      <c r="F189" s="1"/>
    </row>
    <row r="190" spans="1:6" x14ac:dyDescent="0.3">
      <c r="A190" s="1"/>
      <c r="B190" s="1"/>
      <c r="C190" s="1"/>
      <c r="D190" s="1"/>
      <c r="E190" s="1"/>
      <c r="F190" s="1"/>
    </row>
    <row r="191" spans="1:6" x14ac:dyDescent="0.3">
      <c r="A191" s="1"/>
      <c r="B191" s="1"/>
      <c r="C191" s="1"/>
      <c r="D191" s="1"/>
      <c r="E191" s="1"/>
      <c r="F191" s="1"/>
    </row>
    <row r="192" spans="1:6" x14ac:dyDescent="0.3">
      <c r="A192" s="1"/>
      <c r="B192" s="1"/>
      <c r="C192" s="1"/>
      <c r="D192" s="1"/>
      <c r="E192" s="1"/>
      <c r="F192" s="1"/>
    </row>
    <row r="193" spans="1:6" x14ac:dyDescent="0.3">
      <c r="A193" s="1"/>
      <c r="B193" s="1"/>
      <c r="C193" s="1"/>
      <c r="D193" s="1"/>
      <c r="E193" s="1"/>
      <c r="F193" s="1"/>
    </row>
    <row r="194" spans="1:6" x14ac:dyDescent="0.3">
      <c r="A194" s="1"/>
      <c r="B194" s="1"/>
      <c r="C194" s="1"/>
      <c r="D194" s="1"/>
      <c r="E194" s="1"/>
      <c r="F194" s="1"/>
    </row>
    <row r="195" spans="1:6" x14ac:dyDescent="0.3">
      <c r="A195" s="1"/>
      <c r="B195" s="1"/>
      <c r="C195" s="1"/>
      <c r="D195" s="1"/>
      <c r="E195" s="1"/>
      <c r="F195" s="1"/>
    </row>
    <row r="196" spans="1:6" x14ac:dyDescent="0.3">
      <c r="A196" s="1"/>
      <c r="B196" s="1"/>
      <c r="C196" s="1"/>
      <c r="D196" s="1"/>
      <c r="E196" s="1"/>
      <c r="F196" s="1"/>
    </row>
    <row r="197" spans="1:6" x14ac:dyDescent="0.3">
      <c r="A197" s="1"/>
      <c r="B197" s="1"/>
      <c r="C197" s="1"/>
      <c r="D197" s="1"/>
      <c r="E197" s="1"/>
      <c r="F197" s="1"/>
    </row>
    <row r="198" spans="1:6" x14ac:dyDescent="0.3">
      <c r="A198" s="1"/>
      <c r="B198" s="1"/>
      <c r="C198" s="1"/>
      <c r="D198" s="1"/>
      <c r="E198" s="1"/>
      <c r="F198" s="1"/>
    </row>
    <row r="199" spans="1:6" x14ac:dyDescent="0.3">
      <c r="A199" s="1"/>
      <c r="B199" s="1"/>
      <c r="C199" s="1"/>
      <c r="D199" s="1"/>
      <c r="E199" s="1"/>
      <c r="F199" s="1"/>
    </row>
    <row r="200" spans="1:6" x14ac:dyDescent="0.3">
      <c r="A200" s="1"/>
      <c r="B200" s="1"/>
      <c r="C200" s="1"/>
      <c r="D200" s="1"/>
      <c r="E200" s="1"/>
      <c r="F200" s="1"/>
    </row>
    <row r="201" spans="1:6" x14ac:dyDescent="0.3">
      <c r="A201" s="1"/>
      <c r="B201" s="1"/>
      <c r="C201" s="1"/>
      <c r="D201" s="1"/>
      <c r="E201" s="1"/>
      <c r="F201" s="1"/>
    </row>
    <row r="202" spans="1:6" x14ac:dyDescent="0.3">
      <c r="A202" s="1"/>
      <c r="B202" s="1"/>
      <c r="C202" s="1"/>
      <c r="D202" s="1"/>
      <c r="E202" s="1"/>
      <c r="F202" s="1"/>
    </row>
    <row r="203" spans="1:6" x14ac:dyDescent="0.3">
      <c r="A203" s="1"/>
      <c r="B203" s="1"/>
      <c r="C203" s="1"/>
      <c r="D203" s="1"/>
      <c r="E203" s="1"/>
      <c r="F203" s="1"/>
    </row>
    <row r="204" spans="1:6" x14ac:dyDescent="0.3">
      <c r="A204" s="1"/>
      <c r="B204" s="1"/>
      <c r="C204" s="1"/>
      <c r="D204" s="1"/>
      <c r="E204" s="1"/>
      <c r="F204" s="1"/>
    </row>
    <row r="205" spans="1:6" x14ac:dyDescent="0.3">
      <c r="A205" s="1"/>
      <c r="B205" s="1"/>
      <c r="C205" s="1"/>
      <c r="D205" s="1"/>
      <c r="E205" s="1"/>
      <c r="F205" s="1"/>
    </row>
    <row r="206" spans="1:6" x14ac:dyDescent="0.3">
      <c r="A206" s="1"/>
      <c r="B206" s="1"/>
      <c r="C206" s="1"/>
      <c r="D206" s="1"/>
      <c r="E206" s="1"/>
      <c r="F206" s="1"/>
    </row>
    <row r="207" spans="1:6" x14ac:dyDescent="0.3">
      <c r="A207" s="1"/>
      <c r="B207" s="1"/>
      <c r="C207" s="1"/>
      <c r="D207" s="1"/>
      <c r="E207" s="1"/>
      <c r="F207" s="1"/>
    </row>
    <row r="208" spans="1:6" x14ac:dyDescent="0.3">
      <c r="A208" s="1"/>
      <c r="B208" s="1"/>
      <c r="C208" s="1"/>
      <c r="D208" s="1"/>
      <c r="E208" s="1"/>
      <c r="F208" s="1"/>
    </row>
    <row r="209" spans="1:6" x14ac:dyDescent="0.3">
      <c r="A209" s="1"/>
      <c r="B209" s="1"/>
      <c r="C209" s="1"/>
      <c r="D209" s="1"/>
      <c r="E209" s="1"/>
      <c r="F209" s="1"/>
    </row>
    <row r="210" spans="1:6" x14ac:dyDescent="0.3">
      <c r="A210" s="1"/>
      <c r="B210" s="1"/>
      <c r="C210" s="1"/>
      <c r="D210" s="1"/>
      <c r="E210" s="1"/>
      <c r="F210" s="1"/>
    </row>
    <row r="211" spans="1:6" x14ac:dyDescent="0.3">
      <c r="A211" s="1"/>
      <c r="B211" s="1"/>
      <c r="C211" s="1"/>
      <c r="D211" s="1"/>
      <c r="E211" s="1"/>
      <c r="F211" s="1"/>
    </row>
    <row r="212" spans="1:6" x14ac:dyDescent="0.3">
      <c r="A212" s="1"/>
      <c r="B212" s="1"/>
      <c r="C212" s="1"/>
      <c r="D212" s="1"/>
      <c r="E212" s="1"/>
      <c r="F212" s="1"/>
    </row>
    <row r="213" spans="1:6" x14ac:dyDescent="0.3">
      <c r="A213" s="1"/>
      <c r="B213" s="1"/>
      <c r="C213" s="1"/>
      <c r="D213" s="1"/>
      <c r="E213" s="1"/>
      <c r="F213" s="1"/>
    </row>
    <row r="214" spans="1:6" x14ac:dyDescent="0.3">
      <c r="A214" s="1"/>
      <c r="B214" s="1"/>
      <c r="C214" s="1"/>
      <c r="D214" s="1"/>
      <c r="E214" s="1"/>
      <c r="F214" s="1"/>
    </row>
    <row r="215" spans="1:6" x14ac:dyDescent="0.3">
      <c r="A215" s="1"/>
      <c r="B215" s="1"/>
      <c r="C215" s="1"/>
      <c r="D215" s="1"/>
      <c r="E215" s="1"/>
      <c r="F215" s="1"/>
    </row>
    <row r="216" spans="1:6" x14ac:dyDescent="0.3">
      <c r="A216" s="1"/>
      <c r="B216" s="1"/>
      <c r="C216" s="1"/>
      <c r="D216" s="1"/>
      <c r="E216" s="1"/>
      <c r="F216" s="1"/>
    </row>
    <row r="217" spans="1:6" x14ac:dyDescent="0.3">
      <c r="A217" s="1"/>
      <c r="B217" s="1"/>
      <c r="C217" s="1"/>
      <c r="D217" s="1"/>
      <c r="E217" s="1"/>
      <c r="F217" s="1"/>
    </row>
    <row r="218" spans="1:6" x14ac:dyDescent="0.3">
      <c r="A218" s="1"/>
      <c r="B218" s="1"/>
      <c r="C218" s="1"/>
      <c r="D218" s="1"/>
      <c r="E218" s="1"/>
      <c r="F218" s="1"/>
    </row>
    <row r="219" spans="1:6" x14ac:dyDescent="0.3">
      <c r="A219" s="1"/>
      <c r="B219" s="1"/>
      <c r="C219" s="1"/>
      <c r="D219" s="1"/>
      <c r="E219" s="1"/>
      <c r="F219" s="1"/>
    </row>
    <row r="220" spans="1:6" x14ac:dyDescent="0.3">
      <c r="A220" s="1"/>
      <c r="B220" s="1"/>
      <c r="C220" s="1"/>
      <c r="D220" s="1"/>
      <c r="E220" s="1"/>
      <c r="F220" s="1"/>
    </row>
    <row r="221" spans="1:6" x14ac:dyDescent="0.3">
      <c r="A221" s="1"/>
      <c r="B221" s="1"/>
      <c r="C221" s="1"/>
      <c r="D221" s="1"/>
      <c r="E221" s="1"/>
      <c r="F221" s="1"/>
    </row>
    <row r="222" spans="1:6" x14ac:dyDescent="0.3">
      <c r="A222" s="1"/>
      <c r="B222" s="1"/>
      <c r="C222" s="1"/>
      <c r="D222" s="1"/>
      <c r="E222" s="1"/>
      <c r="F222" s="1"/>
    </row>
    <row r="223" spans="1:6" x14ac:dyDescent="0.3">
      <c r="A223" s="1"/>
      <c r="B223" s="1"/>
      <c r="C223" s="1"/>
      <c r="D223" s="1"/>
      <c r="E223" s="1"/>
      <c r="F223" s="1"/>
    </row>
    <row r="224" spans="1:6" x14ac:dyDescent="0.3">
      <c r="A224" s="1"/>
      <c r="B224" s="1"/>
      <c r="C224" s="1"/>
      <c r="D224" s="1"/>
      <c r="E224" s="1"/>
      <c r="F224" s="1"/>
    </row>
    <row r="225" spans="1:6" x14ac:dyDescent="0.3">
      <c r="A225" s="1"/>
      <c r="B225" s="1"/>
      <c r="C225" s="1"/>
      <c r="D225" s="1"/>
      <c r="E225" s="1"/>
      <c r="F225" s="1"/>
    </row>
    <row r="226" spans="1:6" x14ac:dyDescent="0.3">
      <c r="A226" s="1"/>
      <c r="B226" s="1"/>
      <c r="C226" s="1"/>
      <c r="D226" s="1"/>
      <c r="E226" s="1"/>
      <c r="F226" s="1"/>
    </row>
    <row r="227" spans="1:6" x14ac:dyDescent="0.3">
      <c r="A227" s="1"/>
      <c r="B227" s="1"/>
      <c r="C227" s="1"/>
      <c r="D227" s="1"/>
      <c r="E227" s="1"/>
      <c r="F227" s="1"/>
    </row>
    <row r="228" spans="1:6" x14ac:dyDescent="0.3">
      <c r="A228" s="1"/>
      <c r="B228" s="1"/>
      <c r="C228" s="1"/>
      <c r="D228" s="1"/>
      <c r="E228" s="1"/>
      <c r="F228" s="1"/>
    </row>
    <row r="229" spans="1:6" x14ac:dyDescent="0.3">
      <c r="A229" s="1"/>
      <c r="B229" s="1"/>
      <c r="C229" s="1"/>
      <c r="D229" s="1"/>
      <c r="E229" s="1"/>
      <c r="F229" s="1"/>
    </row>
    <row r="230" spans="1:6" x14ac:dyDescent="0.3">
      <c r="A230" s="1"/>
      <c r="B230" s="1"/>
      <c r="C230" s="1"/>
      <c r="D230" s="1"/>
      <c r="E230" s="1"/>
      <c r="F230" s="1"/>
    </row>
    <row r="231" spans="1:6" x14ac:dyDescent="0.3">
      <c r="A231" s="1"/>
      <c r="B231" s="1"/>
      <c r="C231" s="1"/>
      <c r="D231" s="1"/>
      <c r="E231" s="1"/>
      <c r="F231" s="1"/>
    </row>
    <row r="232" spans="1:6" x14ac:dyDescent="0.3">
      <c r="A232" s="1"/>
      <c r="B232" s="1"/>
      <c r="C232" s="1"/>
      <c r="D232" s="1"/>
      <c r="E232" s="1"/>
      <c r="F232" s="1"/>
    </row>
    <row r="233" spans="1:6" x14ac:dyDescent="0.3">
      <c r="A233" s="1"/>
      <c r="B233" s="1"/>
      <c r="C233" s="1"/>
      <c r="D233" s="1"/>
      <c r="E233" s="1"/>
      <c r="F233" s="1"/>
    </row>
    <row r="234" spans="1:6" x14ac:dyDescent="0.3">
      <c r="A234" s="1"/>
      <c r="B234" s="1"/>
      <c r="C234" s="1"/>
      <c r="D234" s="1"/>
      <c r="E234" s="1"/>
      <c r="F234" s="1"/>
    </row>
    <row r="235" spans="1:6" x14ac:dyDescent="0.3">
      <c r="A235" s="1"/>
      <c r="B235" s="1"/>
      <c r="C235" s="1"/>
      <c r="D235" s="1"/>
      <c r="E235" s="1"/>
      <c r="F235" s="1"/>
    </row>
    <row r="236" spans="1:6" x14ac:dyDescent="0.3">
      <c r="A236" s="1"/>
      <c r="B236" s="1"/>
      <c r="C236" s="1"/>
      <c r="D236" s="1"/>
      <c r="E236" s="1"/>
      <c r="F236" s="1"/>
    </row>
    <row r="237" spans="1:6" x14ac:dyDescent="0.3">
      <c r="A237" s="1"/>
      <c r="B237" s="1"/>
      <c r="C237" s="1"/>
      <c r="D237" s="1"/>
      <c r="E237" s="1"/>
      <c r="F237" s="1"/>
    </row>
    <row r="238" spans="1:6" x14ac:dyDescent="0.3">
      <c r="A238" s="1"/>
      <c r="B238" s="1"/>
      <c r="C238" s="1"/>
      <c r="D238" s="1"/>
      <c r="E238" s="1"/>
      <c r="F238" s="1"/>
    </row>
    <row r="239" spans="1:6" x14ac:dyDescent="0.3">
      <c r="A239" s="1"/>
      <c r="B239" s="1"/>
      <c r="C239" s="1"/>
      <c r="D239" s="1"/>
      <c r="E239" s="1"/>
      <c r="F239" s="1"/>
    </row>
    <row r="240" spans="1:6" x14ac:dyDescent="0.3">
      <c r="A240" s="1"/>
      <c r="B240" s="1"/>
      <c r="C240" s="1"/>
      <c r="D240" s="1"/>
      <c r="E240" s="1"/>
      <c r="F240" s="1"/>
    </row>
    <row r="241" spans="1:6" x14ac:dyDescent="0.3">
      <c r="A241" s="1"/>
      <c r="B241" s="1"/>
      <c r="C241" s="1"/>
      <c r="D241" s="1"/>
      <c r="E241" s="1"/>
      <c r="F241" s="1"/>
    </row>
    <row r="242" spans="1:6" x14ac:dyDescent="0.3">
      <c r="A242" s="1"/>
      <c r="B242" s="1"/>
      <c r="C242" s="1"/>
      <c r="D242" s="1"/>
      <c r="E242" s="1"/>
      <c r="F242" s="1"/>
    </row>
    <row r="243" spans="1:6" x14ac:dyDescent="0.3">
      <c r="A243" s="1"/>
      <c r="B243" s="1"/>
      <c r="C243" s="1"/>
      <c r="D243" s="1"/>
      <c r="E243" s="1"/>
      <c r="F243" s="1"/>
    </row>
    <row r="244" spans="1:6" x14ac:dyDescent="0.3">
      <c r="A244" s="1"/>
      <c r="B244" s="1"/>
      <c r="C244" s="1"/>
      <c r="D244" s="1"/>
      <c r="E244" s="1"/>
      <c r="F244" s="1"/>
    </row>
    <row r="245" spans="1:6" x14ac:dyDescent="0.3">
      <c r="A245" s="1"/>
      <c r="B245" s="1"/>
      <c r="C245" s="1"/>
      <c r="D245" s="1"/>
      <c r="E245" s="1"/>
      <c r="F245" s="1"/>
    </row>
    <row r="246" spans="1:6" x14ac:dyDescent="0.3">
      <c r="A246" s="1"/>
      <c r="B246" s="1"/>
      <c r="C246" s="1"/>
      <c r="D246" s="1"/>
      <c r="E246" s="1"/>
      <c r="F246" s="1"/>
    </row>
    <row r="247" spans="1:6" x14ac:dyDescent="0.3">
      <c r="A247" s="1"/>
      <c r="B247" s="1"/>
      <c r="C247" s="1"/>
      <c r="D247" s="1"/>
      <c r="E247" s="1"/>
      <c r="F247" s="1"/>
    </row>
    <row r="248" spans="1:6" x14ac:dyDescent="0.3">
      <c r="A248" s="1"/>
      <c r="B248" s="1"/>
      <c r="C248" s="1"/>
      <c r="D248" s="1"/>
      <c r="E248" s="1"/>
      <c r="F248" s="1"/>
    </row>
    <row r="249" spans="1:6" x14ac:dyDescent="0.3">
      <c r="A249" s="1"/>
      <c r="B249" s="1"/>
      <c r="C249" s="1"/>
      <c r="D249" s="1"/>
      <c r="E249" s="1"/>
      <c r="F249" s="1"/>
    </row>
    <row r="250" spans="1:6" x14ac:dyDescent="0.3">
      <c r="A250" s="1"/>
      <c r="B250" s="1"/>
      <c r="C250" s="1"/>
      <c r="D250" s="1"/>
      <c r="E250" s="1"/>
      <c r="F250" s="1"/>
    </row>
    <row r="251" spans="1:6" x14ac:dyDescent="0.3">
      <c r="A251" s="1"/>
      <c r="B251" s="1"/>
      <c r="C251" s="1"/>
      <c r="D251" s="1"/>
      <c r="E251" s="1"/>
      <c r="F251" s="1"/>
    </row>
    <row r="252" spans="1:6" x14ac:dyDescent="0.3">
      <c r="A252" s="1"/>
      <c r="B252" s="1"/>
      <c r="C252" s="1"/>
      <c r="D252" s="1"/>
      <c r="E252" s="1"/>
      <c r="F252" s="1"/>
    </row>
    <row r="253" spans="1:6" x14ac:dyDescent="0.3">
      <c r="A253" s="1"/>
      <c r="B253" s="1"/>
      <c r="C253" s="1"/>
      <c r="D253" s="1"/>
      <c r="E253" s="1"/>
      <c r="F253" s="1"/>
    </row>
    <row r="254" spans="1:6" x14ac:dyDescent="0.3">
      <c r="A254" s="1"/>
      <c r="B254" s="1"/>
      <c r="C254" s="1"/>
      <c r="D254" s="1"/>
      <c r="E254" s="1"/>
      <c r="F254" s="1"/>
    </row>
    <row r="255" spans="1:6" x14ac:dyDescent="0.3">
      <c r="A255" s="1"/>
      <c r="B255" s="1"/>
      <c r="C255" s="1"/>
      <c r="D255" s="1"/>
      <c r="E255" s="1"/>
      <c r="F255" s="1"/>
    </row>
    <row r="256" spans="1:6" x14ac:dyDescent="0.3">
      <c r="A256" s="1"/>
      <c r="B256" s="1"/>
      <c r="C256" s="1"/>
      <c r="D256" s="1"/>
      <c r="E256" s="1"/>
      <c r="F256" s="1"/>
    </row>
    <row r="257" spans="1:6" x14ac:dyDescent="0.3">
      <c r="A257" s="1"/>
      <c r="B257" s="1"/>
      <c r="C257" s="1"/>
      <c r="D257" s="1"/>
      <c r="E257" s="1"/>
      <c r="F257" s="1"/>
    </row>
    <row r="258" spans="1:6" x14ac:dyDescent="0.3">
      <c r="A258" s="1"/>
      <c r="B258" s="1"/>
      <c r="C258" s="1"/>
      <c r="D258" s="1"/>
      <c r="E258" s="1"/>
      <c r="F258" s="1"/>
    </row>
    <row r="259" spans="1:6" x14ac:dyDescent="0.3">
      <c r="A259" s="1"/>
      <c r="B259" s="1"/>
      <c r="C259" s="1"/>
      <c r="D259" s="1"/>
      <c r="E259" s="1"/>
      <c r="F259" s="1"/>
    </row>
    <row r="260" spans="1:6" x14ac:dyDescent="0.3">
      <c r="A260" s="1"/>
      <c r="B260" s="1"/>
      <c r="C260" s="1"/>
      <c r="D260" s="1"/>
      <c r="E260" s="1"/>
      <c r="F260" s="1"/>
    </row>
    <row r="261" spans="1:6" x14ac:dyDescent="0.3">
      <c r="A261" s="1"/>
      <c r="B261" s="1"/>
      <c r="C261" s="1"/>
      <c r="D261" s="1"/>
      <c r="E261" s="1"/>
      <c r="F261" s="1"/>
    </row>
    <row r="262" spans="1:6" x14ac:dyDescent="0.3">
      <c r="A262" s="1"/>
      <c r="B262" s="1"/>
      <c r="C262" s="1"/>
      <c r="D262" s="1"/>
      <c r="E262" s="1"/>
      <c r="F262" s="1"/>
    </row>
    <row r="263" spans="1:6" x14ac:dyDescent="0.3">
      <c r="A263" s="1"/>
      <c r="B263" s="1"/>
      <c r="C263" s="1"/>
      <c r="D263" s="1"/>
      <c r="E263" s="1"/>
      <c r="F263" s="1"/>
    </row>
    <row r="264" spans="1:6" x14ac:dyDescent="0.3">
      <c r="A264" s="1"/>
      <c r="B264" s="1"/>
      <c r="C264" s="1"/>
      <c r="D264" s="1"/>
      <c r="E264" s="1"/>
      <c r="F264" s="1"/>
    </row>
    <row r="265" spans="1:6" x14ac:dyDescent="0.3">
      <c r="A265" s="1"/>
      <c r="B265" s="1"/>
      <c r="C265" s="1"/>
      <c r="D265" s="1"/>
      <c r="E265" s="1"/>
      <c r="F265" s="1"/>
    </row>
    <row r="266" spans="1:6" x14ac:dyDescent="0.3">
      <c r="A266" s="1"/>
      <c r="B266" s="1"/>
      <c r="C266" s="1"/>
      <c r="D266" s="1"/>
      <c r="E266" s="1"/>
      <c r="F266" s="1"/>
    </row>
    <row r="267" spans="1:6" x14ac:dyDescent="0.3">
      <c r="A267" s="1"/>
      <c r="B267" s="1"/>
      <c r="C267" s="1"/>
      <c r="D267" s="1"/>
      <c r="E267" s="1"/>
      <c r="F267" s="1"/>
    </row>
    <row r="268" spans="1:6" x14ac:dyDescent="0.3">
      <c r="A268" s="1"/>
      <c r="B268" s="1"/>
      <c r="C268" s="1"/>
      <c r="D268" s="1"/>
      <c r="E268" s="1"/>
      <c r="F268" s="1"/>
    </row>
    <row r="269" spans="1:6" x14ac:dyDescent="0.3">
      <c r="A269" s="1"/>
      <c r="B269" s="1"/>
      <c r="C269" s="1"/>
      <c r="D269" s="1"/>
      <c r="E269" s="1"/>
      <c r="F269" s="1"/>
    </row>
    <row r="270" spans="1:6" x14ac:dyDescent="0.3">
      <c r="A270" s="1"/>
      <c r="B270" s="1"/>
      <c r="C270" s="1"/>
      <c r="D270" s="1"/>
      <c r="E270" s="1"/>
      <c r="F270" s="1"/>
    </row>
    <row r="271" spans="1:6" x14ac:dyDescent="0.3">
      <c r="A271" s="1"/>
      <c r="B271" s="1"/>
      <c r="C271" s="1"/>
      <c r="D271" s="1"/>
      <c r="E271" s="1"/>
      <c r="F271" s="1"/>
    </row>
    <row r="272" spans="1:6" x14ac:dyDescent="0.3">
      <c r="A272" s="1"/>
      <c r="B272" s="1"/>
      <c r="C272" s="1"/>
      <c r="D272" s="1"/>
      <c r="E272" s="1"/>
      <c r="F272" s="1"/>
    </row>
    <row r="273" spans="1:6" x14ac:dyDescent="0.3">
      <c r="A273" s="1"/>
      <c r="B273" s="1"/>
      <c r="C273" s="1"/>
      <c r="D273" s="1"/>
      <c r="E273" s="1"/>
      <c r="F273" s="1"/>
    </row>
    <row r="274" spans="1:6" x14ac:dyDescent="0.3">
      <c r="A274" s="1"/>
      <c r="B274" s="1"/>
      <c r="C274" s="1"/>
      <c r="D274" s="1"/>
      <c r="E274" s="1"/>
      <c r="F274" s="1"/>
    </row>
    <row r="275" spans="1:6" x14ac:dyDescent="0.3">
      <c r="A275" s="1"/>
      <c r="B275" s="1"/>
      <c r="C275" s="1"/>
      <c r="D275" s="1"/>
      <c r="E275" s="1"/>
      <c r="F275" s="1"/>
    </row>
    <row r="276" spans="1:6" x14ac:dyDescent="0.3">
      <c r="A276" s="1"/>
      <c r="B276" s="1"/>
      <c r="C276" s="1"/>
      <c r="D276" s="1"/>
      <c r="E276" s="1"/>
      <c r="F276" s="1"/>
    </row>
    <row r="277" spans="1:6" x14ac:dyDescent="0.3">
      <c r="A277" s="1"/>
      <c r="B277" s="1"/>
      <c r="C277" s="1"/>
      <c r="D277" s="1"/>
      <c r="E277" s="1"/>
      <c r="F277" s="1"/>
    </row>
    <row r="278" spans="1:6" x14ac:dyDescent="0.3">
      <c r="A278" s="1"/>
      <c r="B278" s="1"/>
      <c r="C278" s="1"/>
      <c r="D278" s="1"/>
      <c r="E278" s="1"/>
      <c r="F278" s="1"/>
    </row>
    <row r="279" spans="1:6" x14ac:dyDescent="0.3">
      <c r="A279" s="1"/>
      <c r="B279" s="1"/>
      <c r="C279" s="1"/>
      <c r="D279" s="1"/>
      <c r="E279" s="1"/>
      <c r="F279" s="1"/>
    </row>
    <row r="280" spans="1:6" x14ac:dyDescent="0.3">
      <c r="A280" s="1"/>
      <c r="B280" s="1"/>
      <c r="C280" s="1"/>
      <c r="D280" s="1"/>
      <c r="E280" s="1"/>
      <c r="F280" s="1"/>
    </row>
    <row r="281" spans="1:6" x14ac:dyDescent="0.3">
      <c r="A281" s="1"/>
      <c r="B281" s="1"/>
      <c r="C281" s="1"/>
      <c r="D281" s="1"/>
      <c r="E281" s="1"/>
      <c r="F281" s="1"/>
    </row>
    <row r="282" spans="1:6" x14ac:dyDescent="0.3">
      <c r="A282" s="1"/>
      <c r="B282" s="1"/>
      <c r="C282" s="1"/>
      <c r="D282" s="1"/>
      <c r="E282" s="1"/>
      <c r="F282" s="1"/>
    </row>
    <row r="283" spans="1:6" x14ac:dyDescent="0.3">
      <c r="A283" s="1"/>
      <c r="B283" s="1"/>
      <c r="C283" s="1"/>
      <c r="D283" s="1"/>
      <c r="E283" s="1"/>
      <c r="F283" s="1"/>
    </row>
    <row r="284" spans="1:6" x14ac:dyDescent="0.3">
      <c r="A284" s="1"/>
      <c r="B284" s="1"/>
      <c r="C284" s="1"/>
      <c r="D284" s="1"/>
      <c r="E284" s="1"/>
      <c r="F284" s="1"/>
    </row>
    <row r="285" spans="1:6" x14ac:dyDescent="0.3">
      <c r="A285" s="1"/>
      <c r="B285" s="1"/>
      <c r="C285" s="1"/>
      <c r="D285" s="1"/>
      <c r="E285" s="1"/>
      <c r="F285" s="1"/>
    </row>
    <row r="286" spans="1:6" x14ac:dyDescent="0.3">
      <c r="A286" s="1"/>
      <c r="B286" s="1"/>
      <c r="C286" s="1"/>
      <c r="D286" s="1"/>
      <c r="E286" s="1"/>
      <c r="F286" s="1"/>
    </row>
    <row r="287" spans="1:6" x14ac:dyDescent="0.3">
      <c r="A287" s="1"/>
      <c r="B287" s="1"/>
      <c r="C287" s="1"/>
      <c r="D287" s="1"/>
      <c r="E287" s="1"/>
      <c r="F287" s="1"/>
    </row>
    <row r="288" spans="1:6" x14ac:dyDescent="0.3">
      <c r="A288" s="1"/>
      <c r="B288" s="1"/>
      <c r="C288" s="1"/>
      <c r="D288" s="1"/>
      <c r="E288" s="1"/>
      <c r="F288" s="1"/>
    </row>
    <row r="289" spans="1:6" x14ac:dyDescent="0.3">
      <c r="A289" s="1"/>
      <c r="B289" s="1"/>
      <c r="C289" s="1"/>
      <c r="D289" s="1"/>
      <c r="E289" s="1"/>
      <c r="F289" s="1"/>
    </row>
    <row r="290" spans="1:6" x14ac:dyDescent="0.3">
      <c r="A290" s="1"/>
      <c r="B290" s="1"/>
      <c r="C290" s="1"/>
      <c r="D290" s="1"/>
      <c r="E290" s="1"/>
      <c r="F290" s="1"/>
    </row>
    <row r="291" spans="1:6" x14ac:dyDescent="0.3">
      <c r="A291" s="1"/>
      <c r="B291" s="1"/>
      <c r="C291" s="1"/>
      <c r="D291" s="1"/>
      <c r="E291" s="1"/>
      <c r="F291" s="1"/>
    </row>
    <row r="292" spans="1:6" x14ac:dyDescent="0.3">
      <c r="A292" s="1"/>
      <c r="B292" s="1"/>
      <c r="C292" s="1"/>
      <c r="D292" s="1"/>
      <c r="E292" s="1"/>
      <c r="F292" s="1"/>
    </row>
    <row r="293" spans="1:6" x14ac:dyDescent="0.3">
      <c r="A293" s="1"/>
      <c r="B293" s="1"/>
      <c r="C293" s="1"/>
      <c r="D293" s="1"/>
      <c r="E293" s="1"/>
      <c r="F293" s="1"/>
    </row>
    <row r="294" spans="1:6" x14ac:dyDescent="0.3">
      <c r="A294" s="1"/>
      <c r="B294" s="1"/>
      <c r="C294" s="1"/>
      <c r="D294" s="1"/>
      <c r="E294" s="1"/>
      <c r="F294" s="1"/>
    </row>
    <row r="295" spans="1:6" x14ac:dyDescent="0.3">
      <c r="A295" s="1"/>
      <c r="B295" s="1"/>
      <c r="C295" s="1"/>
      <c r="D295" s="1"/>
      <c r="E295" s="1"/>
      <c r="F295" s="1"/>
    </row>
    <row r="296" spans="1:6" x14ac:dyDescent="0.3">
      <c r="A296" s="1"/>
      <c r="B296" s="1"/>
      <c r="C296" s="1"/>
      <c r="D296" s="1"/>
      <c r="E296" s="1"/>
      <c r="F296" s="1"/>
    </row>
    <row r="297" spans="1:6" x14ac:dyDescent="0.3">
      <c r="A297" s="1"/>
      <c r="B297" s="1"/>
      <c r="C297" s="1"/>
      <c r="D297" s="1"/>
      <c r="E297" s="1"/>
      <c r="F297" s="1"/>
    </row>
    <row r="298" spans="1:6" x14ac:dyDescent="0.3">
      <c r="A298" s="1"/>
      <c r="B298" s="1"/>
      <c r="C298" s="1"/>
      <c r="D298" s="1"/>
      <c r="E298" s="1"/>
      <c r="F298" s="1"/>
    </row>
    <row r="299" spans="1:6" x14ac:dyDescent="0.3">
      <c r="A299" s="1"/>
      <c r="B299" s="1"/>
      <c r="C299" s="1"/>
      <c r="D299" s="1"/>
      <c r="E299" s="1"/>
      <c r="F299" s="1"/>
    </row>
    <row r="300" spans="1:6" x14ac:dyDescent="0.3">
      <c r="A300" s="1"/>
      <c r="B300" s="1"/>
      <c r="C300" s="1"/>
      <c r="D300" s="1"/>
      <c r="E300" s="1"/>
      <c r="F300" s="1"/>
    </row>
    <row r="301" spans="1:6" x14ac:dyDescent="0.3">
      <c r="A301" s="1"/>
      <c r="B301" s="1"/>
      <c r="C301" s="1"/>
      <c r="D301" s="1"/>
      <c r="E301" s="1"/>
      <c r="F301" s="1"/>
    </row>
    <row r="302" spans="1:6" x14ac:dyDescent="0.3">
      <c r="A302" s="1"/>
      <c r="B302" s="1"/>
      <c r="C302" s="1"/>
      <c r="D302" s="1"/>
      <c r="E302" s="1"/>
      <c r="F302" s="1"/>
    </row>
    <row r="303" spans="1:6" x14ac:dyDescent="0.3">
      <c r="A303" s="1"/>
      <c r="B303" s="1"/>
      <c r="C303" s="1"/>
      <c r="D303" s="1"/>
      <c r="E303" s="1"/>
      <c r="F303" s="1"/>
    </row>
    <row r="304" spans="1:6" x14ac:dyDescent="0.3">
      <c r="A304" s="1"/>
      <c r="B304" s="1"/>
      <c r="C304" s="1"/>
      <c r="D304" s="1"/>
      <c r="E304" s="1"/>
      <c r="F304" s="1"/>
    </row>
    <row r="305" spans="1:6" x14ac:dyDescent="0.3">
      <c r="A305" s="1"/>
      <c r="B305" s="1"/>
      <c r="C305" s="1"/>
      <c r="D305" s="1"/>
      <c r="E305" s="1"/>
      <c r="F305" s="1"/>
    </row>
    <row r="306" spans="1:6" x14ac:dyDescent="0.3">
      <c r="A306" s="1"/>
      <c r="B306" s="1"/>
      <c r="C306" s="1"/>
      <c r="D306" s="1"/>
      <c r="E306" s="1"/>
      <c r="F306" s="1"/>
    </row>
    <row r="307" spans="1:6" x14ac:dyDescent="0.3">
      <c r="A307" s="1"/>
      <c r="B307" s="1"/>
      <c r="C307" s="1"/>
      <c r="D307" s="1"/>
      <c r="E307" s="1"/>
      <c r="F307" s="1"/>
    </row>
    <row r="308" spans="1:6" x14ac:dyDescent="0.3">
      <c r="A308" s="1"/>
      <c r="B308" s="1"/>
      <c r="C308" s="1"/>
      <c r="D308" s="1"/>
      <c r="E308" s="1"/>
      <c r="F308" s="1"/>
    </row>
    <row r="309" spans="1:6" x14ac:dyDescent="0.3">
      <c r="A309" s="1"/>
      <c r="B309" s="1"/>
      <c r="C309" s="1"/>
      <c r="D309" s="1"/>
      <c r="E309" s="1"/>
      <c r="F309" s="1"/>
    </row>
    <row r="310" spans="1:6" x14ac:dyDescent="0.3">
      <c r="A310" s="1"/>
      <c r="B310" s="1"/>
      <c r="C310" s="1"/>
      <c r="D310" s="1"/>
      <c r="E310" s="1"/>
      <c r="F310" s="1"/>
    </row>
    <row r="311" spans="1:6" x14ac:dyDescent="0.3">
      <c r="A311" s="1"/>
      <c r="B311" s="1"/>
      <c r="C311" s="1"/>
      <c r="D311" s="1"/>
      <c r="E311" s="1"/>
      <c r="F311" s="1"/>
    </row>
    <row r="312" spans="1:6" x14ac:dyDescent="0.3">
      <c r="A312" s="1"/>
      <c r="B312" s="1"/>
      <c r="C312" s="1"/>
      <c r="D312" s="1"/>
      <c r="E312" s="1"/>
      <c r="F312" s="1"/>
    </row>
    <row r="313" spans="1:6" x14ac:dyDescent="0.3">
      <c r="A313" s="1"/>
      <c r="B313" s="1"/>
      <c r="C313" s="1"/>
      <c r="D313" s="1"/>
      <c r="E313" s="1"/>
      <c r="F313" s="1"/>
    </row>
    <row r="314" spans="1:6" x14ac:dyDescent="0.3">
      <c r="A314" s="1"/>
      <c r="B314" s="1"/>
      <c r="C314" s="1"/>
      <c r="D314" s="1"/>
      <c r="E314" s="1"/>
      <c r="F314" s="1"/>
    </row>
    <row r="315" spans="1:6" x14ac:dyDescent="0.3">
      <c r="A315" s="1"/>
      <c r="B315" s="1"/>
      <c r="C315" s="1"/>
      <c r="D315" s="1"/>
      <c r="E315" s="1"/>
      <c r="F315" s="1"/>
    </row>
    <row r="316" spans="1:6" x14ac:dyDescent="0.3">
      <c r="A316" s="1"/>
      <c r="B316" s="1"/>
      <c r="C316" s="1"/>
      <c r="D316" s="1"/>
      <c r="E316" s="1"/>
      <c r="F316" s="1"/>
    </row>
    <row r="317" spans="1:6" x14ac:dyDescent="0.3">
      <c r="A317" s="1"/>
      <c r="B317" s="1"/>
      <c r="C317" s="1"/>
      <c r="D317" s="1"/>
      <c r="E317" s="1"/>
      <c r="F317" s="1"/>
    </row>
    <row r="318" spans="1:6" x14ac:dyDescent="0.3">
      <c r="A318" s="1"/>
      <c r="B318" s="1"/>
      <c r="C318" s="1"/>
      <c r="D318" s="1"/>
      <c r="E318" s="1"/>
      <c r="F318" s="1"/>
    </row>
    <row r="319" spans="1:6" x14ac:dyDescent="0.3">
      <c r="A319" s="1"/>
      <c r="B319" s="1"/>
      <c r="C319" s="1"/>
      <c r="D319" s="1"/>
      <c r="E319" s="1"/>
      <c r="F319" s="1"/>
    </row>
    <row r="320" spans="1:6" x14ac:dyDescent="0.3">
      <c r="A320" s="1"/>
      <c r="B320" s="1"/>
      <c r="C320" s="1"/>
      <c r="D320" s="1"/>
      <c r="E320" s="1"/>
      <c r="F320" s="1"/>
    </row>
    <row r="321" spans="1:6" x14ac:dyDescent="0.3">
      <c r="A321" s="1"/>
      <c r="B321" s="1"/>
      <c r="C321" s="1"/>
      <c r="D321" s="1"/>
      <c r="E321" s="1"/>
      <c r="F321" s="1"/>
    </row>
    <row r="322" spans="1:6" x14ac:dyDescent="0.3">
      <c r="A322" s="1"/>
      <c r="B322" s="1"/>
      <c r="C322" s="1"/>
      <c r="D322" s="1"/>
      <c r="E322" s="1"/>
      <c r="F322" s="1"/>
    </row>
    <row r="323" spans="1:6" x14ac:dyDescent="0.3">
      <c r="A323" s="1"/>
      <c r="B323" s="1"/>
      <c r="C323" s="1"/>
      <c r="D323" s="1"/>
      <c r="E323" s="1"/>
      <c r="F323" s="1"/>
    </row>
    <row r="324" spans="1:6" x14ac:dyDescent="0.3">
      <c r="A324" s="1"/>
      <c r="B324" s="1"/>
      <c r="C324" s="1"/>
      <c r="D324" s="1"/>
      <c r="E324" s="1"/>
      <c r="F324" s="1"/>
    </row>
    <row r="325" spans="1:6" x14ac:dyDescent="0.3">
      <c r="A325" s="1"/>
      <c r="B325" s="1"/>
      <c r="C325" s="1"/>
      <c r="D325" s="1"/>
      <c r="E325" s="1"/>
      <c r="F325" s="1"/>
    </row>
    <row r="326" spans="1:6" x14ac:dyDescent="0.3">
      <c r="A326" s="1"/>
      <c r="B326" s="1"/>
      <c r="C326" s="1"/>
      <c r="D326" s="1"/>
      <c r="E326" s="1"/>
      <c r="F326" s="1"/>
    </row>
    <row r="327" spans="1:6" x14ac:dyDescent="0.3">
      <c r="A327" s="1"/>
      <c r="B327" s="1"/>
      <c r="C327" s="1"/>
      <c r="D327" s="1"/>
      <c r="E327" s="1"/>
      <c r="F327" s="1"/>
    </row>
    <row r="328" spans="1:6" x14ac:dyDescent="0.3">
      <c r="A328" s="1"/>
      <c r="B328" s="1"/>
      <c r="C328" s="1"/>
      <c r="D328" s="1"/>
      <c r="E328" s="1"/>
      <c r="F328" s="1"/>
    </row>
    <row r="329" spans="1:6" x14ac:dyDescent="0.3">
      <c r="A329" s="1"/>
      <c r="B329" s="1"/>
      <c r="C329" s="1"/>
      <c r="D329" s="1"/>
      <c r="E329" s="1"/>
      <c r="F329" s="1"/>
    </row>
    <row r="330" spans="1:6" x14ac:dyDescent="0.3">
      <c r="A330" s="1"/>
      <c r="B330" s="1"/>
      <c r="C330" s="1"/>
      <c r="D330" s="1"/>
      <c r="E330" s="1"/>
      <c r="F330" s="1"/>
    </row>
    <row r="331" spans="1:6" x14ac:dyDescent="0.3">
      <c r="A331" s="1"/>
      <c r="B331" s="1"/>
      <c r="C331" s="1"/>
      <c r="D331" s="1"/>
      <c r="E331" s="1"/>
      <c r="F331" s="1"/>
    </row>
    <row r="332" spans="1:6" x14ac:dyDescent="0.3">
      <c r="A332" s="1"/>
      <c r="B332" s="1"/>
      <c r="C332" s="1"/>
      <c r="D332" s="1"/>
      <c r="E332" s="1"/>
      <c r="F332" s="1"/>
    </row>
    <row r="333" spans="1:6" x14ac:dyDescent="0.3">
      <c r="A333" s="1"/>
      <c r="B333" s="1"/>
      <c r="C333" s="1"/>
      <c r="D333" s="1"/>
      <c r="E333" s="1"/>
      <c r="F333" s="1"/>
    </row>
    <row r="334" spans="1:6" x14ac:dyDescent="0.3">
      <c r="A334" s="1"/>
      <c r="B334" s="1"/>
      <c r="C334" s="1"/>
      <c r="D334" s="1"/>
      <c r="E334" s="1"/>
      <c r="F334" s="1"/>
    </row>
    <row r="335" spans="1:6" x14ac:dyDescent="0.3">
      <c r="A335" s="1"/>
      <c r="B335" s="1"/>
      <c r="C335" s="1"/>
      <c r="D335" s="1"/>
      <c r="E335" s="1"/>
      <c r="F335" s="1"/>
    </row>
    <row r="336" spans="1:6" x14ac:dyDescent="0.3">
      <c r="A336" s="1"/>
      <c r="B336" s="1"/>
      <c r="C336" s="1"/>
      <c r="D336" s="1"/>
      <c r="E336" s="1"/>
      <c r="F336" s="1"/>
    </row>
    <row r="337" spans="1:6" x14ac:dyDescent="0.3">
      <c r="A337" s="1"/>
      <c r="B337" s="1"/>
      <c r="C337" s="1"/>
      <c r="D337" s="1"/>
      <c r="E337" s="1"/>
      <c r="F337" s="1"/>
    </row>
    <row r="338" spans="1:6" x14ac:dyDescent="0.3">
      <c r="A338" s="1"/>
      <c r="B338" s="1"/>
      <c r="C338" s="1"/>
      <c r="D338" s="1"/>
      <c r="E338" s="1"/>
      <c r="F338" s="1"/>
    </row>
    <row r="339" spans="1:6" x14ac:dyDescent="0.3">
      <c r="A339" s="1"/>
      <c r="B339" s="1"/>
      <c r="C339" s="1"/>
      <c r="D339" s="1"/>
      <c r="E339" s="1"/>
      <c r="F339" s="1"/>
    </row>
    <row r="340" spans="1:6" x14ac:dyDescent="0.3">
      <c r="A340" s="1"/>
      <c r="B340" s="1"/>
      <c r="C340" s="1"/>
      <c r="D340" s="1"/>
      <c r="E340" s="1"/>
      <c r="F340" s="1"/>
    </row>
    <row r="341" spans="1:6" x14ac:dyDescent="0.3">
      <c r="A341" s="1"/>
      <c r="B341" s="1"/>
      <c r="C341" s="1"/>
      <c r="D341" s="1"/>
      <c r="E341" s="1"/>
      <c r="F341" s="1"/>
    </row>
    <row r="342" spans="1:6" x14ac:dyDescent="0.3">
      <c r="A342" s="1"/>
      <c r="B342" s="1"/>
      <c r="C342" s="1"/>
      <c r="D342" s="1"/>
      <c r="E342" s="1"/>
      <c r="F342" s="1"/>
    </row>
    <row r="343" spans="1:6" x14ac:dyDescent="0.3">
      <c r="A343" s="1"/>
      <c r="B343" s="1"/>
      <c r="C343" s="1"/>
      <c r="D343" s="1"/>
      <c r="E343" s="1"/>
      <c r="F343" s="1"/>
    </row>
    <row r="344" spans="1:6" x14ac:dyDescent="0.3">
      <c r="A344" s="1"/>
      <c r="B344" s="1"/>
      <c r="C344" s="1"/>
      <c r="D344" s="1"/>
      <c r="E344" s="1"/>
      <c r="F344" s="1"/>
    </row>
    <row r="345" spans="1:6" x14ac:dyDescent="0.3">
      <c r="A345" s="1"/>
      <c r="B345" s="1"/>
      <c r="C345" s="1"/>
      <c r="D345" s="1"/>
      <c r="E345" s="1"/>
      <c r="F345" s="1"/>
    </row>
    <row r="346" spans="1:6" x14ac:dyDescent="0.3">
      <c r="A346" s="1"/>
      <c r="B346" s="1"/>
      <c r="C346" s="1"/>
      <c r="D346" s="1"/>
      <c r="E346" s="1"/>
      <c r="F346" s="1"/>
    </row>
    <row r="347" spans="1:6" x14ac:dyDescent="0.3">
      <c r="A347" s="1"/>
      <c r="B347" s="1"/>
      <c r="C347" s="1"/>
      <c r="D347" s="1"/>
      <c r="E347" s="1"/>
      <c r="F347" s="1"/>
    </row>
    <row r="348" spans="1:6" x14ac:dyDescent="0.3">
      <c r="A348" s="1"/>
      <c r="B348" s="1"/>
      <c r="C348" s="1"/>
      <c r="D348" s="1"/>
      <c r="E348" s="1"/>
      <c r="F348" s="1"/>
    </row>
    <row r="349" spans="1:6" x14ac:dyDescent="0.3">
      <c r="A349" s="1"/>
      <c r="B349" s="1"/>
      <c r="C349" s="1"/>
      <c r="D349" s="1"/>
      <c r="E349" s="1"/>
      <c r="F349" s="1"/>
    </row>
    <row r="350" spans="1:6" x14ac:dyDescent="0.3">
      <c r="A350" s="1"/>
      <c r="B350" s="1"/>
      <c r="C350" s="1"/>
      <c r="D350" s="1"/>
      <c r="E350" s="1"/>
      <c r="F350" s="1"/>
    </row>
    <row r="351" spans="1:6" x14ac:dyDescent="0.3">
      <c r="A351" s="1"/>
      <c r="B351" s="1"/>
      <c r="C351" s="1"/>
      <c r="D351" s="1"/>
      <c r="E351" s="1"/>
      <c r="F351" s="1"/>
    </row>
    <row r="352" spans="1:6" x14ac:dyDescent="0.3">
      <c r="A352" s="1"/>
      <c r="B352" s="1"/>
      <c r="C352" s="1"/>
      <c r="D352" s="1"/>
      <c r="E352" s="1"/>
      <c r="F352" s="1"/>
    </row>
    <row r="353" spans="1:6" x14ac:dyDescent="0.3">
      <c r="A353" s="1"/>
      <c r="B353" s="1"/>
      <c r="C353" s="1"/>
      <c r="D353" s="1"/>
      <c r="E353" s="1"/>
      <c r="F353" s="1"/>
    </row>
    <row r="354" spans="1:6" x14ac:dyDescent="0.3">
      <c r="A354" s="1"/>
      <c r="B354" s="1"/>
      <c r="C354" s="1"/>
      <c r="D354" s="1"/>
      <c r="E354" s="1"/>
      <c r="F354" s="1"/>
    </row>
    <row r="355" spans="1:6" x14ac:dyDescent="0.3">
      <c r="A355" s="1"/>
      <c r="B355" s="1"/>
      <c r="C355" s="1"/>
      <c r="D355" s="1"/>
      <c r="E355" s="1"/>
      <c r="F355" s="1"/>
    </row>
    <row r="356" spans="1:6" x14ac:dyDescent="0.3">
      <c r="A356" s="1"/>
      <c r="B356" s="1"/>
      <c r="C356" s="1"/>
      <c r="D356" s="1"/>
      <c r="E356" s="1"/>
      <c r="F356" s="1"/>
    </row>
    <row r="357" spans="1:6" x14ac:dyDescent="0.3">
      <c r="A357" s="1"/>
      <c r="B357" s="1"/>
      <c r="C357" s="1"/>
      <c r="D357" s="1"/>
      <c r="E357" s="1"/>
      <c r="F357" s="1"/>
    </row>
    <row r="358" spans="1:6" x14ac:dyDescent="0.3">
      <c r="A358" s="1"/>
      <c r="B358" s="1"/>
      <c r="C358" s="1"/>
      <c r="D358" s="1"/>
      <c r="E358" s="1"/>
      <c r="F358" s="1"/>
    </row>
    <row r="359" spans="1:6" x14ac:dyDescent="0.3">
      <c r="A359" s="1"/>
      <c r="B359" s="1"/>
      <c r="C359" s="1"/>
      <c r="D359" s="1"/>
      <c r="E359" s="1"/>
      <c r="F359" s="1"/>
    </row>
    <row r="360" spans="1:6" x14ac:dyDescent="0.3">
      <c r="A360" s="1"/>
      <c r="B360" s="1"/>
      <c r="C360" s="1"/>
      <c r="D360" s="1"/>
      <c r="E360" s="1"/>
      <c r="F360" s="1"/>
    </row>
    <row r="361" spans="1:6" x14ac:dyDescent="0.3">
      <c r="A361" s="1"/>
      <c r="B361" s="1"/>
      <c r="C361" s="1"/>
      <c r="D361" s="1"/>
      <c r="E361" s="1"/>
      <c r="F361" s="1"/>
    </row>
    <row r="362" spans="1:6" x14ac:dyDescent="0.3">
      <c r="A362" s="1"/>
      <c r="B362" s="1"/>
      <c r="C362" s="1"/>
      <c r="D362" s="1"/>
      <c r="E362" s="1"/>
      <c r="F362" s="1"/>
    </row>
    <row r="363" spans="1:6" x14ac:dyDescent="0.3">
      <c r="A363" s="1"/>
      <c r="B363" s="1"/>
      <c r="C363" s="1"/>
      <c r="D363" s="1"/>
      <c r="E363" s="1"/>
      <c r="F363" s="1"/>
    </row>
    <row r="364" spans="1:6" x14ac:dyDescent="0.3">
      <c r="A364" s="1"/>
      <c r="B364" s="1"/>
      <c r="C364" s="1"/>
      <c r="D364" s="1"/>
      <c r="E364" s="1"/>
      <c r="F364" s="1"/>
    </row>
    <row r="365" spans="1:6" x14ac:dyDescent="0.3">
      <c r="A365" s="1"/>
      <c r="B365" s="1"/>
      <c r="C365" s="1"/>
      <c r="D365" s="1"/>
      <c r="E365" s="1"/>
      <c r="F365" s="1"/>
    </row>
    <row r="366" spans="1:6" x14ac:dyDescent="0.3">
      <c r="A366" s="1"/>
      <c r="B366" s="1"/>
      <c r="C366" s="1"/>
      <c r="D366" s="1"/>
      <c r="E366" s="1"/>
      <c r="F366" s="1"/>
    </row>
    <row r="367" spans="1:6" x14ac:dyDescent="0.3">
      <c r="A367" s="1"/>
      <c r="B367" s="1"/>
      <c r="C367" s="1"/>
      <c r="D367" s="1"/>
      <c r="E367" s="1"/>
      <c r="F367" s="1"/>
    </row>
    <row r="368" spans="1:6" x14ac:dyDescent="0.3">
      <c r="A368" s="1"/>
      <c r="B368" s="1"/>
      <c r="C368" s="1"/>
      <c r="D368" s="1"/>
      <c r="E368" s="1"/>
      <c r="F368" s="1"/>
    </row>
    <row r="369" spans="1:6" x14ac:dyDescent="0.3">
      <c r="A369" s="1"/>
      <c r="B369" s="1"/>
      <c r="C369" s="1"/>
      <c r="D369" s="1"/>
      <c r="E369" s="1"/>
      <c r="F369" s="1"/>
    </row>
    <row r="370" spans="1:6" x14ac:dyDescent="0.3">
      <c r="A370" s="1"/>
      <c r="B370" s="1"/>
      <c r="C370" s="1"/>
      <c r="D370" s="1"/>
      <c r="E370" s="1"/>
      <c r="F370" s="1"/>
    </row>
    <row r="371" spans="1:6" x14ac:dyDescent="0.3">
      <c r="A371" s="1"/>
      <c r="B371" s="1"/>
      <c r="C371" s="1"/>
      <c r="D371" s="1"/>
      <c r="E371" s="1"/>
      <c r="F371" s="1"/>
    </row>
    <row r="372" spans="1:6" x14ac:dyDescent="0.3">
      <c r="A372" s="1"/>
      <c r="B372" s="1"/>
      <c r="C372" s="1"/>
      <c r="D372" s="1"/>
      <c r="E372" s="1"/>
      <c r="F372" s="1"/>
    </row>
    <row r="373" spans="1:6" x14ac:dyDescent="0.3">
      <c r="A373" s="1"/>
      <c r="B373" s="1"/>
      <c r="C373" s="1"/>
      <c r="D373" s="1"/>
      <c r="E373" s="1"/>
      <c r="F373" s="1"/>
    </row>
    <row r="374" spans="1:6" x14ac:dyDescent="0.3">
      <c r="A374" s="1"/>
      <c r="B374" s="1"/>
      <c r="C374" s="1"/>
      <c r="D374" s="1"/>
      <c r="E374" s="1"/>
      <c r="F374" s="1"/>
    </row>
    <row r="375" spans="1:6" x14ac:dyDescent="0.3">
      <c r="A375" s="1"/>
      <c r="B375" s="1"/>
      <c r="C375" s="1"/>
      <c r="D375" s="1"/>
      <c r="E375" s="1"/>
      <c r="F375" s="1"/>
    </row>
    <row r="376" spans="1:6" x14ac:dyDescent="0.3">
      <c r="A376" s="1"/>
      <c r="B376" s="1"/>
      <c r="C376" s="1"/>
      <c r="D376" s="1"/>
      <c r="E376" s="1"/>
      <c r="F376" s="1"/>
    </row>
    <row r="377" spans="1:6" x14ac:dyDescent="0.3">
      <c r="A377" s="1"/>
      <c r="B377" s="1"/>
      <c r="C377" s="1"/>
      <c r="D377" s="1"/>
      <c r="E377" s="1"/>
      <c r="F377" s="1"/>
    </row>
    <row r="378" spans="1:6" x14ac:dyDescent="0.3">
      <c r="A378" s="1"/>
      <c r="B378" s="1"/>
      <c r="C378" s="1"/>
      <c r="D378" s="1"/>
      <c r="E378" s="1"/>
      <c r="F378" s="1"/>
    </row>
    <row r="379" spans="1:6" x14ac:dyDescent="0.3">
      <c r="A379" s="1"/>
      <c r="B379" s="1"/>
      <c r="C379" s="1"/>
      <c r="D379" s="1"/>
      <c r="E379" s="1"/>
      <c r="F379" s="1"/>
    </row>
    <row r="380" spans="1:6" x14ac:dyDescent="0.3">
      <c r="A380" s="1"/>
      <c r="B380" s="1"/>
      <c r="C380" s="1"/>
      <c r="D380" s="1"/>
      <c r="E380" s="1"/>
      <c r="F380" s="1"/>
    </row>
    <row r="381" spans="1:6" x14ac:dyDescent="0.3">
      <c r="A381" s="1"/>
      <c r="B381" s="1"/>
      <c r="C381" s="1"/>
      <c r="D381" s="1"/>
      <c r="E381" s="1"/>
      <c r="F381" s="1"/>
    </row>
    <row r="382" spans="1:6" x14ac:dyDescent="0.3">
      <c r="A382" s="1"/>
      <c r="B382" s="1"/>
      <c r="C382" s="1"/>
      <c r="D382" s="1"/>
      <c r="E382" s="1"/>
      <c r="F382" s="1"/>
    </row>
    <row r="383" spans="1:6" x14ac:dyDescent="0.3">
      <c r="A383" s="1"/>
      <c r="B383" s="1"/>
      <c r="C383" s="1"/>
      <c r="D383" s="1"/>
      <c r="E383" s="1"/>
      <c r="F383" s="1"/>
    </row>
    <row r="384" spans="1:6" x14ac:dyDescent="0.3">
      <c r="A384" s="1"/>
      <c r="B384" s="1"/>
      <c r="C384" s="1"/>
      <c r="D384" s="1"/>
      <c r="E384" s="1"/>
      <c r="F384" s="1"/>
    </row>
    <row r="385" spans="1:6" x14ac:dyDescent="0.3">
      <c r="A385" s="1"/>
      <c r="B385" s="1"/>
      <c r="C385" s="1"/>
      <c r="D385" s="1"/>
      <c r="E385" s="1"/>
      <c r="F385" s="1"/>
    </row>
    <row r="386" spans="1:6" x14ac:dyDescent="0.3">
      <c r="A386" s="1"/>
      <c r="B386" s="1"/>
      <c r="C386" s="1"/>
      <c r="D386" s="1"/>
      <c r="E386" s="1"/>
      <c r="F386" s="1"/>
    </row>
    <row r="387" spans="1:6" x14ac:dyDescent="0.3">
      <c r="A387" s="1"/>
      <c r="B387" s="1"/>
      <c r="C387" s="1"/>
      <c r="D387" s="1"/>
      <c r="E387" s="1"/>
      <c r="F387" s="1"/>
    </row>
    <row r="388" spans="1:6" x14ac:dyDescent="0.3">
      <c r="A388" s="1"/>
      <c r="B388" s="1"/>
      <c r="C388" s="1"/>
      <c r="D388" s="1"/>
      <c r="E388" s="1"/>
      <c r="F388" s="1"/>
    </row>
    <row r="389" spans="1:6" x14ac:dyDescent="0.3">
      <c r="A389" s="1"/>
      <c r="B389" s="1"/>
      <c r="C389" s="1"/>
      <c r="D389" s="1"/>
      <c r="E389" s="1"/>
      <c r="F389" s="1"/>
    </row>
    <row r="390" spans="1:6" x14ac:dyDescent="0.3">
      <c r="A390" s="1"/>
      <c r="B390" s="1"/>
      <c r="C390" s="1"/>
      <c r="D390" s="1"/>
      <c r="E390" s="1"/>
      <c r="F390" s="1"/>
    </row>
    <row r="391" spans="1:6" x14ac:dyDescent="0.3">
      <c r="A391" s="1"/>
      <c r="B391" s="1"/>
      <c r="C391" s="1"/>
      <c r="D391" s="1"/>
      <c r="E391" s="1"/>
      <c r="F391" s="1"/>
    </row>
    <row r="392" spans="1:6" x14ac:dyDescent="0.3">
      <c r="A392" s="1"/>
      <c r="B392" s="1"/>
      <c r="C392" s="1"/>
      <c r="D392" s="1"/>
      <c r="E392" s="1"/>
      <c r="F392" s="1"/>
    </row>
    <row r="393" spans="1:6" x14ac:dyDescent="0.3">
      <c r="A393" s="1"/>
      <c r="B393" s="1"/>
      <c r="C393" s="1"/>
      <c r="D393" s="1"/>
      <c r="E393" s="1"/>
      <c r="F393" s="1"/>
    </row>
    <row r="394" spans="1:6" x14ac:dyDescent="0.3">
      <c r="A394" s="1"/>
      <c r="B394" s="1"/>
      <c r="C394" s="1"/>
      <c r="D394" s="1"/>
      <c r="E394" s="1"/>
      <c r="F394" s="1"/>
    </row>
    <row r="395" spans="1:6" x14ac:dyDescent="0.3">
      <c r="A395" s="1"/>
      <c r="B395" s="1"/>
      <c r="C395" s="1"/>
      <c r="D395" s="1"/>
      <c r="E395" s="1"/>
      <c r="F395" s="1"/>
    </row>
    <row r="396" spans="1:6" x14ac:dyDescent="0.3">
      <c r="A396" s="1"/>
      <c r="B396" s="1"/>
      <c r="C396" s="1"/>
      <c r="D396" s="1"/>
      <c r="E396" s="1"/>
      <c r="F396" s="1"/>
    </row>
    <row r="397" spans="1:6" x14ac:dyDescent="0.3">
      <c r="A397" s="1"/>
      <c r="B397" s="1"/>
      <c r="C397" s="1"/>
      <c r="D397" s="1"/>
      <c r="E397" s="1"/>
      <c r="F397" s="1"/>
    </row>
    <row r="398" spans="1:6" x14ac:dyDescent="0.3">
      <c r="A398" s="1"/>
      <c r="B398" s="1"/>
      <c r="C398" s="1"/>
      <c r="D398" s="1"/>
      <c r="E398" s="1"/>
      <c r="F398" s="1"/>
    </row>
    <row r="399" spans="1:6" x14ac:dyDescent="0.3">
      <c r="A399" s="1"/>
      <c r="B399" s="1"/>
      <c r="C399" s="1"/>
      <c r="D399" s="1"/>
      <c r="E399" s="1"/>
      <c r="F399" s="1"/>
    </row>
    <row r="400" spans="1:6" x14ac:dyDescent="0.3">
      <c r="A400" s="1"/>
      <c r="B400" s="1"/>
      <c r="C400" s="1"/>
      <c r="D400" s="1"/>
      <c r="E400" s="1"/>
      <c r="F400" s="1"/>
    </row>
    <row r="401" spans="1:6" x14ac:dyDescent="0.3">
      <c r="A401" s="1"/>
      <c r="B401" s="1"/>
      <c r="C401" s="1"/>
      <c r="D401" s="1"/>
      <c r="E401" s="1"/>
      <c r="F401" s="1"/>
    </row>
    <row r="402" spans="1:6" x14ac:dyDescent="0.3">
      <c r="A402" s="1"/>
      <c r="B402" s="1"/>
      <c r="C402" s="1"/>
      <c r="D402" s="1"/>
      <c r="E402" s="1"/>
      <c r="F402" s="1"/>
    </row>
    <row r="403" spans="1:6" x14ac:dyDescent="0.3">
      <c r="A403" s="1"/>
      <c r="B403" s="1"/>
      <c r="C403" s="1"/>
      <c r="D403" s="1"/>
      <c r="E403" s="1"/>
      <c r="F403" s="1"/>
    </row>
    <row r="404" spans="1:6" x14ac:dyDescent="0.3">
      <c r="A404" s="1"/>
      <c r="B404" s="1"/>
      <c r="C404" s="1"/>
      <c r="D404" s="1"/>
      <c r="E404" s="1"/>
      <c r="F404" s="1"/>
    </row>
    <row r="405" spans="1:6" x14ac:dyDescent="0.3">
      <c r="A405" s="1"/>
      <c r="B405" s="1"/>
      <c r="C405" s="1"/>
      <c r="D405" s="1"/>
      <c r="E405" s="1"/>
      <c r="F405" s="1"/>
    </row>
    <row r="406" spans="1:6" x14ac:dyDescent="0.3">
      <c r="A406" s="1"/>
      <c r="B406" s="1"/>
      <c r="C406" s="1"/>
      <c r="D406" s="1"/>
      <c r="E406" s="1"/>
      <c r="F406" s="1"/>
    </row>
    <row r="407" spans="1:6" x14ac:dyDescent="0.3">
      <c r="A407" s="1"/>
      <c r="B407" s="1"/>
      <c r="C407" s="1"/>
      <c r="D407" s="1"/>
      <c r="E407" s="1"/>
      <c r="F407" s="1"/>
    </row>
    <row r="408" spans="1:6" x14ac:dyDescent="0.3">
      <c r="A408" s="1"/>
      <c r="B408" s="1"/>
      <c r="C408" s="1"/>
      <c r="D408" s="1"/>
      <c r="E408" s="1"/>
      <c r="F408" s="1"/>
    </row>
    <row r="409" spans="1:6" x14ac:dyDescent="0.3">
      <c r="A409" s="1"/>
      <c r="B409" s="1"/>
      <c r="C409" s="1"/>
      <c r="D409" s="1"/>
      <c r="E409" s="1"/>
      <c r="F409" s="1"/>
    </row>
    <row r="410" spans="1:6" x14ac:dyDescent="0.3">
      <c r="A410" s="1"/>
      <c r="B410" s="1"/>
      <c r="C410" s="1"/>
      <c r="D410" s="1"/>
      <c r="E410" s="1"/>
      <c r="F410" s="1"/>
    </row>
    <row r="411" spans="1:6" x14ac:dyDescent="0.3">
      <c r="A411" s="1"/>
      <c r="B411" s="1"/>
      <c r="C411" s="1"/>
      <c r="D411" s="1"/>
      <c r="E411" s="1"/>
      <c r="F411" s="1"/>
    </row>
    <row r="412" spans="1:6" x14ac:dyDescent="0.3">
      <c r="A412" s="1"/>
      <c r="B412" s="1"/>
      <c r="C412" s="1"/>
      <c r="D412" s="1"/>
      <c r="E412" s="1"/>
      <c r="F412" s="1"/>
    </row>
    <row r="413" spans="1:6" x14ac:dyDescent="0.3">
      <c r="A413" s="1"/>
      <c r="B413" s="1"/>
      <c r="C413" s="1"/>
      <c r="D413" s="1"/>
      <c r="E413" s="1"/>
      <c r="F413" s="1"/>
    </row>
    <row r="414" spans="1:6" x14ac:dyDescent="0.3">
      <c r="A414" s="1"/>
      <c r="B414" s="1"/>
      <c r="C414" s="1"/>
      <c r="D414" s="1"/>
      <c r="E414" s="1"/>
      <c r="F414" s="1"/>
    </row>
    <row r="415" spans="1:6" x14ac:dyDescent="0.3">
      <c r="A415" s="1"/>
      <c r="B415" s="1"/>
      <c r="C415" s="1"/>
      <c r="D415" s="1"/>
      <c r="E415" s="1"/>
      <c r="F415" s="1"/>
    </row>
    <row r="416" spans="1:6" x14ac:dyDescent="0.3">
      <c r="A416" s="1"/>
      <c r="B416" s="1"/>
      <c r="C416" s="1"/>
      <c r="D416" s="1"/>
      <c r="E416" s="1"/>
      <c r="F416" s="1"/>
    </row>
    <row r="417" spans="1:6" x14ac:dyDescent="0.3">
      <c r="A417" s="1"/>
      <c r="B417" s="1"/>
      <c r="C417" s="1"/>
      <c r="D417" s="1"/>
      <c r="E417" s="1"/>
      <c r="F417" s="1"/>
    </row>
    <row r="418" spans="1:6" x14ac:dyDescent="0.3">
      <c r="A418" s="1"/>
      <c r="B418" s="1"/>
      <c r="C418" s="1"/>
      <c r="D418" s="1"/>
      <c r="E418" s="1"/>
      <c r="F418" s="1"/>
    </row>
    <row r="419" spans="1:6" x14ac:dyDescent="0.3">
      <c r="A419" s="1"/>
      <c r="B419" s="1"/>
      <c r="C419" s="1"/>
      <c r="D419" s="1"/>
      <c r="E419" s="1"/>
      <c r="F419" s="1"/>
    </row>
    <row r="420" spans="1:6" x14ac:dyDescent="0.3">
      <c r="A420" s="1"/>
      <c r="B420" s="1"/>
      <c r="C420" s="1"/>
      <c r="D420" s="1"/>
      <c r="E420" s="1"/>
      <c r="F420" s="1"/>
    </row>
    <row r="421" spans="1:6" x14ac:dyDescent="0.3">
      <c r="A421" s="1"/>
      <c r="B421" s="1"/>
      <c r="C421" s="1"/>
      <c r="D421" s="1"/>
      <c r="E421" s="1"/>
      <c r="F421" s="1"/>
    </row>
    <row r="422" spans="1:6" x14ac:dyDescent="0.3">
      <c r="A422" s="1"/>
      <c r="B422" s="1"/>
      <c r="C422" s="1"/>
      <c r="D422" s="1"/>
      <c r="E422" s="1"/>
      <c r="F422" s="1"/>
    </row>
    <row r="423" spans="1:6" x14ac:dyDescent="0.3">
      <c r="A423" s="1"/>
      <c r="B423" s="1"/>
      <c r="C423" s="1"/>
      <c r="D423" s="1"/>
      <c r="E423" s="1"/>
      <c r="F423" s="1"/>
    </row>
    <row r="424" spans="1:6" x14ac:dyDescent="0.3">
      <c r="A424" s="1"/>
      <c r="B424" s="1"/>
      <c r="C424" s="1"/>
      <c r="D424" s="1"/>
      <c r="E424" s="1"/>
      <c r="F424" s="1"/>
    </row>
    <row r="425" spans="1:6" x14ac:dyDescent="0.3">
      <c r="A425" s="1"/>
      <c r="B425" s="1"/>
      <c r="C425" s="1"/>
      <c r="D425" s="1"/>
      <c r="E425" s="1"/>
      <c r="F425" s="1"/>
    </row>
    <row r="426" spans="1:6" x14ac:dyDescent="0.3">
      <c r="A426" s="1"/>
      <c r="B426" s="1"/>
      <c r="C426" s="1"/>
      <c r="D426" s="1"/>
      <c r="E426" s="1"/>
      <c r="F426" s="1"/>
    </row>
    <row r="427" spans="1:6" x14ac:dyDescent="0.3">
      <c r="A427" s="1"/>
      <c r="B427" s="1"/>
      <c r="C427" s="1"/>
      <c r="D427" s="1"/>
      <c r="E427" s="1"/>
      <c r="F427" s="1"/>
    </row>
    <row r="428" spans="1:6" x14ac:dyDescent="0.3">
      <c r="A428" s="1"/>
      <c r="B428" s="1"/>
      <c r="C428" s="1"/>
      <c r="D428" s="1"/>
      <c r="E428" s="1"/>
      <c r="F428" s="1"/>
    </row>
    <row r="429" spans="1:6" x14ac:dyDescent="0.3">
      <c r="A429" s="1"/>
      <c r="B429" s="1"/>
      <c r="C429" s="1"/>
      <c r="D429" s="1"/>
      <c r="E429" s="1"/>
      <c r="F429" s="1"/>
    </row>
    <row r="430" spans="1:6" x14ac:dyDescent="0.3">
      <c r="A430" s="1"/>
      <c r="B430" s="1"/>
      <c r="C430" s="1"/>
      <c r="D430" s="1"/>
      <c r="E430" s="1"/>
      <c r="F430" s="1"/>
    </row>
    <row r="431" spans="1:6" x14ac:dyDescent="0.3">
      <c r="A431" s="1"/>
      <c r="B431" s="1"/>
      <c r="C431" s="1"/>
      <c r="D431" s="1"/>
      <c r="E431" s="1"/>
      <c r="F431" s="1"/>
    </row>
    <row r="432" spans="1:6" x14ac:dyDescent="0.3">
      <c r="A432" s="1"/>
      <c r="B432" s="1"/>
      <c r="C432" s="1"/>
      <c r="D432" s="1"/>
      <c r="E432" s="1"/>
      <c r="F432" s="1"/>
    </row>
    <row r="433" spans="1:6" x14ac:dyDescent="0.3">
      <c r="A433" s="1"/>
      <c r="B433" s="1"/>
      <c r="C433" s="1"/>
      <c r="D433" s="1"/>
      <c r="E433" s="1"/>
      <c r="F433" s="1"/>
    </row>
    <row r="434" spans="1:6" x14ac:dyDescent="0.3">
      <c r="A434" s="1"/>
      <c r="B434" s="1"/>
      <c r="C434" s="1"/>
      <c r="D434" s="1"/>
      <c r="E434" s="1"/>
      <c r="F434" s="1"/>
    </row>
    <row r="435" spans="1:6" x14ac:dyDescent="0.3">
      <c r="A435" s="1"/>
      <c r="B435" s="1"/>
      <c r="C435" s="1"/>
      <c r="D435" s="1"/>
      <c r="E435" s="1"/>
      <c r="F435" s="1"/>
    </row>
    <row r="436" spans="1:6" x14ac:dyDescent="0.3">
      <c r="A436" s="1"/>
      <c r="B436" s="1"/>
      <c r="C436" s="1"/>
      <c r="D436" s="1"/>
      <c r="E436" s="1"/>
      <c r="F436" s="1"/>
    </row>
    <row r="437" spans="1:6" x14ac:dyDescent="0.3">
      <c r="A437" s="1"/>
      <c r="B437" s="1"/>
      <c r="C437" s="1"/>
      <c r="D437" s="1"/>
      <c r="E437" s="1"/>
      <c r="F437" s="1"/>
    </row>
    <row r="438" spans="1:6" x14ac:dyDescent="0.3">
      <c r="A438" s="1"/>
      <c r="B438" s="1"/>
      <c r="C438" s="1"/>
      <c r="D438" s="1"/>
      <c r="E438" s="1"/>
      <c r="F438" s="1"/>
    </row>
    <row r="439" spans="1:6" x14ac:dyDescent="0.3">
      <c r="A439" s="1"/>
      <c r="B439" s="1"/>
      <c r="C439" s="1"/>
      <c r="D439" s="1"/>
      <c r="E439" s="1"/>
      <c r="F439" s="1"/>
    </row>
    <row r="440" spans="1:6" x14ac:dyDescent="0.3">
      <c r="A440" s="1"/>
      <c r="B440" s="1"/>
      <c r="C440" s="1"/>
      <c r="D440" s="1"/>
      <c r="E440" s="1"/>
      <c r="F440" s="1"/>
    </row>
    <row r="441" spans="1:6" x14ac:dyDescent="0.3">
      <c r="A441" s="1"/>
      <c r="B441" s="1"/>
      <c r="C441" s="1"/>
      <c r="D441" s="1"/>
      <c r="E441" s="1"/>
      <c r="F441" s="1"/>
    </row>
    <row r="442" spans="1:6" x14ac:dyDescent="0.3">
      <c r="A442" s="1"/>
      <c r="B442" s="1"/>
      <c r="C442" s="1"/>
      <c r="D442" s="1"/>
      <c r="E442" s="1"/>
      <c r="F442" s="1"/>
    </row>
    <row r="443" spans="1:6" x14ac:dyDescent="0.3">
      <c r="A443" s="1"/>
      <c r="B443" s="1"/>
      <c r="C443" s="1"/>
      <c r="D443" s="1"/>
      <c r="E443" s="1"/>
      <c r="F443" s="1"/>
    </row>
    <row r="444" spans="1:6" x14ac:dyDescent="0.3">
      <c r="A444" s="1"/>
      <c r="B444" s="1"/>
      <c r="C444" s="1"/>
      <c r="D444" s="1"/>
      <c r="E444" s="1"/>
      <c r="F444" s="1"/>
    </row>
    <row r="445" spans="1:6" x14ac:dyDescent="0.3">
      <c r="A445" s="1"/>
      <c r="B445" s="1"/>
      <c r="C445" s="1"/>
      <c r="D445" s="1"/>
      <c r="E445" s="1"/>
      <c r="F445" s="1"/>
    </row>
    <row r="446" spans="1:6" x14ac:dyDescent="0.3">
      <c r="A446" s="1"/>
      <c r="B446" s="1"/>
      <c r="C446" s="1"/>
      <c r="D446" s="1"/>
      <c r="E446" s="1"/>
      <c r="F446" s="1"/>
    </row>
    <row r="447" spans="1:6" x14ac:dyDescent="0.3">
      <c r="A447" s="1"/>
      <c r="B447" s="1"/>
      <c r="C447" s="1"/>
      <c r="D447" s="1"/>
      <c r="E447" s="1"/>
      <c r="F447" s="1"/>
    </row>
    <row r="448" spans="1:6" x14ac:dyDescent="0.3">
      <c r="A448" s="1"/>
      <c r="B448" s="1"/>
      <c r="C448" s="1"/>
      <c r="D448" s="1"/>
      <c r="E448" s="1"/>
      <c r="F448" s="1"/>
    </row>
    <row r="449" spans="1:6" x14ac:dyDescent="0.3">
      <c r="A449" s="1"/>
      <c r="B449" s="1"/>
      <c r="C449" s="1"/>
      <c r="D449" s="1"/>
      <c r="E449" s="1"/>
      <c r="F449" s="1"/>
    </row>
    <row r="450" spans="1:6" x14ac:dyDescent="0.3">
      <c r="A450" s="1"/>
      <c r="B450" s="1"/>
      <c r="C450" s="1"/>
      <c r="D450" s="1"/>
      <c r="E450" s="1"/>
      <c r="F450" s="1"/>
    </row>
    <row r="451" spans="1:6" x14ac:dyDescent="0.3">
      <c r="A451" s="1"/>
      <c r="B451" s="1"/>
      <c r="C451" s="1"/>
      <c r="D451" s="1"/>
      <c r="E451" s="1"/>
      <c r="F451" s="1"/>
    </row>
    <row r="452" spans="1:6" x14ac:dyDescent="0.3">
      <c r="A452" s="1"/>
      <c r="B452" s="1"/>
      <c r="C452" s="1"/>
      <c r="D452" s="1"/>
      <c r="E452" s="1"/>
      <c r="F452" s="1"/>
    </row>
    <row r="453" spans="1:6" x14ac:dyDescent="0.3">
      <c r="A453" s="1"/>
      <c r="B453" s="1"/>
      <c r="C453" s="1"/>
      <c r="D453" s="1"/>
      <c r="E453" s="1"/>
      <c r="F453" s="1"/>
    </row>
    <row r="454" spans="1:6" x14ac:dyDescent="0.3">
      <c r="A454" s="1"/>
      <c r="B454" s="1"/>
      <c r="C454" s="1"/>
      <c r="D454" s="1"/>
      <c r="E454" s="1"/>
      <c r="F454" s="1"/>
    </row>
    <row r="455" spans="1:6" x14ac:dyDescent="0.3">
      <c r="A455" s="1"/>
      <c r="B455" s="1"/>
      <c r="C455" s="1"/>
      <c r="D455" s="1"/>
      <c r="E455" s="1"/>
      <c r="F455" s="1"/>
    </row>
    <row r="456" spans="1:6" x14ac:dyDescent="0.3">
      <c r="A456" s="1"/>
      <c r="B456" s="1"/>
      <c r="C456" s="1"/>
      <c r="D456" s="1"/>
      <c r="E456" s="1"/>
      <c r="F456" s="1"/>
    </row>
    <row r="457" spans="1:6" x14ac:dyDescent="0.3">
      <c r="A457" s="1"/>
      <c r="B457" s="1"/>
      <c r="C457" s="1"/>
      <c r="D457" s="1"/>
      <c r="E457" s="1"/>
      <c r="F457" s="1"/>
    </row>
    <row r="458" spans="1:6" x14ac:dyDescent="0.3">
      <c r="A458" s="1"/>
      <c r="B458" s="1"/>
      <c r="C458" s="1"/>
      <c r="D458" s="1"/>
      <c r="E458" s="1"/>
      <c r="F458" s="1"/>
    </row>
    <row r="459" spans="1:6" x14ac:dyDescent="0.3">
      <c r="A459" s="1"/>
      <c r="B459" s="1"/>
      <c r="C459" s="1"/>
      <c r="D459" s="1"/>
      <c r="E459" s="1"/>
      <c r="F459" s="1"/>
    </row>
    <row r="460" spans="1:6" x14ac:dyDescent="0.3">
      <c r="A460" s="1"/>
      <c r="B460" s="1"/>
      <c r="C460" s="1"/>
      <c r="D460" s="1"/>
      <c r="E460" s="1"/>
      <c r="F460" s="1"/>
    </row>
    <row r="461" spans="1:6" x14ac:dyDescent="0.3">
      <c r="A461" s="1"/>
      <c r="B461" s="1"/>
      <c r="C461" s="1"/>
      <c r="D461" s="1"/>
      <c r="E461" s="1"/>
      <c r="F461" s="1"/>
    </row>
    <row r="462" spans="1:6" x14ac:dyDescent="0.3">
      <c r="A462" s="1"/>
      <c r="B462" s="1"/>
      <c r="C462" s="1"/>
      <c r="D462" s="1"/>
      <c r="E462" s="1"/>
      <c r="F462" s="1"/>
    </row>
    <row r="463" spans="1:6" x14ac:dyDescent="0.3">
      <c r="A463" s="1"/>
      <c r="B463" s="1"/>
      <c r="C463" s="1"/>
      <c r="D463" s="1"/>
      <c r="E463" s="1"/>
      <c r="F463" s="1"/>
    </row>
    <row r="464" spans="1:6" x14ac:dyDescent="0.3">
      <c r="A464" s="1"/>
      <c r="B464" s="1"/>
      <c r="C464" s="1"/>
      <c r="D464" s="1"/>
      <c r="E464" s="1"/>
      <c r="F464" s="1"/>
    </row>
    <row r="465" spans="1:6" x14ac:dyDescent="0.3">
      <c r="A465" s="1"/>
      <c r="B465" s="1"/>
      <c r="C465" s="1"/>
      <c r="D465" s="1"/>
      <c r="E465" s="1"/>
      <c r="F465" s="1"/>
    </row>
    <row r="466" spans="1:6" x14ac:dyDescent="0.3">
      <c r="A466" s="1"/>
      <c r="B466" s="1"/>
      <c r="C466" s="1"/>
      <c r="D466" s="1"/>
      <c r="E466" s="1"/>
      <c r="F466" s="1"/>
    </row>
    <row r="467" spans="1:6" x14ac:dyDescent="0.3">
      <c r="A467" s="1"/>
      <c r="B467" s="1"/>
      <c r="C467" s="1"/>
      <c r="D467" s="1"/>
      <c r="E467" s="1"/>
      <c r="F467" s="1"/>
    </row>
    <row r="468" spans="1:6" x14ac:dyDescent="0.3">
      <c r="A468" s="1"/>
      <c r="B468" s="1"/>
      <c r="C468" s="1"/>
      <c r="D468" s="1"/>
      <c r="E468" s="1"/>
      <c r="F468" s="1"/>
    </row>
    <row r="469" spans="1:6" x14ac:dyDescent="0.3">
      <c r="A469" s="1"/>
      <c r="B469" s="1"/>
      <c r="C469" s="1"/>
      <c r="D469" s="1"/>
      <c r="E469" s="1"/>
      <c r="F469" s="1"/>
    </row>
    <row r="470" spans="1:6" x14ac:dyDescent="0.3">
      <c r="A470" s="1"/>
      <c r="B470" s="1"/>
      <c r="C470" s="1"/>
      <c r="D470" s="1"/>
      <c r="E470" s="1"/>
      <c r="F470" s="1"/>
    </row>
    <row r="471" spans="1:6" x14ac:dyDescent="0.3">
      <c r="A471" s="1"/>
      <c r="B471" s="1"/>
      <c r="C471" s="1"/>
      <c r="D471" s="1"/>
      <c r="E471" s="1"/>
      <c r="F471" s="1"/>
    </row>
    <row r="472" spans="1:6" x14ac:dyDescent="0.3">
      <c r="A472" s="1"/>
      <c r="B472" s="1"/>
      <c r="C472" s="1"/>
      <c r="D472" s="1"/>
      <c r="E472" s="1"/>
      <c r="F472" s="1"/>
    </row>
    <row r="473" spans="1:6" x14ac:dyDescent="0.3">
      <c r="A473" s="1"/>
      <c r="B473" s="1"/>
      <c r="C473" s="1"/>
      <c r="D473" s="1"/>
      <c r="E473" s="1"/>
      <c r="F473" s="1"/>
    </row>
    <row r="474" spans="1:6" x14ac:dyDescent="0.3">
      <c r="A474" s="1"/>
      <c r="B474" s="1"/>
      <c r="C474" s="1"/>
      <c r="D474" s="1"/>
      <c r="E474" s="1"/>
      <c r="F474" s="1"/>
    </row>
    <row r="475" spans="1:6" x14ac:dyDescent="0.3">
      <c r="A475" s="1"/>
      <c r="B475" s="1"/>
      <c r="C475" s="1"/>
      <c r="D475" s="1"/>
      <c r="E475" s="1"/>
      <c r="F475" s="1"/>
    </row>
    <row r="476" spans="1:6" x14ac:dyDescent="0.3">
      <c r="A476" s="1"/>
      <c r="B476" s="1"/>
      <c r="C476" s="1"/>
      <c r="D476" s="1"/>
      <c r="E476" s="1"/>
      <c r="F476" s="1"/>
    </row>
    <row r="477" spans="1:6" x14ac:dyDescent="0.3">
      <c r="A477" s="1"/>
      <c r="B477" s="1"/>
      <c r="C477" s="1"/>
      <c r="D477" s="1"/>
      <c r="E477" s="1"/>
      <c r="F477" s="1"/>
    </row>
    <row r="478" spans="1:6" x14ac:dyDescent="0.3">
      <c r="A478" s="1"/>
      <c r="B478" s="1"/>
      <c r="C478" s="1"/>
      <c r="D478" s="1"/>
      <c r="E478" s="1"/>
      <c r="F478" s="1"/>
    </row>
    <row r="479" spans="1:6" x14ac:dyDescent="0.3">
      <c r="A479" s="1"/>
      <c r="B479" s="1"/>
      <c r="C479" s="1"/>
      <c r="D479" s="1"/>
      <c r="E479" s="1"/>
      <c r="F479" s="1"/>
    </row>
    <row r="480" spans="1:6" x14ac:dyDescent="0.3">
      <c r="A480" s="1"/>
      <c r="B480" s="1"/>
      <c r="C480" s="1"/>
      <c r="D480" s="1"/>
      <c r="E480" s="1"/>
      <c r="F480" s="1"/>
    </row>
    <row r="481" spans="1:6" x14ac:dyDescent="0.3">
      <c r="A481" s="1"/>
      <c r="B481" s="1"/>
      <c r="C481" s="1"/>
      <c r="D481" s="1"/>
      <c r="E481" s="1"/>
      <c r="F481" s="1"/>
    </row>
    <row r="482" spans="1:6" x14ac:dyDescent="0.3">
      <c r="A482" s="1"/>
      <c r="B482" s="1"/>
      <c r="C482" s="1"/>
      <c r="D482" s="1"/>
      <c r="E482" s="1"/>
      <c r="F482" s="1"/>
    </row>
    <row r="483" spans="1:6" x14ac:dyDescent="0.3">
      <c r="A483" s="1"/>
      <c r="B483" s="1"/>
      <c r="C483" s="1"/>
      <c r="D483" s="1"/>
      <c r="E483" s="1"/>
      <c r="F483" s="1"/>
    </row>
    <row r="484" spans="1:6" x14ac:dyDescent="0.3">
      <c r="A484" s="1"/>
      <c r="B484" s="1"/>
      <c r="C484" s="1"/>
      <c r="D484" s="1"/>
      <c r="E484" s="1"/>
      <c r="F484" s="1"/>
    </row>
    <row r="485" spans="1:6" x14ac:dyDescent="0.3">
      <c r="A485" s="1"/>
      <c r="B485" s="1"/>
      <c r="C485" s="1"/>
      <c r="D485" s="1"/>
      <c r="E485" s="1"/>
      <c r="F485" s="1"/>
    </row>
    <row r="486" spans="1:6" x14ac:dyDescent="0.3">
      <c r="A486" s="1"/>
      <c r="B486" s="1"/>
      <c r="C486" s="1"/>
      <c r="D486" s="1"/>
      <c r="E486" s="1"/>
      <c r="F486" s="1"/>
    </row>
    <row r="487" spans="1:6" x14ac:dyDescent="0.3">
      <c r="A487" s="1"/>
      <c r="B487" s="1"/>
      <c r="C487" s="1"/>
      <c r="D487" s="1"/>
      <c r="E487" s="1"/>
      <c r="F487" s="1"/>
    </row>
    <row r="488" spans="1:6" x14ac:dyDescent="0.3">
      <c r="A488" s="1"/>
      <c r="B488" s="1"/>
      <c r="C488" s="1"/>
      <c r="D488" s="1"/>
      <c r="E488" s="1"/>
      <c r="F488" s="1"/>
    </row>
    <row r="489" spans="1:6" x14ac:dyDescent="0.3">
      <c r="A489" s="1"/>
      <c r="B489" s="1"/>
      <c r="C489" s="1"/>
      <c r="D489" s="1"/>
      <c r="E489" s="1"/>
      <c r="F489" s="1"/>
    </row>
    <row r="490" spans="1:6" x14ac:dyDescent="0.3">
      <c r="A490" s="1"/>
      <c r="B490" s="1"/>
      <c r="C490" s="1"/>
      <c r="D490" s="1"/>
      <c r="E490" s="1"/>
      <c r="F490" s="1"/>
    </row>
    <row r="491" spans="1:6" x14ac:dyDescent="0.3">
      <c r="A491" s="1"/>
      <c r="B491" s="1"/>
      <c r="C491" s="1"/>
      <c r="D491" s="1"/>
      <c r="E491" s="1"/>
      <c r="F491" s="1"/>
    </row>
    <row r="492" spans="1:6" x14ac:dyDescent="0.3">
      <c r="A492" s="1"/>
      <c r="B492" s="1"/>
      <c r="C492" s="1"/>
      <c r="D492" s="1"/>
      <c r="E492" s="1"/>
      <c r="F492" s="1"/>
    </row>
    <row r="493" spans="1:6" x14ac:dyDescent="0.3">
      <c r="A493" s="1"/>
      <c r="B493" s="1"/>
      <c r="C493" s="1"/>
      <c r="D493" s="1"/>
      <c r="E493" s="1"/>
      <c r="F493" s="1"/>
    </row>
    <row r="494" spans="1:6" x14ac:dyDescent="0.3">
      <c r="A494" s="1"/>
      <c r="B494" s="1"/>
      <c r="C494" s="1"/>
      <c r="D494" s="1"/>
      <c r="E494" s="1"/>
      <c r="F494" s="1"/>
    </row>
    <row r="495" spans="1:6" x14ac:dyDescent="0.3">
      <c r="A495" s="1"/>
      <c r="B495" s="1"/>
      <c r="C495" s="1"/>
      <c r="D495" s="1"/>
      <c r="E495" s="1"/>
      <c r="F495" s="1"/>
    </row>
    <row r="496" spans="1:6" x14ac:dyDescent="0.3">
      <c r="A496" s="1"/>
      <c r="B496" s="1"/>
      <c r="C496" s="1"/>
      <c r="D496" s="1"/>
      <c r="E496" s="1"/>
      <c r="F496" s="1"/>
    </row>
    <row r="497" spans="1:6" x14ac:dyDescent="0.3">
      <c r="A497" s="1"/>
      <c r="B497" s="1"/>
      <c r="C497" s="1"/>
      <c r="D497" s="1"/>
      <c r="E497" s="1"/>
      <c r="F497" s="1"/>
    </row>
    <row r="498" spans="1:6" x14ac:dyDescent="0.3">
      <c r="A498" s="1"/>
      <c r="B498" s="1"/>
      <c r="C498" s="1"/>
      <c r="D498" s="1"/>
      <c r="E498" s="1"/>
      <c r="F498" s="1"/>
    </row>
    <row r="499" spans="1:6" x14ac:dyDescent="0.3">
      <c r="A499" s="1"/>
      <c r="B499" s="1"/>
      <c r="C499" s="1"/>
      <c r="D499" s="1"/>
      <c r="E499" s="1"/>
      <c r="F499" s="1"/>
    </row>
    <row r="500" spans="1:6" x14ac:dyDescent="0.3">
      <c r="A500" s="1"/>
      <c r="B500" s="1"/>
      <c r="C500" s="1"/>
      <c r="D500" s="1"/>
      <c r="E500" s="1"/>
      <c r="F500" s="1"/>
    </row>
  </sheetData>
  <mergeCells count="3">
    <mergeCell ref="A1:D1"/>
    <mergeCell ref="A2:D2"/>
    <mergeCell ref="A3:D3"/>
  </mergeCells>
  <pageMargins left="0.7" right="0.7" top="0.75" bottom="0.75" header="0.3" footer="0.3"/>
  <pageSetup paperSize="9" scale="95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A16"/>
  <sheetViews>
    <sheetView workbookViewId="0">
      <pane ySplit="8" topLeftCell="A9" activePane="bottomLeft" state="frozen"/>
      <selection pane="bottomLeft" activeCell="A9" sqref="A9:XFD9"/>
    </sheetView>
  </sheetViews>
  <sheetFormatPr defaultColWidth="0" defaultRowHeight="14.4" x14ac:dyDescent="0.3"/>
  <cols>
    <col min="1" max="1" width="4.6640625" customWidth="1"/>
    <col min="2" max="2" width="0" hidden="1" customWidth="1"/>
    <col min="3" max="3" width="12.6640625" customWidth="1"/>
    <col min="4" max="4" width="43.6640625" customWidth="1"/>
    <col min="5" max="5" width="5.6640625" customWidth="1"/>
    <col min="6" max="8" width="9.6640625" customWidth="1"/>
    <col min="9" max="9" width="10.6640625" customWidth="1"/>
    <col min="10" max="15" width="0" hidden="1" customWidth="1"/>
    <col min="16" max="16" width="9.6640625" customWidth="1"/>
    <col min="17" max="18" width="0" hidden="1" customWidth="1"/>
    <col min="19" max="19" width="7.6640625" customWidth="1"/>
    <col min="20" max="21" width="0" hidden="1" customWidth="1"/>
    <col min="22" max="22" width="7.6640625" customWidth="1"/>
    <col min="23" max="26" width="0" hidden="1" customWidth="1"/>
    <col min="27" max="27" width="9.109375" customWidth="1"/>
    <col min="28" max="16384" width="9.109375" hidden="1"/>
  </cols>
  <sheetData>
    <row r="1" spans="1:26" ht="20.100000000000001" customHeight="1" x14ac:dyDescent="0.3">
      <c r="A1" s="12"/>
      <c r="B1" s="12"/>
      <c r="C1" s="211" t="s">
        <v>28</v>
      </c>
      <c r="D1" s="212"/>
      <c r="E1" s="212"/>
      <c r="F1" s="212"/>
      <c r="G1" s="212"/>
      <c r="H1" s="213"/>
      <c r="I1" s="6" t="s">
        <v>101</v>
      </c>
      <c r="J1" s="12"/>
      <c r="K1" s="3"/>
      <c r="L1" s="3"/>
      <c r="M1" s="3"/>
      <c r="N1" s="3"/>
      <c r="O1" s="3"/>
      <c r="P1" s="5" t="s">
        <v>102</v>
      </c>
      <c r="Q1" s="1"/>
      <c r="R1" s="1"/>
      <c r="S1" s="3"/>
      <c r="V1" s="3"/>
      <c r="W1">
        <v>30.126000000000001</v>
      </c>
    </row>
    <row r="2" spans="1:26" ht="20.100000000000001" customHeight="1" x14ac:dyDescent="0.3">
      <c r="A2" s="12"/>
      <c r="B2" s="12"/>
      <c r="C2" s="211" t="s">
        <v>29</v>
      </c>
      <c r="D2" s="212"/>
      <c r="E2" s="212"/>
      <c r="F2" s="212"/>
      <c r="G2" s="212"/>
      <c r="H2" s="213"/>
      <c r="I2" s="6" t="s">
        <v>23</v>
      </c>
      <c r="J2" s="12"/>
      <c r="K2" s="3"/>
      <c r="L2" s="3"/>
      <c r="M2" s="3"/>
      <c r="N2" s="3"/>
      <c r="O2" s="3"/>
      <c r="P2" s="5"/>
      <c r="Q2" s="1"/>
      <c r="R2" s="1"/>
      <c r="S2" s="3"/>
      <c r="V2" s="3"/>
    </row>
    <row r="3" spans="1:26" ht="20.100000000000001" customHeight="1" x14ac:dyDescent="0.3">
      <c r="A3" s="12"/>
      <c r="B3" s="12"/>
      <c r="C3" s="211" t="s">
        <v>30</v>
      </c>
      <c r="D3" s="212"/>
      <c r="E3" s="212"/>
      <c r="F3" s="212"/>
      <c r="G3" s="212"/>
      <c r="H3" s="213"/>
      <c r="I3" s="6" t="s">
        <v>103</v>
      </c>
      <c r="J3" s="12"/>
      <c r="K3" s="3"/>
      <c r="L3" s="3"/>
      <c r="M3" s="3"/>
      <c r="N3" s="3"/>
      <c r="O3" s="3"/>
      <c r="P3" s="5" t="s">
        <v>27</v>
      </c>
      <c r="Q3" s="1"/>
      <c r="R3" s="1"/>
      <c r="S3" s="3"/>
      <c r="V3" s="3"/>
    </row>
    <row r="4" spans="1:26" x14ac:dyDescent="0.3">
      <c r="A4" s="3"/>
      <c r="B4" s="3"/>
      <c r="C4" s="5" t="s">
        <v>104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1"/>
      <c r="R4" s="1"/>
      <c r="S4" s="3"/>
      <c r="V4" s="3"/>
    </row>
    <row r="5" spans="1:26" x14ac:dyDescent="0.3">
      <c r="A5" s="3"/>
      <c r="B5" s="3"/>
      <c r="C5" s="146" t="s">
        <v>453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1"/>
      <c r="R5" s="1"/>
      <c r="S5" s="3"/>
      <c r="V5" s="3"/>
    </row>
    <row r="6" spans="1:26" x14ac:dyDescent="0.3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1"/>
      <c r="R6" s="1"/>
      <c r="S6" s="3"/>
      <c r="V6" s="3"/>
    </row>
    <row r="7" spans="1:26" x14ac:dyDescent="0.3">
      <c r="A7" s="14"/>
      <c r="B7" s="14"/>
      <c r="C7" s="15" t="s">
        <v>71</v>
      </c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"/>
      <c r="R7" s="1"/>
      <c r="S7" s="14"/>
      <c r="V7" s="14"/>
    </row>
    <row r="8" spans="1:26" ht="15.6" x14ac:dyDescent="0.3">
      <c r="A8" s="148" t="s">
        <v>91</v>
      </c>
      <c r="B8" s="148" t="s">
        <v>92</v>
      </c>
      <c r="C8" s="148" t="s">
        <v>93</v>
      </c>
      <c r="D8" s="148" t="s">
        <v>94</v>
      </c>
      <c r="E8" s="148" t="s">
        <v>95</v>
      </c>
      <c r="F8" s="148" t="s">
        <v>96</v>
      </c>
      <c r="G8" s="148" t="s">
        <v>62</v>
      </c>
      <c r="H8" s="148" t="s">
        <v>63</v>
      </c>
      <c r="I8" s="148" t="s">
        <v>97</v>
      </c>
      <c r="J8" s="148"/>
      <c r="K8" s="148"/>
      <c r="L8" s="148"/>
      <c r="M8" s="148"/>
      <c r="N8" s="148"/>
      <c r="O8" s="148"/>
      <c r="P8" s="148" t="s">
        <v>98</v>
      </c>
      <c r="Q8" s="144"/>
      <c r="R8" s="144"/>
      <c r="S8" s="148" t="s">
        <v>99</v>
      </c>
      <c r="T8" s="145"/>
      <c r="U8" s="145"/>
      <c r="V8" s="148" t="s">
        <v>100</v>
      </c>
      <c r="W8" s="143"/>
      <c r="X8" s="143"/>
      <c r="Y8" s="143"/>
      <c r="Z8" s="143"/>
    </row>
    <row r="9" spans="1:26" x14ac:dyDescent="0.3">
      <c r="A9" s="88"/>
      <c r="B9" s="88"/>
      <c r="C9" s="149"/>
      <c r="D9" s="138" t="s">
        <v>80</v>
      </c>
      <c r="E9" s="88"/>
      <c r="F9" s="150"/>
      <c r="G9" s="135"/>
      <c r="H9" s="135"/>
      <c r="I9" s="135"/>
      <c r="J9" s="88"/>
      <c r="K9" s="88"/>
      <c r="L9" s="88"/>
      <c r="M9" s="88"/>
      <c r="N9" s="88"/>
      <c r="O9" s="88"/>
      <c r="P9" s="88"/>
      <c r="Q9" s="62"/>
      <c r="R9" s="62"/>
      <c r="S9" s="88"/>
      <c r="T9" s="137"/>
      <c r="U9" s="137"/>
      <c r="V9" s="88"/>
      <c r="W9" s="137"/>
      <c r="X9" s="137"/>
      <c r="Y9" s="137"/>
      <c r="Z9" s="137"/>
    </row>
    <row r="10" spans="1:26" x14ac:dyDescent="0.3">
      <c r="A10" s="62"/>
      <c r="B10" s="62"/>
      <c r="C10" s="153" t="s">
        <v>336</v>
      </c>
      <c r="D10" s="152" t="s">
        <v>85</v>
      </c>
      <c r="E10" s="62"/>
      <c r="F10" s="151"/>
      <c r="G10" s="76"/>
      <c r="H10" s="76"/>
      <c r="I10" s="76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137"/>
      <c r="U10" s="137"/>
      <c r="V10" s="62"/>
      <c r="W10" s="137"/>
      <c r="X10" s="137"/>
      <c r="Y10" s="137"/>
      <c r="Z10" s="137"/>
    </row>
    <row r="11" spans="1:26" ht="24.9" customHeight="1" x14ac:dyDescent="0.3">
      <c r="A11" s="161">
        <v>1</v>
      </c>
      <c r="B11" s="157" t="s">
        <v>337</v>
      </c>
      <c r="C11" s="162" t="s">
        <v>454</v>
      </c>
      <c r="D11" s="157" t="s">
        <v>455</v>
      </c>
      <c r="E11" s="157" t="s">
        <v>355</v>
      </c>
      <c r="F11" s="158">
        <v>1</v>
      </c>
      <c r="G11" s="163"/>
      <c r="H11" s="163"/>
      <c r="I11" s="158">
        <f>ROUND(F11*(G11+H11),2)</f>
        <v>0</v>
      </c>
      <c r="J11" s="157">
        <f>ROUND(F11*(N11),2)</f>
        <v>0</v>
      </c>
      <c r="K11" s="159">
        <f>ROUND(F11*(O11),2)</f>
        <v>0</v>
      </c>
      <c r="L11" s="159">
        <f>ROUND(F11*(G11),2)</f>
        <v>0</v>
      </c>
      <c r="M11" s="159">
        <f>ROUND(F11*(H11),2)</f>
        <v>0</v>
      </c>
      <c r="N11" s="159">
        <v>0</v>
      </c>
      <c r="O11" s="159"/>
      <c r="P11" s="164">
        <v>2.0000000000000001E-4</v>
      </c>
      <c r="Q11" s="164"/>
      <c r="R11" s="164">
        <v>2.0000000000000001E-4</v>
      </c>
      <c r="S11" s="159">
        <f>ROUND(F11*(P11),3)</f>
        <v>0</v>
      </c>
      <c r="T11" s="160"/>
      <c r="U11" s="160"/>
      <c r="V11" s="164"/>
      <c r="Z11">
        <v>0</v>
      </c>
    </row>
    <row r="12" spans="1:26" ht="24.9" customHeight="1" x14ac:dyDescent="0.3">
      <c r="A12" s="173">
        <v>2</v>
      </c>
      <c r="B12" s="169" t="s">
        <v>220</v>
      </c>
      <c r="C12" s="174" t="s">
        <v>456</v>
      </c>
      <c r="D12" s="169" t="s">
        <v>457</v>
      </c>
      <c r="E12" s="169" t="s">
        <v>280</v>
      </c>
      <c r="F12" s="170">
        <v>1</v>
      </c>
      <c r="G12" s="175"/>
      <c r="H12" s="175"/>
      <c r="I12" s="170">
        <f>ROUND(F12*(G12+H12),2)</f>
        <v>0</v>
      </c>
      <c r="J12" s="169">
        <f>ROUND(F12*(N12),2)</f>
        <v>0</v>
      </c>
      <c r="K12" s="171">
        <f>ROUND(F12*(O12),2)</f>
        <v>0</v>
      </c>
      <c r="L12" s="171">
        <f>ROUND(F12*(G12),2)</f>
        <v>0</v>
      </c>
      <c r="M12" s="171">
        <f>ROUND(F12*(H12),2)</f>
        <v>0</v>
      </c>
      <c r="N12" s="171">
        <v>0</v>
      </c>
      <c r="O12" s="171"/>
      <c r="P12" s="176">
        <v>3.8000000000000002E-4</v>
      </c>
      <c r="Q12" s="176"/>
      <c r="R12" s="176">
        <v>3.8000000000000002E-4</v>
      </c>
      <c r="S12" s="171">
        <f>ROUND(F12*(P12),3)</f>
        <v>0</v>
      </c>
      <c r="T12" s="172"/>
      <c r="U12" s="172"/>
      <c r="V12" s="176"/>
      <c r="Z12">
        <v>0</v>
      </c>
    </row>
    <row r="13" spans="1:26" x14ac:dyDescent="0.3">
      <c r="A13" s="62"/>
      <c r="B13" s="62"/>
      <c r="C13" s="152">
        <v>767</v>
      </c>
      <c r="D13" s="152" t="s">
        <v>85</v>
      </c>
      <c r="E13" s="62"/>
      <c r="F13" s="151"/>
      <c r="G13" s="141">
        <f>ROUND((SUM(L10:L12))/1,2)</f>
        <v>0</v>
      </c>
      <c r="H13" s="141">
        <f>ROUND((SUM(M10:M12))/1,2)</f>
        <v>0</v>
      </c>
      <c r="I13" s="141">
        <f>ROUND((SUM(I10:I12))/1,2)</f>
        <v>0</v>
      </c>
      <c r="J13" s="62"/>
      <c r="K13" s="62"/>
      <c r="L13" s="62">
        <f>ROUND((SUM(L10:L12))/1,2)</f>
        <v>0</v>
      </c>
      <c r="M13" s="62">
        <f>ROUND((SUM(M10:M12))/1,2)</f>
        <v>0</v>
      </c>
      <c r="N13" s="62"/>
      <c r="O13" s="62"/>
      <c r="P13" s="168"/>
      <c r="Q13" s="1"/>
      <c r="R13" s="1"/>
      <c r="S13" s="168">
        <f>ROUND((SUM(S10:S12))/1,2)</f>
        <v>0</v>
      </c>
      <c r="T13" s="177"/>
      <c r="U13" s="177"/>
      <c r="V13" s="2">
        <f>ROUND((SUM(V10:V12))/1,2)</f>
        <v>0</v>
      </c>
    </row>
    <row r="14" spans="1:26" x14ac:dyDescent="0.3">
      <c r="A14" s="1"/>
      <c r="B14" s="1"/>
      <c r="C14" s="1"/>
      <c r="D14" s="1"/>
      <c r="E14" s="1"/>
      <c r="F14" s="147"/>
      <c r="G14" s="134"/>
      <c r="H14" s="134"/>
      <c r="I14" s="134"/>
      <c r="J14" s="1"/>
      <c r="K14" s="1"/>
      <c r="L14" s="1"/>
      <c r="M14" s="1"/>
      <c r="N14" s="1"/>
      <c r="O14" s="1"/>
      <c r="P14" s="1"/>
      <c r="Q14" s="1"/>
      <c r="R14" s="1"/>
      <c r="S14" s="1"/>
      <c r="V14" s="1"/>
    </row>
    <row r="15" spans="1:26" x14ac:dyDescent="0.3">
      <c r="A15" s="62"/>
      <c r="B15" s="62"/>
      <c r="C15" s="62"/>
      <c r="D15" s="2" t="s">
        <v>80</v>
      </c>
      <c r="E15" s="62"/>
      <c r="F15" s="151"/>
      <c r="G15" s="141">
        <f>ROUND((SUM(L9:L14))/2,2)</f>
        <v>0</v>
      </c>
      <c r="H15" s="141">
        <f>ROUND((SUM(M9:M14))/2,2)</f>
        <v>0</v>
      </c>
      <c r="I15" s="141">
        <f>ROUND((SUM(I9:I14))/2,2)</f>
        <v>0</v>
      </c>
      <c r="J15" s="62"/>
      <c r="K15" s="62"/>
      <c r="L15" s="62">
        <f>ROUND((SUM(L9:L14))/2,2)</f>
        <v>0</v>
      </c>
      <c r="M15" s="62">
        <f>ROUND((SUM(M9:M14))/2,2)</f>
        <v>0</v>
      </c>
      <c r="N15" s="62"/>
      <c r="O15" s="62"/>
      <c r="P15" s="168"/>
      <c r="Q15" s="1"/>
      <c r="R15" s="1"/>
      <c r="S15" s="168">
        <f>ROUND((SUM(S9:S14))/2,2)</f>
        <v>0</v>
      </c>
      <c r="V15" s="2">
        <f>ROUND((SUM(V9:V14))/2,2)</f>
        <v>0</v>
      </c>
    </row>
    <row r="16" spans="1:26" x14ac:dyDescent="0.3">
      <c r="A16" s="179"/>
      <c r="B16" s="179"/>
      <c r="C16" s="179"/>
      <c r="D16" s="179" t="s">
        <v>90</v>
      </c>
      <c r="E16" s="179"/>
      <c r="F16" s="181"/>
      <c r="G16" s="180">
        <f>ROUND((SUM(L9:L15))/3,2)</f>
        <v>0</v>
      </c>
      <c r="H16" s="180">
        <f>ROUND((SUM(M9:M15))/3,2)</f>
        <v>0</v>
      </c>
      <c r="I16" s="180">
        <f>ROUND((SUM(I9:I15))/3,2)</f>
        <v>0</v>
      </c>
      <c r="J16" s="179"/>
      <c r="K16" s="180">
        <f>ROUND((SUM(K9:K15))/3,2)</f>
        <v>0</v>
      </c>
      <c r="L16" s="179">
        <f>ROUND((SUM(L9:L15))/3,2)</f>
        <v>0</v>
      </c>
      <c r="M16" s="179">
        <f>ROUND((SUM(M9:M15))/3,2)</f>
        <v>0</v>
      </c>
      <c r="N16" s="179"/>
      <c r="O16" s="179"/>
      <c r="P16" s="181"/>
      <c r="Q16" s="179"/>
      <c r="R16" s="180"/>
      <c r="S16" s="181">
        <f>ROUND((SUM(S9:S15))/3,2)</f>
        <v>0</v>
      </c>
      <c r="T16" s="182"/>
      <c r="U16" s="182"/>
      <c r="V16" s="179">
        <f>ROUND((SUM(V9:V15))/3,2)</f>
        <v>0</v>
      </c>
      <c r="X16" s="178"/>
      <c r="Y16">
        <f>(SUM(Y9:Y15))</f>
        <v>0</v>
      </c>
      <c r="Z16">
        <f>(SUM(Z9:Z15))</f>
        <v>0</v>
      </c>
    </row>
  </sheetData>
  <mergeCells count="3">
    <mergeCell ref="C1:H1"/>
    <mergeCell ref="C2:H2"/>
    <mergeCell ref="C3:H3"/>
  </mergeCells>
  <printOptions horizontalCentered="1" gridLines="1"/>
  <pageMargins left="1.1111111111111112E-2" right="1.1111111111111112E-2" top="0.75" bottom="0.75" header="0.3" footer="0.3"/>
  <pageSetup paperSize="9" scale="75" orientation="portrait" verticalDpi="0" r:id="rId1"/>
  <headerFooter>
    <oddHeader>&amp;C&amp;B&amp; Rozpočet Modernizacia farmy dojnic Lada / SO 03 Stavebné úpravy Kravína K 1 parcela č.  361  samouzatváracie zábrany</oddHeader>
    <oddFooter>&amp;RStrana &amp;P z &amp;N    &amp;L&amp;7Spracované systémom Systematic® Kalkulus, tel.: 051 77 10 585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A41"/>
  <sheetViews>
    <sheetView workbookViewId="0"/>
  </sheetViews>
  <sheetFormatPr defaultColWidth="0" defaultRowHeight="14.4" x14ac:dyDescent="0.3"/>
  <cols>
    <col min="1" max="1" width="1.6640625" customWidth="1"/>
    <col min="2" max="2" width="3.6640625" customWidth="1"/>
    <col min="3" max="3" width="4.6640625" customWidth="1"/>
    <col min="4" max="6" width="10.6640625" customWidth="1"/>
    <col min="7" max="7" width="3.6640625" customWidth="1"/>
    <col min="8" max="8" width="19.6640625" customWidth="1"/>
    <col min="9" max="10" width="10.6640625" customWidth="1"/>
    <col min="11" max="26" width="0" hidden="1" customWidth="1"/>
    <col min="27" max="27" width="9.109375" customWidth="1"/>
    <col min="28" max="16384" width="9.109375" hidden="1"/>
  </cols>
  <sheetData>
    <row r="1" spans="1:23" ht="27.9" customHeight="1" thickBot="1" x14ac:dyDescent="0.35">
      <c r="A1" s="3"/>
      <c r="B1" s="14"/>
      <c r="C1" s="14"/>
      <c r="D1" s="14"/>
      <c r="E1" s="14"/>
      <c r="F1" s="15" t="s">
        <v>20</v>
      </c>
      <c r="G1" s="14"/>
      <c r="H1" s="14"/>
      <c r="I1" s="14"/>
      <c r="J1" s="14"/>
      <c r="W1">
        <v>30.126000000000001</v>
      </c>
    </row>
    <row r="2" spans="1:23" ht="30" customHeight="1" thickTop="1" x14ac:dyDescent="0.3">
      <c r="A2" s="13"/>
      <c r="B2" s="208" t="s">
        <v>1</v>
      </c>
      <c r="C2" s="209"/>
      <c r="D2" s="209"/>
      <c r="E2" s="209"/>
      <c r="F2" s="209"/>
      <c r="G2" s="209"/>
      <c r="H2" s="209"/>
      <c r="I2" s="209"/>
      <c r="J2" s="210"/>
    </row>
    <row r="3" spans="1:23" ht="18" customHeight="1" x14ac:dyDescent="0.3">
      <c r="A3" s="13"/>
      <c r="B3" s="34" t="s">
        <v>458</v>
      </c>
      <c r="C3" s="35"/>
      <c r="D3" s="36"/>
      <c r="E3" s="36"/>
      <c r="F3" s="36"/>
      <c r="G3" s="17"/>
      <c r="H3" s="17"/>
      <c r="I3" s="37" t="s">
        <v>21</v>
      </c>
      <c r="J3" s="30"/>
    </row>
    <row r="4" spans="1:23" ht="18" customHeight="1" x14ac:dyDescent="0.3">
      <c r="A4" s="13"/>
      <c r="B4" s="23"/>
      <c r="C4" s="20"/>
      <c r="D4" s="17"/>
      <c r="E4" s="17"/>
      <c r="F4" s="17"/>
      <c r="G4" s="17"/>
      <c r="H4" s="17"/>
      <c r="I4" s="37" t="s">
        <v>23</v>
      </c>
      <c r="J4" s="30"/>
    </row>
    <row r="5" spans="1:23" ht="18" customHeight="1" thickBot="1" x14ac:dyDescent="0.35">
      <c r="A5" s="13"/>
      <c r="B5" s="38" t="s">
        <v>24</v>
      </c>
      <c r="C5" s="20"/>
      <c r="D5" s="17"/>
      <c r="E5" s="17"/>
      <c r="F5" s="39" t="s">
        <v>25</v>
      </c>
      <c r="G5" s="17"/>
      <c r="H5" s="17"/>
      <c r="I5" s="37" t="s">
        <v>26</v>
      </c>
      <c r="J5" s="40" t="s">
        <v>27</v>
      </c>
    </row>
    <row r="6" spans="1:23" ht="20.100000000000001" customHeight="1" thickTop="1" x14ac:dyDescent="0.3">
      <c r="A6" s="13"/>
      <c r="B6" s="202" t="s">
        <v>28</v>
      </c>
      <c r="C6" s="203"/>
      <c r="D6" s="203"/>
      <c r="E6" s="203"/>
      <c r="F6" s="203"/>
      <c r="G6" s="203"/>
      <c r="H6" s="203"/>
      <c r="I6" s="203"/>
      <c r="J6" s="204"/>
    </row>
    <row r="7" spans="1:23" ht="18" customHeight="1" x14ac:dyDescent="0.3">
      <c r="A7" s="13"/>
      <c r="B7" s="49" t="s">
        <v>31</v>
      </c>
      <c r="C7" s="42"/>
      <c r="D7" s="18"/>
      <c r="E7" s="18"/>
      <c r="F7" s="18"/>
      <c r="G7" s="50" t="s">
        <v>32</v>
      </c>
      <c r="H7" s="18"/>
      <c r="I7" s="28"/>
      <c r="J7" s="43"/>
    </row>
    <row r="8" spans="1:23" ht="20.100000000000001" customHeight="1" x14ac:dyDescent="0.3">
      <c r="A8" s="13"/>
      <c r="B8" s="205" t="s">
        <v>29</v>
      </c>
      <c r="C8" s="206"/>
      <c r="D8" s="206"/>
      <c r="E8" s="206"/>
      <c r="F8" s="206"/>
      <c r="G8" s="206"/>
      <c r="H8" s="206"/>
      <c r="I8" s="206"/>
      <c r="J8" s="207"/>
    </row>
    <row r="9" spans="1:23" ht="18" customHeight="1" x14ac:dyDescent="0.3">
      <c r="A9" s="13"/>
      <c r="B9" s="38" t="s">
        <v>31</v>
      </c>
      <c r="C9" s="20"/>
      <c r="D9" s="17"/>
      <c r="E9" s="17"/>
      <c r="F9" s="17"/>
      <c r="G9" s="39" t="s">
        <v>32</v>
      </c>
      <c r="H9" s="17"/>
      <c r="I9" s="27"/>
      <c r="J9" s="30"/>
    </row>
    <row r="10" spans="1:23" ht="20.100000000000001" customHeight="1" x14ac:dyDescent="0.3">
      <c r="A10" s="13"/>
      <c r="B10" s="205" t="s">
        <v>30</v>
      </c>
      <c r="C10" s="206"/>
      <c r="D10" s="206"/>
      <c r="E10" s="206"/>
      <c r="F10" s="206"/>
      <c r="G10" s="206"/>
      <c r="H10" s="206"/>
      <c r="I10" s="206"/>
      <c r="J10" s="207"/>
    </row>
    <row r="11" spans="1:23" ht="18" customHeight="1" thickBot="1" x14ac:dyDescent="0.35">
      <c r="A11" s="13"/>
      <c r="B11" s="38" t="s">
        <v>31</v>
      </c>
      <c r="C11" s="20"/>
      <c r="D11" s="17"/>
      <c r="E11" s="17"/>
      <c r="F11" s="17"/>
      <c r="G11" s="39" t="s">
        <v>32</v>
      </c>
      <c r="H11" s="17"/>
      <c r="I11" s="27"/>
      <c r="J11" s="30"/>
    </row>
    <row r="12" spans="1:23" ht="18" customHeight="1" thickTop="1" x14ac:dyDescent="0.3">
      <c r="A12" s="13"/>
      <c r="B12" s="44"/>
      <c r="C12" s="45"/>
      <c r="D12" s="46"/>
      <c r="E12" s="46"/>
      <c r="F12" s="46"/>
      <c r="G12" s="46"/>
      <c r="H12" s="46"/>
      <c r="I12" s="47"/>
      <c r="J12" s="48"/>
    </row>
    <row r="13" spans="1:23" ht="18" customHeight="1" thickBot="1" x14ac:dyDescent="0.35">
      <c r="A13" s="13"/>
      <c r="B13" s="41"/>
      <c r="C13" s="42"/>
      <c r="D13" s="18"/>
      <c r="E13" s="18"/>
      <c r="F13" s="18"/>
      <c r="G13" s="18"/>
      <c r="H13" s="18"/>
      <c r="I13" s="28"/>
      <c r="J13" s="43"/>
    </row>
    <row r="14" spans="1:23" ht="18" customHeight="1" thickTop="1" x14ac:dyDescent="0.3">
      <c r="A14" s="13"/>
      <c r="B14" s="52" t="s">
        <v>33</v>
      </c>
      <c r="C14" s="80" t="s">
        <v>6</v>
      </c>
      <c r="D14" s="81" t="s">
        <v>62</v>
      </c>
      <c r="E14" s="82" t="s">
        <v>63</v>
      </c>
      <c r="F14" s="80" t="s">
        <v>64</v>
      </c>
      <c r="G14" s="52" t="s">
        <v>40</v>
      </c>
      <c r="H14" s="45"/>
      <c r="I14" s="47"/>
      <c r="J14" s="48"/>
    </row>
    <row r="15" spans="1:23" ht="18" customHeight="1" x14ac:dyDescent="0.3">
      <c r="A15" s="13"/>
      <c r="B15" s="87">
        <v>1</v>
      </c>
      <c r="C15" s="88" t="s">
        <v>34</v>
      </c>
      <c r="D15" s="89"/>
      <c r="E15" s="90"/>
      <c r="F15" s="88"/>
      <c r="G15" s="53">
        <v>7</v>
      </c>
      <c r="H15" s="55" t="s">
        <v>41</v>
      </c>
      <c r="I15" s="28"/>
      <c r="J15" s="57">
        <v>0</v>
      </c>
    </row>
    <row r="16" spans="1:23" ht="18" customHeight="1" x14ac:dyDescent="0.3">
      <c r="A16" s="13"/>
      <c r="B16" s="85">
        <v>2</v>
      </c>
      <c r="C16" s="86" t="s">
        <v>35</v>
      </c>
      <c r="D16" s="91">
        <f>'Rekap 3890'!B12</f>
        <v>0</v>
      </c>
      <c r="E16" s="92">
        <f>'Rekap 3890'!C12</f>
        <v>0</v>
      </c>
      <c r="F16" s="101">
        <f>'Rekap 3890'!D12</f>
        <v>0</v>
      </c>
      <c r="G16" s="104"/>
      <c r="H16" s="115"/>
      <c r="I16" s="117"/>
      <c r="J16" s="110"/>
    </row>
    <row r="17" spans="1:26" ht="18" customHeight="1" x14ac:dyDescent="0.3">
      <c r="A17" s="13"/>
      <c r="B17" s="59">
        <v>3</v>
      </c>
      <c r="C17" s="62" t="s">
        <v>36</v>
      </c>
      <c r="D17" s="83"/>
      <c r="E17" s="84"/>
      <c r="F17" s="76"/>
      <c r="G17" s="53">
        <v>8</v>
      </c>
      <c r="H17" s="63" t="s">
        <v>42</v>
      </c>
      <c r="I17" s="117"/>
      <c r="J17" s="110">
        <f>'SO 3890'!Z16</f>
        <v>0</v>
      </c>
    </row>
    <row r="18" spans="1:26" ht="18" customHeight="1" x14ac:dyDescent="0.3">
      <c r="A18" s="13"/>
      <c r="B18" s="53">
        <v>4</v>
      </c>
      <c r="C18" s="63" t="s">
        <v>37</v>
      </c>
      <c r="D18" s="67"/>
      <c r="E18" s="66"/>
      <c r="F18" s="69"/>
      <c r="G18" s="53">
        <v>9</v>
      </c>
      <c r="H18" s="63" t="s">
        <v>43</v>
      </c>
      <c r="I18" s="117"/>
      <c r="J18" s="110">
        <v>0</v>
      </c>
    </row>
    <row r="19" spans="1:26" ht="18" customHeight="1" x14ac:dyDescent="0.3">
      <c r="A19" s="13"/>
      <c r="B19" s="53">
        <v>5</v>
      </c>
      <c r="C19" s="63" t="s">
        <v>38</v>
      </c>
      <c r="D19" s="67"/>
      <c r="E19" s="66"/>
      <c r="F19" s="69"/>
      <c r="G19" s="104"/>
      <c r="H19" s="115"/>
      <c r="I19" s="117"/>
      <c r="J19" s="116"/>
    </row>
    <row r="20" spans="1:26" ht="18" customHeight="1" thickBot="1" x14ac:dyDescent="0.35">
      <c r="A20" s="13"/>
      <c r="B20" s="53">
        <v>6</v>
      </c>
      <c r="C20" s="64" t="s">
        <v>39</v>
      </c>
      <c r="D20" s="68"/>
      <c r="E20" s="96"/>
      <c r="F20" s="102">
        <f>SUM(F15:F19)</f>
        <v>0</v>
      </c>
      <c r="G20" s="53">
        <v>10</v>
      </c>
      <c r="H20" s="63" t="s">
        <v>39</v>
      </c>
      <c r="I20" s="119"/>
      <c r="J20" s="95">
        <f>SUM(J15:J19)</f>
        <v>0</v>
      </c>
    </row>
    <row r="21" spans="1:26" ht="18" customHeight="1" thickTop="1" x14ac:dyDescent="0.3">
      <c r="A21" s="13"/>
      <c r="B21" s="58" t="s">
        <v>51</v>
      </c>
      <c r="C21" s="61" t="s">
        <v>52</v>
      </c>
      <c r="D21" s="65"/>
      <c r="E21" s="19"/>
      <c r="F21" s="94"/>
      <c r="G21" s="58" t="s">
        <v>58</v>
      </c>
      <c r="H21" s="54" t="s">
        <v>52</v>
      </c>
      <c r="I21" s="28"/>
      <c r="J21" s="120"/>
    </row>
    <row r="22" spans="1:26" ht="18" customHeight="1" x14ac:dyDescent="0.3">
      <c r="A22" s="13"/>
      <c r="B22" s="59">
        <v>11</v>
      </c>
      <c r="C22" s="55" t="s">
        <v>53</v>
      </c>
      <c r="D22" s="75"/>
      <c r="E22" s="78" t="s">
        <v>56</v>
      </c>
      <c r="F22" s="76">
        <f>((F15*U22*0)+(F16*V22*0)+(F17*W22*0))/100</f>
        <v>0</v>
      </c>
      <c r="G22" s="59">
        <v>16</v>
      </c>
      <c r="H22" s="62" t="s">
        <v>59</v>
      </c>
      <c r="I22" s="118" t="s">
        <v>56</v>
      </c>
      <c r="J22" s="109">
        <f>((F15*X22*0)+(F16*Y22*0)+(F17*Z22*0))/100</f>
        <v>0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</row>
    <row r="23" spans="1:26" ht="18" customHeight="1" x14ac:dyDescent="0.3">
      <c r="A23" s="13"/>
      <c r="B23" s="53">
        <v>12</v>
      </c>
      <c r="C23" s="56" t="s">
        <v>54</v>
      </c>
      <c r="D23" s="60"/>
      <c r="E23" s="78" t="s">
        <v>57</v>
      </c>
      <c r="F23" s="69">
        <f>((F15*U23*0)+(F16*V23*0)+(F17*W23*0))/100</f>
        <v>0</v>
      </c>
      <c r="G23" s="53">
        <v>17</v>
      </c>
      <c r="H23" s="63" t="s">
        <v>60</v>
      </c>
      <c r="I23" s="118" t="s">
        <v>56</v>
      </c>
      <c r="J23" s="110">
        <f>((F15*X23*0)+(F16*Y23*0)+(F17*Z23*0))/100</f>
        <v>0</v>
      </c>
      <c r="U23">
        <v>1</v>
      </c>
      <c r="V23">
        <v>1</v>
      </c>
      <c r="W23">
        <v>0</v>
      </c>
      <c r="X23">
        <v>1</v>
      </c>
      <c r="Y23">
        <v>1</v>
      </c>
      <c r="Z23">
        <v>1</v>
      </c>
    </row>
    <row r="24" spans="1:26" ht="18" customHeight="1" x14ac:dyDescent="0.3">
      <c r="A24" s="13"/>
      <c r="B24" s="53">
        <v>13</v>
      </c>
      <c r="C24" s="56" t="s">
        <v>55</v>
      </c>
      <c r="D24" s="60"/>
      <c r="E24" s="78" t="s">
        <v>56</v>
      </c>
      <c r="F24" s="69">
        <f>((F15*U24*0)+(F16*V24*0)+(F17*W24*0))/100</f>
        <v>0</v>
      </c>
      <c r="G24" s="53">
        <v>18</v>
      </c>
      <c r="H24" s="63" t="s">
        <v>61</v>
      </c>
      <c r="I24" s="118" t="s">
        <v>57</v>
      </c>
      <c r="J24" s="110">
        <f>((F15*X24*0)+(F16*Y24*0)+(F17*Z24*0))/100</f>
        <v>0</v>
      </c>
      <c r="U24">
        <v>1</v>
      </c>
      <c r="V24">
        <v>1</v>
      </c>
      <c r="W24">
        <v>1</v>
      </c>
      <c r="X24">
        <v>1</v>
      </c>
      <c r="Y24">
        <v>1</v>
      </c>
      <c r="Z24">
        <v>0</v>
      </c>
    </row>
    <row r="25" spans="1:26" ht="18" customHeight="1" x14ac:dyDescent="0.3">
      <c r="A25" s="13"/>
      <c r="B25" s="53">
        <v>14</v>
      </c>
      <c r="C25" s="20"/>
      <c r="D25" s="60"/>
      <c r="E25" s="79"/>
      <c r="F25" s="77"/>
      <c r="G25" s="53">
        <v>19</v>
      </c>
      <c r="H25" s="115"/>
      <c r="I25" s="117"/>
      <c r="J25" s="116"/>
    </row>
    <row r="26" spans="1:26" ht="18" customHeight="1" thickBot="1" x14ac:dyDescent="0.35">
      <c r="A26" s="13"/>
      <c r="B26" s="53">
        <v>15</v>
      </c>
      <c r="C26" s="56"/>
      <c r="D26" s="60"/>
      <c r="E26" s="60"/>
      <c r="F26" s="103"/>
      <c r="G26" s="53">
        <v>20</v>
      </c>
      <c r="H26" s="63" t="s">
        <v>39</v>
      </c>
      <c r="I26" s="119"/>
      <c r="J26" s="95">
        <f>SUM(J22:J25)+SUM(F22:F25)</f>
        <v>0</v>
      </c>
    </row>
    <row r="27" spans="1:26" ht="18" customHeight="1" thickTop="1" x14ac:dyDescent="0.3">
      <c r="A27" s="13"/>
      <c r="B27" s="97"/>
      <c r="C27" s="131" t="s">
        <v>67</v>
      </c>
      <c r="D27" s="124"/>
      <c r="E27" s="98"/>
      <c r="F27" s="29"/>
      <c r="G27" s="105" t="s">
        <v>44</v>
      </c>
      <c r="H27" s="100" t="s">
        <v>45</v>
      </c>
      <c r="I27" s="28"/>
      <c r="J27" s="31"/>
    </row>
    <row r="28" spans="1:26" ht="18" customHeight="1" x14ac:dyDescent="0.3">
      <c r="A28" s="13"/>
      <c r="B28" s="26"/>
      <c r="C28" s="122"/>
      <c r="D28" s="125"/>
      <c r="E28" s="22"/>
      <c r="F28" s="13"/>
      <c r="G28" s="85">
        <v>21</v>
      </c>
      <c r="H28" s="86" t="s">
        <v>46</v>
      </c>
      <c r="I28" s="112"/>
      <c r="J28" s="93">
        <f>F20+J20+F26+J26</f>
        <v>0</v>
      </c>
    </row>
    <row r="29" spans="1:26" ht="18" customHeight="1" x14ac:dyDescent="0.3">
      <c r="A29" s="13"/>
      <c r="B29" s="70"/>
      <c r="C29" s="123"/>
      <c r="D29" s="126"/>
      <c r="E29" s="22"/>
      <c r="F29" s="13"/>
      <c r="G29" s="59">
        <v>22</v>
      </c>
      <c r="H29" s="62" t="s">
        <v>47</v>
      </c>
      <c r="I29" s="113">
        <f>J28-SUM('SO 3890'!K9:'SO 3890'!K15)</f>
        <v>0</v>
      </c>
      <c r="J29" s="109">
        <f>ROUND(((ROUND(I29,2)*20)*1/100),2)</f>
        <v>0</v>
      </c>
    </row>
    <row r="30" spans="1:26" ht="18" customHeight="1" x14ac:dyDescent="0.3">
      <c r="A30" s="13"/>
      <c r="B30" s="23"/>
      <c r="C30" s="115"/>
      <c r="D30" s="117"/>
      <c r="E30" s="22"/>
      <c r="F30" s="13"/>
      <c r="G30" s="53">
        <v>23</v>
      </c>
      <c r="H30" s="63" t="s">
        <v>48</v>
      </c>
      <c r="I30" s="78">
        <f>SUM('SO 3890'!K9:'SO 3890'!K15)</f>
        <v>0</v>
      </c>
      <c r="J30" s="110">
        <f>ROUND(((ROUND(I30,2)*0)/100),2)</f>
        <v>0</v>
      </c>
    </row>
    <row r="31" spans="1:26" ht="18" customHeight="1" x14ac:dyDescent="0.3">
      <c r="A31" s="13"/>
      <c r="B31" s="24"/>
      <c r="C31" s="127"/>
      <c r="D31" s="128"/>
      <c r="E31" s="22"/>
      <c r="F31" s="13"/>
      <c r="G31" s="85">
        <v>24</v>
      </c>
      <c r="H31" s="86" t="s">
        <v>49</v>
      </c>
      <c r="I31" s="108"/>
      <c r="J31" s="121">
        <f>SUM(J28:J30)</f>
        <v>0</v>
      </c>
    </row>
    <row r="32" spans="1:26" ht="18" customHeight="1" thickBot="1" x14ac:dyDescent="0.35">
      <c r="A32" s="13"/>
      <c r="B32" s="41"/>
      <c r="C32" s="1"/>
      <c r="D32" s="114"/>
      <c r="E32" s="71"/>
      <c r="F32" s="72"/>
      <c r="G32" s="59" t="s">
        <v>50</v>
      </c>
      <c r="H32" s="1"/>
      <c r="I32" s="114"/>
      <c r="J32" s="111"/>
    </row>
    <row r="33" spans="1:10" ht="18" customHeight="1" thickTop="1" x14ac:dyDescent="0.3">
      <c r="A33" s="13"/>
      <c r="B33" s="97"/>
      <c r="C33" s="98"/>
      <c r="D33" s="129" t="s">
        <v>65</v>
      </c>
      <c r="E33" s="74"/>
      <c r="F33" s="99"/>
      <c r="G33" s="106">
        <v>26</v>
      </c>
      <c r="H33" s="130" t="s">
        <v>66</v>
      </c>
      <c r="I33" s="29"/>
      <c r="J33" s="107"/>
    </row>
    <row r="34" spans="1:10" ht="18" customHeight="1" x14ac:dyDescent="0.3">
      <c r="A34" s="13"/>
      <c r="B34" s="25"/>
      <c r="C34" s="21"/>
      <c r="D34" s="16"/>
      <c r="E34" s="16"/>
      <c r="F34" s="16"/>
      <c r="G34" s="16"/>
      <c r="H34" s="16"/>
      <c r="I34" s="29"/>
      <c r="J34" s="32"/>
    </row>
    <row r="35" spans="1:10" ht="18" customHeight="1" x14ac:dyDescent="0.3">
      <c r="A35" s="13"/>
      <c r="B35" s="26"/>
      <c r="C35" s="22"/>
      <c r="D35" s="3"/>
      <c r="E35" s="3"/>
      <c r="F35" s="3"/>
      <c r="G35" s="3"/>
      <c r="H35" s="3"/>
      <c r="I35" s="13"/>
      <c r="J35" s="33"/>
    </row>
    <row r="36" spans="1:10" ht="18" customHeight="1" x14ac:dyDescent="0.3">
      <c r="A36" s="13"/>
      <c r="B36" s="26"/>
      <c r="C36" s="22"/>
      <c r="D36" s="3"/>
      <c r="E36" s="3"/>
      <c r="F36" s="3"/>
      <c r="G36" s="3"/>
      <c r="H36" s="3"/>
      <c r="I36" s="13"/>
      <c r="J36" s="33"/>
    </row>
    <row r="37" spans="1:10" ht="18" customHeight="1" x14ac:dyDescent="0.3">
      <c r="A37" s="13"/>
      <c r="B37" s="26"/>
      <c r="C37" s="22"/>
      <c r="D37" s="3"/>
      <c r="E37" s="3"/>
      <c r="F37" s="3"/>
      <c r="G37" s="3"/>
      <c r="H37" s="3"/>
      <c r="I37" s="13"/>
      <c r="J37" s="33"/>
    </row>
    <row r="38" spans="1:10" ht="18" customHeight="1" x14ac:dyDescent="0.3">
      <c r="A38" s="13"/>
      <c r="B38" s="26"/>
      <c r="C38" s="22"/>
      <c r="D38" s="3"/>
      <c r="E38" s="3"/>
      <c r="F38" s="3"/>
      <c r="G38" s="3"/>
      <c r="H38" s="3"/>
      <c r="I38" s="13"/>
      <c r="J38" s="33"/>
    </row>
    <row r="39" spans="1:10" ht="18" customHeight="1" x14ac:dyDescent="0.3">
      <c r="A39" s="13"/>
      <c r="B39" s="26"/>
      <c r="C39" s="22"/>
      <c r="D39" s="3"/>
      <c r="E39" s="3"/>
      <c r="F39" s="3"/>
      <c r="G39" s="3"/>
      <c r="H39" s="3"/>
      <c r="I39" s="13"/>
      <c r="J39" s="33"/>
    </row>
    <row r="40" spans="1:10" ht="18" customHeight="1" thickBot="1" x14ac:dyDescent="0.35">
      <c r="A40" s="13"/>
      <c r="B40" s="70"/>
      <c r="C40" s="71"/>
      <c r="D40" s="14"/>
      <c r="E40" s="14"/>
      <c r="F40" s="14"/>
      <c r="G40" s="14"/>
      <c r="H40" s="14"/>
      <c r="I40" s="72"/>
      <c r="J40" s="73"/>
    </row>
    <row r="41" spans="1:10" ht="15" thickTop="1" x14ac:dyDescent="0.3">
      <c r="A41" s="13"/>
      <c r="B41" s="74"/>
      <c r="C41" s="74"/>
      <c r="D41" s="74"/>
      <c r="E41" s="74"/>
      <c r="F41" s="74"/>
      <c r="G41" s="74"/>
      <c r="H41" s="74"/>
      <c r="I41" s="74"/>
      <c r="J41" s="74"/>
    </row>
  </sheetData>
  <mergeCells count="4">
    <mergeCell ref="B2:J2"/>
    <mergeCell ref="B6:J6"/>
    <mergeCell ref="B8:J8"/>
    <mergeCell ref="B10:J10"/>
  </mergeCells>
  <pageMargins left="0.7" right="0.7" top="0.75" bottom="0.75" header="0.3" footer="0.3"/>
  <pageSetup paperSize="9" scale="95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Z500"/>
  <sheetViews>
    <sheetView workbookViewId="0">
      <selection activeCell="E1" sqref="E1:E3"/>
    </sheetView>
  </sheetViews>
  <sheetFormatPr defaultColWidth="0" defaultRowHeight="14.4" x14ac:dyDescent="0.3"/>
  <cols>
    <col min="1" max="1" width="37.6640625" customWidth="1"/>
    <col min="2" max="4" width="10.6640625" customWidth="1"/>
    <col min="5" max="6" width="9.6640625" customWidth="1"/>
    <col min="7" max="7" width="3.6640625" customWidth="1"/>
    <col min="8" max="9" width="9.109375" hidden="1" customWidth="1"/>
    <col min="10" max="26" width="0" hidden="1" customWidth="1"/>
    <col min="27" max="16384" width="9.109375" hidden="1"/>
  </cols>
  <sheetData>
    <row r="1" spans="1:26" ht="20.100000000000001" customHeight="1" x14ac:dyDescent="0.3">
      <c r="A1" s="211" t="s">
        <v>28</v>
      </c>
      <c r="B1" s="212"/>
      <c r="C1" s="212"/>
      <c r="D1" s="213"/>
      <c r="E1" s="6" t="s">
        <v>101</v>
      </c>
      <c r="F1" s="12"/>
      <c r="W1">
        <v>30.126000000000001</v>
      </c>
    </row>
    <row r="2" spans="1:26" ht="20.100000000000001" customHeight="1" x14ac:dyDescent="0.3">
      <c r="A2" s="211" t="s">
        <v>29</v>
      </c>
      <c r="B2" s="212"/>
      <c r="C2" s="212"/>
      <c r="D2" s="213"/>
      <c r="E2" s="6" t="s">
        <v>23</v>
      </c>
      <c r="F2" s="12"/>
    </row>
    <row r="3" spans="1:26" ht="20.100000000000001" customHeight="1" x14ac:dyDescent="0.3">
      <c r="A3" s="211" t="s">
        <v>30</v>
      </c>
      <c r="B3" s="212"/>
      <c r="C3" s="212"/>
      <c r="D3" s="213"/>
      <c r="E3" s="6" t="s">
        <v>103</v>
      </c>
      <c r="F3" s="12"/>
    </row>
    <row r="4" spans="1:26" x14ac:dyDescent="0.3">
      <c r="A4" s="5" t="s">
        <v>1</v>
      </c>
      <c r="B4" s="3"/>
      <c r="C4" s="3"/>
      <c r="D4" s="3"/>
      <c r="E4" s="3"/>
      <c r="F4" s="3"/>
    </row>
    <row r="5" spans="1:26" x14ac:dyDescent="0.3">
      <c r="A5" s="5" t="s">
        <v>458</v>
      </c>
      <c r="B5" s="3"/>
      <c r="C5" s="3"/>
      <c r="D5" s="3"/>
      <c r="E5" s="3"/>
      <c r="F5" s="3"/>
    </row>
    <row r="6" spans="1:26" x14ac:dyDescent="0.3">
      <c r="A6" s="3"/>
      <c r="B6" s="3"/>
      <c r="C6" s="3"/>
      <c r="D6" s="3"/>
      <c r="E6" s="3"/>
      <c r="F6" s="3"/>
    </row>
    <row r="7" spans="1:26" x14ac:dyDescent="0.3">
      <c r="A7" s="3"/>
      <c r="B7" s="3"/>
      <c r="C7" s="3"/>
      <c r="D7" s="3"/>
      <c r="E7" s="3"/>
      <c r="F7" s="3"/>
    </row>
    <row r="8" spans="1:26" x14ac:dyDescent="0.3">
      <c r="A8" s="4" t="s">
        <v>71</v>
      </c>
      <c r="B8" s="3"/>
      <c r="C8" s="3"/>
      <c r="D8" s="3"/>
      <c r="E8" s="3"/>
      <c r="F8" s="3"/>
    </row>
    <row r="9" spans="1:26" x14ac:dyDescent="0.3">
      <c r="A9" s="132" t="s">
        <v>68</v>
      </c>
      <c r="B9" s="132" t="s">
        <v>62</v>
      </c>
      <c r="C9" s="132" t="s">
        <v>63</v>
      </c>
      <c r="D9" s="132" t="s">
        <v>39</v>
      </c>
      <c r="E9" s="132" t="s">
        <v>69</v>
      </c>
      <c r="F9" s="132" t="s">
        <v>70</v>
      </c>
    </row>
    <row r="10" spans="1:26" x14ac:dyDescent="0.3">
      <c r="A10" s="138" t="s">
        <v>80</v>
      </c>
      <c r="B10" s="139"/>
      <c r="C10" s="135"/>
      <c r="D10" s="135"/>
      <c r="E10" s="136"/>
      <c r="F10" s="136"/>
      <c r="G10" s="137"/>
      <c r="H10" s="137"/>
      <c r="I10" s="137"/>
      <c r="J10" s="137"/>
      <c r="K10" s="137"/>
      <c r="L10" s="137"/>
      <c r="M10" s="137"/>
      <c r="N10" s="137"/>
      <c r="O10" s="137"/>
      <c r="P10" s="137"/>
      <c r="Q10" s="137"/>
      <c r="R10" s="137"/>
      <c r="S10" s="137"/>
      <c r="T10" s="137"/>
      <c r="U10" s="137"/>
      <c r="V10" s="137"/>
      <c r="W10" s="137"/>
      <c r="X10" s="137"/>
      <c r="Y10" s="137"/>
      <c r="Z10" s="137"/>
    </row>
    <row r="11" spans="1:26" x14ac:dyDescent="0.3">
      <c r="A11" s="62" t="s">
        <v>85</v>
      </c>
      <c r="B11" s="76">
        <f>'SO 3890'!L13</f>
        <v>0</v>
      </c>
      <c r="C11" s="76">
        <f>'SO 3890'!M13</f>
        <v>0</v>
      </c>
      <c r="D11" s="76">
        <f>'SO 3890'!I13</f>
        <v>0</v>
      </c>
      <c r="E11" s="140">
        <f>'SO 3890'!S13</f>
        <v>0</v>
      </c>
      <c r="F11" s="140">
        <f>'SO 3890'!V13</f>
        <v>0</v>
      </c>
      <c r="G11" s="137"/>
      <c r="H11" s="137"/>
      <c r="I11" s="137"/>
      <c r="J11" s="137"/>
      <c r="K11" s="137"/>
      <c r="L11" s="137"/>
      <c r="M11" s="137"/>
      <c r="N11" s="137"/>
      <c r="O11" s="137"/>
      <c r="P11" s="137"/>
      <c r="Q11" s="137"/>
      <c r="R11" s="137"/>
      <c r="S11" s="137"/>
      <c r="T11" s="137"/>
      <c r="U11" s="137"/>
      <c r="V11" s="137"/>
      <c r="W11" s="137"/>
      <c r="X11" s="137"/>
      <c r="Y11" s="137"/>
      <c r="Z11" s="137"/>
    </row>
    <row r="12" spans="1:26" x14ac:dyDescent="0.3">
      <c r="A12" s="2" t="s">
        <v>80</v>
      </c>
      <c r="B12" s="141">
        <f>'SO 3890'!L15</f>
        <v>0</v>
      </c>
      <c r="C12" s="141">
        <f>'SO 3890'!M15</f>
        <v>0</v>
      </c>
      <c r="D12" s="141">
        <f>'SO 3890'!I15</f>
        <v>0</v>
      </c>
      <c r="E12" s="142">
        <f>'SO 3890'!S15</f>
        <v>0</v>
      </c>
      <c r="F12" s="142">
        <f>'SO 3890'!V15</f>
        <v>0</v>
      </c>
      <c r="G12" s="137"/>
      <c r="H12" s="137"/>
      <c r="I12" s="137"/>
      <c r="J12" s="137"/>
      <c r="K12" s="137"/>
      <c r="L12" s="137"/>
      <c r="M12" s="137"/>
      <c r="N12" s="137"/>
      <c r="O12" s="137"/>
      <c r="P12" s="137"/>
      <c r="Q12" s="137"/>
      <c r="R12" s="137"/>
      <c r="S12" s="137"/>
      <c r="T12" s="137"/>
      <c r="U12" s="137"/>
      <c r="V12" s="137"/>
      <c r="W12" s="137"/>
      <c r="X12" s="137"/>
      <c r="Y12" s="137"/>
      <c r="Z12" s="137"/>
    </row>
    <row r="13" spans="1:26" x14ac:dyDescent="0.3">
      <c r="A13" s="1"/>
      <c r="B13" s="134"/>
      <c r="C13" s="134"/>
      <c r="D13" s="134"/>
      <c r="E13" s="133"/>
      <c r="F13" s="133"/>
    </row>
    <row r="14" spans="1:26" x14ac:dyDescent="0.3">
      <c r="A14" s="2" t="s">
        <v>90</v>
      </c>
      <c r="B14" s="141">
        <f>'SO 3890'!L16</f>
        <v>0</v>
      </c>
      <c r="C14" s="141">
        <f>'SO 3890'!M16</f>
        <v>0</v>
      </c>
      <c r="D14" s="141">
        <f>'SO 3890'!I16</f>
        <v>0</v>
      </c>
      <c r="E14" s="142">
        <f>'SO 3890'!S16</f>
        <v>0</v>
      </c>
      <c r="F14" s="142">
        <f>'SO 3890'!V16</f>
        <v>0</v>
      </c>
      <c r="G14" s="137"/>
      <c r="H14" s="137"/>
      <c r="I14" s="137"/>
      <c r="J14" s="137"/>
      <c r="K14" s="137"/>
      <c r="L14" s="137"/>
      <c r="M14" s="137"/>
      <c r="N14" s="137"/>
      <c r="O14" s="137"/>
      <c r="P14" s="137"/>
      <c r="Q14" s="137"/>
      <c r="R14" s="137"/>
      <c r="S14" s="137"/>
      <c r="T14" s="137"/>
      <c r="U14" s="137"/>
      <c r="V14" s="137"/>
      <c r="W14" s="137"/>
      <c r="X14" s="137"/>
      <c r="Y14" s="137"/>
      <c r="Z14" s="137"/>
    </row>
    <row r="15" spans="1:26" x14ac:dyDescent="0.3">
      <c r="A15" s="1"/>
      <c r="B15" s="134"/>
      <c r="C15" s="134"/>
      <c r="D15" s="134"/>
      <c r="E15" s="133"/>
      <c r="F15" s="133"/>
    </row>
    <row r="16" spans="1:26" x14ac:dyDescent="0.3">
      <c r="A16" s="1"/>
      <c r="B16" s="134"/>
      <c r="C16" s="134"/>
      <c r="D16" s="134"/>
      <c r="E16" s="133"/>
      <c r="F16" s="133"/>
    </row>
    <row r="17" spans="1:6" x14ac:dyDescent="0.3">
      <c r="A17" s="1"/>
      <c r="B17" s="134"/>
      <c r="C17" s="134"/>
      <c r="D17" s="134"/>
      <c r="E17" s="133"/>
      <c r="F17" s="133"/>
    </row>
    <row r="18" spans="1:6" x14ac:dyDescent="0.3">
      <c r="A18" s="1"/>
      <c r="B18" s="134"/>
      <c r="C18" s="134"/>
      <c r="D18" s="134"/>
      <c r="E18" s="133"/>
      <c r="F18" s="133"/>
    </row>
    <row r="19" spans="1:6" x14ac:dyDescent="0.3">
      <c r="A19" s="1"/>
      <c r="B19" s="134"/>
      <c r="C19" s="134"/>
      <c r="D19" s="134"/>
      <c r="E19" s="133"/>
      <c r="F19" s="133"/>
    </row>
    <row r="20" spans="1:6" x14ac:dyDescent="0.3">
      <c r="A20" s="1"/>
      <c r="B20" s="134"/>
      <c r="C20" s="134"/>
      <c r="D20" s="134"/>
      <c r="E20" s="133"/>
      <c r="F20" s="133"/>
    </row>
    <row r="21" spans="1:6" x14ac:dyDescent="0.3">
      <c r="A21" s="1"/>
      <c r="B21" s="134"/>
      <c r="C21" s="134"/>
      <c r="D21" s="134"/>
      <c r="E21" s="133"/>
      <c r="F21" s="133"/>
    </row>
    <row r="22" spans="1:6" x14ac:dyDescent="0.3">
      <c r="A22" s="1"/>
      <c r="B22" s="134"/>
      <c r="C22" s="134"/>
      <c r="D22" s="134"/>
      <c r="E22" s="133"/>
      <c r="F22" s="133"/>
    </row>
    <row r="23" spans="1:6" x14ac:dyDescent="0.3">
      <c r="A23" s="1"/>
      <c r="B23" s="134"/>
      <c r="C23" s="134"/>
      <c r="D23" s="134"/>
      <c r="E23" s="133"/>
      <c r="F23" s="133"/>
    </row>
    <row r="24" spans="1:6" x14ac:dyDescent="0.3">
      <c r="A24" s="1"/>
      <c r="B24" s="134"/>
      <c r="C24" s="134"/>
      <c r="D24" s="134"/>
      <c r="E24" s="133"/>
      <c r="F24" s="133"/>
    </row>
    <row r="25" spans="1:6" x14ac:dyDescent="0.3">
      <c r="A25" s="1"/>
      <c r="B25" s="134"/>
      <c r="C25" s="134"/>
      <c r="D25" s="134"/>
      <c r="E25" s="133"/>
      <c r="F25" s="133"/>
    </row>
    <row r="26" spans="1:6" x14ac:dyDescent="0.3">
      <c r="A26" s="1"/>
      <c r="B26" s="134"/>
      <c r="C26" s="134"/>
      <c r="D26" s="134"/>
      <c r="E26" s="133"/>
      <c r="F26" s="133"/>
    </row>
    <row r="27" spans="1:6" x14ac:dyDescent="0.3">
      <c r="A27" s="1"/>
      <c r="B27" s="134"/>
      <c r="C27" s="134"/>
      <c r="D27" s="134"/>
      <c r="E27" s="133"/>
      <c r="F27" s="133"/>
    </row>
    <row r="28" spans="1:6" x14ac:dyDescent="0.3">
      <c r="A28" s="1"/>
      <c r="B28" s="134"/>
      <c r="C28" s="134"/>
      <c r="D28" s="134"/>
      <c r="E28" s="133"/>
      <c r="F28" s="133"/>
    </row>
    <row r="29" spans="1:6" x14ac:dyDescent="0.3">
      <c r="A29" s="1"/>
      <c r="B29" s="134"/>
      <c r="C29" s="134"/>
      <c r="D29" s="134"/>
      <c r="E29" s="133"/>
      <c r="F29" s="133"/>
    </row>
    <row r="30" spans="1:6" x14ac:dyDescent="0.3">
      <c r="A30" s="1"/>
      <c r="B30" s="134"/>
      <c r="C30" s="134"/>
      <c r="D30" s="134"/>
      <c r="E30" s="133"/>
      <c r="F30" s="133"/>
    </row>
    <row r="31" spans="1:6" x14ac:dyDescent="0.3">
      <c r="A31" s="1"/>
      <c r="B31" s="134"/>
      <c r="C31" s="134"/>
      <c r="D31" s="134"/>
      <c r="E31" s="133"/>
      <c r="F31" s="133"/>
    </row>
    <row r="32" spans="1:6" x14ac:dyDescent="0.3">
      <c r="A32" s="1"/>
      <c r="B32" s="134"/>
      <c r="C32" s="134"/>
      <c r="D32" s="134"/>
      <c r="E32" s="133"/>
      <c r="F32" s="133"/>
    </row>
    <row r="33" spans="1:6" x14ac:dyDescent="0.3">
      <c r="A33" s="1"/>
      <c r="B33" s="134"/>
      <c r="C33" s="134"/>
      <c r="D33" s="134"/>
      <c r="E33" s="133"/>
      <c r="F33" s="133"/>
    </row>
    <row r="34" spans="1:6" x14ac:dyDescent="0.3">
      <c r="A34" s="1"/>
      <c r="B34" s="134"/>
      <c r="C34" s="134"/>
      <c r="D34" s="134"/>
      <c r="E34" s="133"/>
      <c r="F34" s="133"/>
    </row>
    <row r="35" spans="1:6" x14ac:dyDescent="0.3">
      <c r="A35" s="1"/>
      <c r="B35" s="134"/>
      <c r="C35" s="134"/>
      <c r="D35" s="134"/>
      <c r="E35" s="133"/>
      <c r="F35" s="133"/>
    </row>
    <row r="36" spans="1:6" x14ac:dyDescent="0.3">
      <c r="A36" s="1"/>
      <c r="B36" s="134"/>
      <c r="C36" s="134"/>
      <c r="D36" s="134"/>
      <c r="E36" s="133"/>
      <c r="F36" s="133"/>
    </row>
    <row r="37" spans="1:6" x14ac:dyDescent="0.3">
      <c r="A37" s="1"/>
      <c r="B37" s="134"/>
      <c r="C37" s="134"/>
      <c r="D37" s="134"/>
      <c r="E37" s="133"/>
      <c r="F37" s="133"/>
    </row>
    <row r="38" spans="1:6" x14ac:dyDescent="0.3">
      <c r="A38" s="1"/>
      <c r="B38" s="134"/>
      <c r="C38" s="134"/>
      <c r="D38" s="134"/>
      <c r="E38" s="133"/>
      <c r="F38" s="133"/>
    </row>
    <row r="39" spans="1:6" x14ac:dyDescent="0.3">
      <c r="A39" s="1"/>
      <c r="B39" s="134"/>
      <c r="C39" s="134"/>
      <c r="D39" s="134"/>
      <c r="E39" s="133"/>
      <c r="F39" s="133"/>
    </row>
    <row r="40" spans="1:6" x14ac:dyDescent="0.3">
      <c r="A40" s="1"/>
      <c r="B40" s="134"/>
      <c r="C40" s="134"/>
      <c r="D40" s="134"/>
      <c r="E40" s="133"/>
      <c r="F40" s="133"/>
    </row>
    <row r="41" spans="1:6" x14ac:dyDescent="0.3">
      <c r="A41" s="1"/>
      <c r="B41" s="134"/>
      <c r="C41" s="134"/>
      <c r="D41" s="134"/>
      <c r="E41" s="133"/>
      <c r="F41" s="133"/>
    </row>
    <row r="42" spans="1:6" x14ac:dyDescent="0.3">
      <c r="A42" s="1"/>
      <c r="B42" s="134"/>
      <c r="C42" s="134"/>
      <c r="D42" s="134"/>
      <c r="E42" s="133"/>
      <c r="F42" s="133"/>
    </row>
    <row r="43" spans="1:6" x14ac:dyDescent="0.3">
      <c r="A43" s="1"/>
      <c r="B43" s="134"/>
      <c r="C43" s="134"/>
      <c r="D43" s="134"/>
      <c r="E43" s="133"/>
      <c r="F43" s="133"/>
    </row>
    <row r="44" spans="1:6" x14ac:dyDescent="0.3">
      <c r="A44" s="1"/>
      <c r="B44" s="134"/>
      <c r="C44" s="134"/>
      <c r="D44" s="134"/>
      <c r="E44" s="133"/>
      <c r="F44" s="133"/>
    </row>
    <row r="45" spans="1:6" x14ac:dyDescent="0.3">
      <c r="A45" s="1"/>
      <c r="B45" s="134"/>
      <c r="C45" s="134"/>
      <c r="D45" s="134"/>
      <c r="E45" s="133"/>
      <c r="F45" s="133"/>
    </row>
    <row r="46" spans="1:6" x14ac:dyDescent="0.3">
      <c r="A46" s="1"/>
      <c r="B46" s="134"/>
      <c r="C46" s="134"/>
      <c r="D46" s="134"/>
      <c r="E46" s="133"/>
      <c r="F46" s="133"/>
    </row>
    <row r="47" spans="1:6" x14ac:dyDescent="0.3">
      <c r="A47" s="1"/>
      <c r="B47" s="134"/>
      <c r="C47" s="134"/>
      <c r="D47" s="134"/>
      <c r="E47" s="133"/>
      <c r="F47" s="133"/>
    </row>
    <row r="48" spans="1:6" x14ac:dyDescent="0.3">
      <c r="A48" s="1"/>
      <c r="B48" s="134"/>
      <c r="C48" s="134"/>
      <c r="D48" s="134"/>
      <c r="E48" s="133"/>
      <c r="F48" s="133"/>
    </row>
    <row r="49" spans="1:6" x14ac:dyDescent="0.3">
      <c r="A49" s="1"/>
      <c r="B49" s="134"/>
      <c r="C49" s="134"/>
      <c r="D49" s="134"/>
      <c r="E49" s="133"/>
      <c r="F49" s="133"/>
    </row>
    <row r="50" spans="1:6" x14ac:dyDescent="0.3">
      <c r="A50" s="1"/>
      <c r="B50" s="134"/>
      <c r="C50" s="134"/>
      <c r="D50" s="134"/>
      <c r="E50" s="133"/>
      <c r="F50" s="133"/>
    </row>
    <row r="51" spans="1:6" x14ac:dyDescent="0.3">
      <c r="A51" s="1"/>
      <c r="B51" s="134"/>
      <c r="C51" s="134"/>
      <c r="D51" s="134"/>
      <c r="E51" s="133"/>
      <c r="F51" s="133"/>
    </row>
    <row r="52" spans="1:6" x14ac:dyDescent="0.3">
      <c r="A52" s="1"/>
      <c r="B52" s="134"/>
      <c r="C52" s="134"/>
      <c r="D52" s="134"/>
      <c r="E52" s="133"/>
      <c r="F52" s="133"/>
    </row>
    <row r="53" spans="1:6" x14ac:dyDescent="0.3">
      <c r="A53" s="1"/>
      <c r="B53" s="134"/>
      <c r="C53" s="134"/>
      <c r="D53" s="134"/>
      <c r="E53" s="133"/>
      <c r="F53" s="133"/>
    </row>
    <row r="54" spans="1:6" x14ac:dyDescent="0.3">
      <c r="A54" s="1"/>
      <c r="B54" s="134"/>
      <c r="C54" s="134"/>
      <c r="D54" s="134"/>
      <c r="E54" s="133"/>
      <c r="F54" s="133"/>
    </row>
    <row r="55" spans="1:6" x14ac:dyDescent="0.3">
      <c r="A55" s="1"/>
      <c r="B55" s="134"/>
      <c r="C55" s="134"/>
      <c r="D55" s="134"/>
      <c r="E55" s="133"/>
      <c r="F55" s="133"/>
    </row>
    <row r="56" spans="1:6" x14ac:dyDescent="0.3">
      <c r="A56" s="1"/>
      <c r="B56" s="134"/>
      <c r="C56" s="134"/>
      <c r="D56" s="134"/>
      <c r="E56" s="133"/>
      <c r="F56" s="133"/>
    </row>
    <row r="57" spans="1:6" x14ac:dyDescent="0.3">
      <c r="A57" s="1"/>
      <c r="B57" s="134"/>
      <c r="C57" s="134"/>
      <c r="D57" s="134"/>
      <c r="E57" s="133"/>
      <c r="F57" s="133"/>
    </row>
    <row r="58" spans="1:6" x14ac:dyDescent="0.3">
      <c r="A58" s="1"/>
      <c r="B58" s="134"/>
      <c r="C58" s="134"/>
      <c r="D58" s="134"/>
      <c r="E58" s="133"/>
      <c r="F58" s="133"/>
    </row>
    <row r="59" spans="1:6" x14ac:dyDescent="0.3">
      <c r="A59" s="1"/>
      <c r="B59" s="134"/>
      <c r="C59" s="134"/>
      <c r="D59" s="134"/>
      <c r="E59" s="133"/>
      <c r="F59" s="133"/>
    </row>
    <row r="60" spans="1:6" x14ac:dyDescent="0.3">
      <c r="A60" s="1"/>
      <c r="B60" s="134"/>
      <c r="C60" s="134"/>
      <c r="D60" s="134"/>
      <c r="E60" s="133"/>
      <c r="F60" s="133"/>
    </row>
    <row r="61" spans="1:6" x14ac:dyDescent="0.3">
      <c r="A61" s="1"/>
      <c r="B61" s="134"/>
      <c r="C61" s="134"/>
      <c r="D61" s="134"/>
      <c r="E61" s="133"/>
      <c r="F61" s="133"/>
    </row>
    <row r="62" spans="1:6" x14ac:dyDescent="0.3">
      <c r="A62" s="1"/>
      <c r="B62" s="134"/>
      <c r="C62" s="134"/>
      <c r="D62" s="134"/>
      <c r="E62" s="133"/>
      <c r="F62" s="133"/>
    </row>
    <row r="63" spans="1:6" x14ac:dyDescent="0.3">
      <c r="A63" s="1"/>
      <c r="B63" s="134"/>
      <c r="C63" s="134"/>
      <c r="D63" s="134"/>
      <c r="E63" s="133"/>
      <c r="F63" s="133"/>
    </row>
    <row r="64" spans="1:6" x14ac:dyDescent="0.3">
      <c r="A64" s="1"/>
      <c r="B64" s="134"/>
      <c r="C64" s="134"/>
      <c r="D64" s="134"/>
      <c r="E64" s="133"/>
      <c r="F64" s="133"/>
    </row>
    <row r="65" spans="1:6" x14ac:dyDescent="0.3">
      <c r="A65" s="1"/>
      <c r="B65" s="134"/>
      <c r="C65" s="134"/>
      <c r="D65" s="134"/>
      <c r="E65" s="133"/>
      <c r="F65" s="133"/>
    </row>
    <row r="66" spans="1:6" x14ac:dyDescent="0.3">
      <c r="A66" s="1"/>
      <c r="B66" s="1"/>
      <c r="C66" s="1"/>
      <c r="D66" s="1"/>
      <c r="E66" s="1"/>
      <c r="F66" s="1"/>
    </row>
    <row r="67" spans="1:6" x14ac:dyDescent="0.3">
      <c r="A67" s="1"/>
      <c r="B67" s="1"/>
      <c r="C67" s="1"/>
      <c r="D67" s="1"/>
      <c r="E67" s="1"/>
      <c r="F67" s="1"/>
    </row>
    <row r="68" spans="1:6" x14ac:dyDescent="0.3">
      <c r="A68" s="1"/>
      <c r="B68" s="1"/>
      <c r="C68" s="1"/>
      <c r="D68" s="1"/>
      <c r="E68" s="1"/>
      <c r="F68" s="1"/>
    </row>
    <row r="69" spans="1:6" x14ac:dyDescent="0.3">
      <c r="A69" s="1"/>
      <c r="B69" s="1"/>
      <c r="C69" s="1"/>
      <c r="D69" s="1"/>
      <c r="E69" s="1"/>
      <c r="F69" s="1"/>
    </row>
    <row r="70" spans="1:6" x14ac:dyDescent="0.3">
      <c r="A70" s="1"/>
      <c r="B70" s="1"/>
      <c r="C70" s="1"/>
      <c r="D70" s="1"/>
      <c r="E70" s="1"/>
      <c r="F70" s="1"/>
    </row>
    <row r="71" spans="1:6" x14ac:dyDescent="0.3">
      <c r="A71" s="1"/>
      <c r="B71" s="1"/>
      <c r="C71" s="1"/>
      <c r="D71" s="1"/>
      <c r="E71" s="1"/>
      <c r="F71" s="1"/>
    </row>
    <row r="72" spans="1:6" x14ac:dyDescent="0.3">
      <c r="A72" s="1"/>
      <c r="B72" s="1"/>
      <c r="C72" s="1"/>
      <c r="D72" s="1"/>
      <c r="E72" s="1"/>
      <c r="F72" s="1"/>
    </row>
    <row r="73" spans="1:6" x14ac:dyDescent="0.3">
      <c r="A73" s="1"/>
      <c r="B73" s="1"/>
      <c r="C73" s="1"/>
      <c r="D73" s="1"/>
      <c r="E73" s="1"/>
      <c r="F73" s="1"/>
    </row>
    <row r="74" spans="1:6" x14ac:dyDescent="0.3">
      <c r="A74" s="1"/>
      <c r="B74" s="1"/>
      <c r="C74" s="1"/>
      <c r="D74" s="1"/>
      <c r="E74" s="1"/>
      <c r="F74" s="1"/>
    </row>
    <row r="75" spans="1:6" x14ac:dyDescent="0.3">
      <c r="A75" s="1"/>
      <c r="B75" s="1"/>
      <c r="C75" s="1"/>
      <c r="D75" s="1"/>
      <c r="E75" s="1"/>
      <c r="F75" s="1"/>
    </row>
    <row r="76" spans="1:6" x14ac:dyDescent="0.3">
      <c r="A76" s="1"/>
      <c r="B76" s="1"/>
      <c r="C76" s="1"/>
      <c r="D76" s="1"/>
      <c r="E76" s="1"/>
      <c r="F76" s="1"/>
    </row>
    <row r="77" spans="1:6" x14ac:dyDescent="0.3">
      <c r="A77" s="1"/>
      <c r="B77" s="1"/>
      <c r="C77" s="1"/>
      <c r="D77" s="1"/>
      <c r="E77" s="1"/>
      <c r="F77" s="1"/>
    </row>
    <row r="78" spans="1:6" x14ac:dyDescent="0.3">
      <c r="A78" s="1"/>
      <c r="B78" s="1"/>
      <c r="C78" s="1"/>
      <c r="D78" s="1"/>
      <c r="E78" s="1"/>
      <c r="F78" s="1"/>
    </row>
    <row r="79" spans="1:6" x14ac:dyDescent="0.3">
      <c r="A79" s="1"/>
      <c r="B79" s="1"/>
      <c r="C79" s="1"/>
      <c r="D79" s="1"/>
      <c r="E79" s="1"/>
      <c r="F79" s="1"/>
    </row>
    <row r="80" spans="1:6" x14ac:dyDescent="0.3">
      <c r="A80" s="1"/>
      <c r="B80" s="1"/>
      <c r="C80" s="1"/>
      <c r="D80" s="1"/>
      <c r="E80" s="1"/>
      <c r="F80" s="1"/>
    </row>
    <row r="81" spans="1:6" x14ac:dyDescent="0.3">
      <c r="A81" s="1"/>
      <c r="B81" s="1"/>
      <c r="C81" s="1"/>
      <c r="D81" s="1"/>
      <c r="E81" s="1"/>
      <c r="F81" s="1"/>
    </row>
    <row r="82" spans="1:6" x14ac:dyDescent="0.3">
      <c r="A82" s="1"/>
      <c r="B82" s="1"/>
      <c r="C82" s="1"/>
      <c r="D82" s="1"/>
      <c r="E82" s="1"/>
      <c r="F82" s="1"/>
    </row>
    <row r="83" spans="1:6" x14ac:dyDescent="0.3">
      <c r="A83" s="1"/>
      <c r="B83" s="1"/>
      <c r="C83" s="1"/>
      <c r="D83" s="1"/>
      <c r="E83" s="1"/>
      <c r="F83" s="1"/>
    </row>
    <row r="84" spans="1:6" x14ac:dyDescent="0.3">
      <c r="A84" s="1"/>
      <c r="B84" s="1"/>
      <c r="C84" s="1"/>
      <c r="D84" s="1"/>
      <c r="E84" s="1"/>
      <c r="F84" s="1"/>
    </row>
    <row r="85" spans="1:6" x14ac:dyDescent="0.3">
      <c r="A85" s="1"/>
      <c r="B85" s="1"/>
      <c r="C85" s="1"/>
      <c r="D85" s="1"/>
      <c r="E85" s="1"/>
      <c r="F85" s="1"/>
    </row>
    <row r="86" spans="1:6" x14ac:dyDescent="0.3">
      <c r="A86" s="1"/>
      <c r="B86" s="1"/>
      <c r="C86" s="1"/>
      <c r="D86" s="1"/>
      <c r="E86" s="1"/>
      <c r="F86" s="1"/>
    </row>
    <row r="87" spans="1:6" x14ac:dyDescent="0.3">
      <c r="A87" s="1"/>
      <c r="B87" s="1"/>
      <c r="C87" s="1"/>
      <c r="D87" s="1"/>
      <c r="E87" s="1"/>
      <c r="F87" s="1"/>
    </row>
    <row r="88" spans="1:6" x14ac:dyDescent="0.3">
      <c r="A88" s="1"/>
      <c r="B88" s="1"/>
      <c r="C88" s="1"/>
      <c r="D88" s="1"/>
      <c r="E88" s="1"/>
      <c r="F88" s="1"/>
    </row>
    <row r="89" spans="1:6" x14ac:dyDescent="0.3">
      <c r="A89" s="1"/>
      <c r="B89" s="1"/>
      <c r="C89" s="1"/>
      <c r="D89" s="1"/>
      <c r="E89" s="1"/>
      <c r="F89" s="1"/>
    </row>
    <row r="90" spans="1:6" x14ac:dyDescent="0.3">
      <c r="A90" s="1"/>
      <c r="B90" s="1"/>
      <c r="C90" s="1"/>
      <c r="D90" s="1"/>
      <c r="E90" s="1"/>
      <c r="F90" s="1"/>
    </row>
    <row r="91" spans="1:6" x14ac:dyDescent="0.3">
      <c r="A91" s="1"/>
      <c r="B91" s="1"/>
      <c r="C91" s="1"/>
      <c r="D91" s="1"/>
      <c r="E91" s="1"/>
      <c r="F91" s="1"/>
    </row>
    <row r="92" spans="1:6" x14ac:dyDescent="0.3">
      <c r="A92" s="1"/>
      <c r="B92" s="1"/>
      <c r="C92" s="1"/>
      <c r="D92" s="1"/>
      <c r="E92" s="1"/>
      <c r="F92" s="1"/>
    </row>
    <row r="93" spans="1:6" x14ac:dyDescent="0.3">
      <c r="A93" s="1"/>
      <c r="B93" s="1"/>
      <c r="C93" s="1"/>
      <c r="D93" s="1"/>
      <c r="E93" s="1"/>
      <c r="F93" s="1"/>
    </row>
    <row r="94" spans="1:6" x14ac:dyDescent="0.3">
      <c r="A94" s="1"/>
      <c r="B94" s="1"/>
      <c r="C94" s="1"/>
      <c r="D94" s="1"/>
      <c r="E94" s="1"/>
      <c r="F94" s="1"/>
    </row>
    <row r="95" spans="1:6" x14ac:dyDescent="0.3">
      <c r="A95" s="1"/>
      <c r="B95" s="1"/>
      <c r="C95" s="1"/>
      <c r="D95" s="1"/>
      <c r="E95" s="1"/>
      <c r="F95" s="1"/>
    </row>
    <row r="96" spans="1:6" x14ac:dyDescent="0.3">
      <c r="A96" s="1"/>
      <c r="B96" s="1"/>
      <c r="C96" s="1"/>
      <c r="D96" s="1"/>
      <c r="E96" s="1"/>
      <c r="F96" s="1"/>
    </row>
    <row r="97" spans="1:6" x14ac:dyDescent="0.3">
      <c r="A97" s="1"/>
      <c r="B97" s="1"/>
      <c r="C97" s="1"/>
      <c r="D97" s="1"/>
      <c r="E97" s="1"/>
      <c r="F97" s="1"/>
    </row>
    <row r="98" spans="1:6" x14ac:dyDescent="0.3">
      <c r="A98" s="1"/>
      <c r="B98" s="1"/>
      <c r="C98" s="1"/>
      <c r="D98" s="1"/>
      <c r="E98" s="1"/>
      <c r="F98" s="1"/>
    </row>
    <row r="99" spans="1:6" x14ac:dyDescent="0.3">
      <c r="A99" s="1"/>
      <c r="B99" s="1"/>
      <c r="C99" s="1"/>
      <c r="D99" s="1"/>
      <c r="E99" s="1"/>
      <c r="F99" s="1"/>
    </row>
    <row r="100" spans="1:6" x14ac:dyDescent="0.3">
      <c r="A100" s="1"/>
      <c r="B100" s="1"/>
      <c r="C100" s="1"/>
      <c r="D100" s="1"/>
      <c r="E100" s="1"/>
      <c r="F100" s="1"/>
    </row>
    <row r="101" spans="1:6" x14ac:dyDescent="0.3">
      <c r="A101" s="1"/>
      <c r="B101" s="1"/>
      <c r="C101" s="1"/>
      <c r="D101" s="1"/>
      <c r="E101" s="1"/>
      <c r="F101" s="1"/>
    </row>
    <row r="102" spans="1:6" x14ac:dyDescent="0.3">
      <c r="A102" s="1"/>
      <c r="B102" s="1"/>
      <c r="C102" s="1"/>
      <c r="D102" s="1"/>
      <c r="E102" s="1"/>
      <c r="F102" s="1"/>
    </row>
    <row r="103" spans="1:6" x14ac:dyDescent="0.3">
      <c r="A103" s="1"/>
      <c r="B103" s="1"/>
      <c r="C103" s="1"/>
      <c r="D103" s="1"/>
      <c r="E103" s="1"/>
      <c r="F103" s="1"/>
    </row>
    <row r="104" spans="1:6" x14ac:dyDescent="0.3">
      <c r="A104" s="1"/>
      <c r="B104" s="1"/>
      <c r="C104" s="1"/>
      <c r="D104" s="1"/>
      <c r="E104" s="1"/>
      <c r="F104" s="1"/>
    </row>
    <row r="105" spans="1:6" x14ac:dyDescent="0.3">
      <c r="A105" s="1"/>
      <c r="B105" s="1"/>
      <c r="C105" s="1"/>
      <c r="D105" s="1"/>
      <c r="E105" s="1"/>
      <c r="F105" s="1"/>
    </row>
    <row r="106" spans="1:6" x14ac:dyDescent="0.3">
      <c r="A106" s="1"/>
      <c r="B106" s="1"/>
      <c r="C106" s="1"/>
      <c r="D106" s="1"/>
      <c r="E106" s="1"/>
      <c r="F106" s="1"/>
    </row>
    <row r="107" spans="1:6" x14ac:dyDescent="0.3">
      <c r="A107" s="1"/>
      <c r="B107" s="1"/>
      <c r="C107" s="1"/>
      <c r="D107" s="1"/>
      <c r="E107" s="1"/>
      <c r="F107" s="1"/>
    </row>
    <row r="108" spans="1:6" x14ac:dyDescent="0.3">
      <c r="A108" s="1"/>
      <c r="B108" s="1"/>
      <c r="C108" s="1"/>
      <c r="D108" s="1"/>
      <c r="E108" s="1"/>
      <c r="F108" s="1"/>
    </row>
    <row r="109" spans="1:6" x14ac:dyDescent="0.3">
      <c r="A109" s="1"/>
      <c r="B109" s="1"/>
      <c r="C109" s="1"/>
      <c r="D109" s="1"/>
      <c r="E109" s="1"/>
      <c r="F109" s="1"/>
    </row>
    <row r="110" spans="1:6" x14ac:dyDescent="0.3">
      <c r="A110" s="1"/>
      <c r="B110" s="1"/>
      <c r="C110" s="1"/>
      <c r="D110" s="1"/>
      <c r="E110" s="1"/>
      <c r="F110" s="1"/>
    </row>
    <row r="111" spans="1:6" x14ac:dyDescent="0.3">
      <c r="A111" s="1"/>
      <c r="B111" s="1"/>
      <c r="C111" s="1"/>
      <c r="D111" s="1"/>
      <c r="E111" s="1"/>
      <c r="F111" s="1"/>
    </row>
    <row r="112" spans="1:6" x14ac:dyDescent="0.3">
      <c r="A112" s="1"/>
      <c r="B112" s="1"/>
      <c r="C112" s="1"/>
      <c r="D112" s="1"/>
      <c r="E112" s="1"/>
      <c r="F112" s="1"/>
    </row>
    <row r="113" spans="1:6" x14ac:dyDescent="0.3">
      <c r="A113" s="1"/>
      <c r="B113" s="1"/>
      <c r="C113" s="1"/>
      <c r="D113" s="1"/>
      <c r="E113" s="1"/>
      <c r="F113" s="1"/>
    </row>
    <row r="114" spans="1:6" x14ac:dyDescent="0.3">
      <c r="A114" s="1"/>
      <c r="B114" s="1"/>
      <c r="C114" s="1"/>
      <c r="D114" s="1"/>
      <c r="E114" s="1"/>
      <c r="F114" s="1"/>
    </row>
    <row r="115" spans="1:6" x14ac:dyDescent="0.3">
      <c r="A115" s="1"/>
      <c r="B115" s="1"/>
      <c r="C115" s="1"/>
      <c r="D115" s="1"/>
      <c r="E115" s="1"/>
      <c r="F115" s="1"/>
    </row>
    <row r="116" spans="1:6" x14ac:dyDescent="0.3">
      <c r="A116" s="1"/>
      <c r="B116" s="1"/>
      <c r="C116" s="1"/>
      <c r="D116" s="1"/>
      <c r="E116" s="1"/>
      <c r="F116" s="1"/>
    </row>
    <row r="117" spans="1:6" x14ac:dyDescent="0.3">
      <c r="A117" s="1"/>
      <c r="B117" s="1"/>
      <c r="C117" s="1"/>
      <c r="D117" s="1"/>
      <c r="E117" s="1"/>
      <c r="F117" s="1"/>
    </row>
    <row r="118" spans="1:6" x14ac:dyDescent="0.3">
      <c r="A118" s="1"/>
      <c r="B118" s="1"/>
      <c r="C118" s="1"/>
      <c r="D118" s="1"/>
      <c r="E118" s="1"/>
      <c r="F118" s="1"/>
    </row>
    <row r="119" spans="1:6" x14ac:dyDescent="0.3">
      <c r="A119" s="1"/>
      <c r="B119" s="1"/>
      <c r="C119" s="1"/>
      <c r="D119" s="1"/>
      <c r="E119" s="1"/>
      <c r="F119" s="1"/>
    </row>
    <row r="120" spans="1:6" x14ac:dyDescent="0.3">
      <c r="A120" s="1"/>
      <c r="B120" s="1"/>
      <c r="C120" s="1"/>
      <c r="D120" s="1"/>
      <c r="E120" s="1"/>
      <c r="F120" s="1"/>
    </row>
    <row r="121" spans="1:6" x14ac:dyDescent="0.3">
      <c r="A121" s="1"/>
      <c r="B121" s="1"/>
      <c r="C121" s="1"/>
      <c r="D121" s="1"/>
      <c r="E121" s="1"/>
      <c r="F121" s="1"/>
    </row>
    <row r="122" spans="1:6" x14ac:dyDescent="0.3">
      <c r="A122" s="1"/>
      <c r="B122" s="1"/>
      <c r="C122" s="1"/>
      <c r="D122" s="1"/>
      <c r="E122" s="1"/>
      <c r="F122" s="1"/>
    </row>
    <row r="123" spans="1:6" x14ac:dyDescent="0.3">
      <c r="A123" s="1"/>
      <c r="B123" s="1"/>
      <c r="C123" s="1"/>
      <c r="D123" s="1"/>
      <c r="E123" s="1"/>
      <c r="F123" s="1"/>
    </row>
    <row r="124" spans="1:6" x14ac:dyDescent="0.3">
      <c r="A124" s="1"/>
      <c r="B124" s="1"/>
      <c r="C124" s="1"/>
      <c r="D124" s="1"/>
      <c r="E124" s="1"/>
      <c r="F124" s="1"/>
    </row>
    <row r="125" spans="1:6" x14ac:dyDescent="0.3">
      <c r="A125" s="1"/>
      <c r="B125" s="1"/>
      <c r="C125" s="1"/>
      <c r="D125" s="1"/>
      <c r="E125" s="1"/>
      <c r="F125" s="1"/>
    </row>
    <row r="126" spans="1:6" x14ac:dyDescent="0.3">
      <c r="A126" s="1"/>
      <c r="B126" s="1"/>
      <c r="C126" s="1"/>
      <c r="D126" s="1"/>
      <c r="E126" s="1"/>
      <c r="F126" s="1"/>
    </row>
    <row r="127" spans="1:6" x14ac:dyDescent="0.3">
      <c r="A127" s="1"/>
      <c r="B127" s="1"/>
      <c r="C127" s="1"/>
      <c r="D127" s="1"/>
      <c r="E127" s="1"/>
      <c r="F127" s="1"/>
    </row>
    <row r="128" spans="1:6" x14ac:dyDescent="0.3">
      <c r="A128" s="1"/>
      <c r="B128" s="1"/>
      <c r="C128" s="1"/>
      <c r="D128" s="1"/>
      <c r="E128" s="1"/>
      <c r="F128" s="1"/>
    </row>
    <row r="129" spans="1:6" x14ac:dyDescent="0.3">
      <c r="A129" s="1"/>
      <c r="B129" s="1"/>
      <c r="C129" s="1"/>
      <c r="D129" s="1"/>
      <c r="E129" s="1"/>
      <c r="F129" s="1"/>
    </row>
    <row r="130" spans="1:6" x14ac:dyDescent="0.3">
      <c r="A130" s="1"/>
      <c r="B130" s="1"/>
      <c r="C130" s="1"/>
      <c r="D130" s="1"/>
      <c r="E130" s="1"/>
      <c r="F130" s="1"/>
    </row>
    <row r="131" spans="1:6" x14ac:dyDescent="0.3">
      <c r="A131" s="1"/>
      <c r="B131" s="1"/>
      <c r="C131" s="1"/>
      <c r="D131" s="1"/>
      <c r="E131" s="1"/>
      <c r="F131" s="1"/>
    </row>
    <row r="132" spans="1:6" x14ac:dyDescent="0.3">
      <c r="A132" s="1"/>
      <c r="B132" s="1"/>
      <c r="C132" s="1"/>
      <c r="D132" s="1"/>
      <c r="E132" s="1"/>
      <c r="F132" s="1"/>
    </row>
    <row r="133" spans="1:6" x14ac:dyDescent="0.3">
      <c r="A133" s="1"/>
      <c r="B133" s="1"/>
      <c r="C133" s="1"/>
      <c r="D133" s="1"/>
      <c r="E133" s="1"/>
      <c r="F133" s="1"/>
    </row>
    <row r="134" spans="1:6" x14ac:dyDescent="0.3">
      <c r="A134" s="1"/>
      <c r="B134" s="1"/>
      <c r="C134" s="1"/>
      <c r="D134" s="1"/>
      <c r="E134" s="1"/>
      <c r="F134" s="1"/>
    </row>
    <row r="135" spans="1:6" x14ac:dyDescent="0.3">
      <c r="A135" s="1"/>
      <c r="B135" s="1"/>
      <c r="C135" s="1"/>
      <c r="D135" s="1"/>
      <c r="E135" s="1"/>
      <c r="F135" s="1"/>
    </row>
    <row r="136" spans="1:6" x14ac:dyDescent="0.3">
      <c r="A136" s="1"/>
      <c r="B136" s="1"/>
      <c r="C136" s="1"/>
      <c r="D136" s="1"/>
      <c r="E136" s="1"/>
      <c r="F136" s="1"/>
    </row>
    <row r="137" spans="1:6" x14ac:dyDescent="0.3">
      <c r="A137" s="1"/>
      <c r="B137" s="1"/>
      <c r="C137" s="1"/>
      <c r="D137" s="1"/>
      <c r="E137" s="1"/>
      <c r="F137" s="1"/>
    </row>
    <row r="138" spans="1:6" x14ac:dyDescent="0.3">
      <c r="A138" s="1"/>
      <c r="B138" s="1"/>
      <c r="C138" s="1"/>
      <c r="D138" s="1"/>
      <c r="E138" s="1"/>
      <c r="F138" s="1"/>
    </row>
    <row r="139" spans="1:6" x14ac:dyDescent="0.3">
      <c r="A139" s="1"/>
      <c r="B139" s="1"/>
      <c r="C139" s="1"/>
      <c r="D139" s="1"/>
      <c r="E139" s="1"/>
      <c r="F139" s="1"/>
    </row>
    <row r="140" spans="1:6" x14ac:dyDescent="0.3">
      <c r="A140" s="1"/>
      <c r="B140" s="1"/>
      <c r="C140" s="1"/>
      <c r="D140" s="1"/>
      <c r="E140" s="1"/>
      <c r="F140" s="1"/>
    </row>
    <row r="141" spans="1:6" x14ac:dyDescent="0.3">
      <c r="A141" s="1"/>
      <c r="B141" s="1"/>
      <c r="C141" s="1"/>
      <c r="D141" s="1"/>
      <c r="E141" s="1"/>
      <c r="F141" s="1"/>
    </row>
    <row r="142" spans="1:6" x14ac:dyDescent="0.3">
      <c r="A142" s="1"/>
      <c r="B142" s="1"/>
      <c r="C142" s="1"/>
      <c r="D142" s="1"/>
      <c r="E142" s="1"/>
      <c r="F142" s="1"/>
    </row>
    <row r="143" spans="1:6" x14ac:dyDescent="0.3">
      <c r="A143" s="1"/>
      <c r="B143" s="1"/>
      <c r="C143" s="1"/>
      <c r="D143" s="1"/>
      <c r="E143" s="1"/>
      <c r="F143" s="1"/>
    </row>
    <row r="144" spans="1:6" x14ac:dyDescent="0.3">
      <c r="A144" s="1"/>
      <c r="B144" s="1"/>
      <c r="C144" s="1"/>
      <c r="D144" s="1"/>
      <c r="E144" s="1"/>
      <c r="F144" s="1"/>
    </row>
    <row r="145" spans="1:6" x14ac:dyDescent="0.3">
      <c r="A145" s="1"/>
      <c r="B145" s="1"/>
      <c r="C145" s="1"/>
      <c r="D145" s="1"/>
      <c r="E145" s="1"/>
      <c r="F145" s="1"/>
    </row>
    <row r="146" spans="1:6" x14ac:dyDescent="0.3">
      <c r="A146" s="1"/>
      <c r="B146" s="1"/>
      <c r="C146" s="1"/>
      <c r="D146" s="1"/>
      <c r="E146" s="1"/>
      <c r="F146" s="1"/>
    </row>
    <row r="147" spans="1:6" x14ac:dyDescent="0.3">
      <c r="A147" s="1"/>
      <c r="B147" s="1"/>
      <c r="C147" s="1"/>
      <c r="D147" s="1"/>
      <c r="E147" s="1"/>
      <c r="F147" s="1"/>
    </row>
    <row r="148" spans="1:6" x14ac:dyDescent="0.3">
      <c r="A148" s="1"/>
      <c r="B148" s="1"/>
      <c r="C148" s="1"/>
      <c r="D148" s="1"/>
      <c r="E148" s="1"/>
      <c r="F148" s="1"/>
    </row>
    <row r="149" spans="1:6" x14ac:dyDescent="0.3">
      <c r="A149" s="1"/>
      <c r="B149" s="1"/>
      <c r="C149" s="1"/>
      <c r="D149" s="1"/>
      <c r="E149" s="1"/>
      <c r="F149" s="1"/>
    </row>
    <row r="150" spans="1:6" x14ac:dyDescent="0.3">
      <c r="A150" s="1"/>
      <c r="B150" s="1"/>
      <c r="C150" s="1"/>
      <c r="D150" s="1"/>
      <c r="E150" s="1"/>
      <c r="F150" s="1"/>
    </row>
    <row r="151" spans="1:6" x14ac:dyDescent="0.3">
      <c r="A151" s="1"/>
      <c r="B151" s="1"/>
      <c r="C151" s="1"/>
      <c r="D151" s="1"/>
      <c r="E151" s="1"/>
      <c r="F151" s="1"/>
    </row>
    <row r="152" spans="1:6" x14ac:dyDescent="0.3">
      <c r="A152" s="1"/>
      <c r="B152" s="1"/>
      <c r="C152" s="1"/>
      <c r="D152" s="1"/>
      <c r="E152" s="1"/>
      <c r="F152" s="1"/>
    </row>
    <row r="153" spans="1:6" x14ac:dyDescent="0.3">
      <c r="A153" s="1"/>
      <c r="B153" s="1"/>
      <c r="C153" s="1"/>
      <c r="D153" s="1"/>
      <c r="E153" s="1"/>
      <c r="F153" s="1"/>
    </row>
    <row r="154" spans="1:6" x14ac:dyDescent="0.3">
      <c r="A154" s="1"/>
      <c r="B154" s="1"/>
      <c r="C154" s="1"/>
      <c r="D154" s="1"/>
      <c r="E154" s="1"/>
      <c r="F154" s="1"/>
    </row>
    <row r="155" spans="1:6" x14ac:dyDescent="0.3">
      <c r="A155" s="1"/>
      <c r="B155" s="1"/>
      <c r="C155" s="1"/>
      <c r="D155" s="1"/>
      <c r="E155" s="1"/>
      <c r="F155" s="1"/>
    </row>
    <row r="156" spans="1:6" x14ac:dyDescent="0.3">
      <c r="A156" s="1"/>
      <c r="B156" s="1"/>
      <c r="C156" s="1"/>
      <c r="D156" s="1"/>
      <c r="E156" s="1"/>
      <c r="F156" s="1"/>
    </row>
    <row r="157" spans="1:6" x14ac:dyDescent="0.3">
      <c r="A157" s="1"/>
      <c r="B157" s="1"/>
      <c r="C157" s="1"/>
      <c r="D157" s="1"/>
      <c r="E157" s="1"/>
      <c r="F157" s="1"/>
    </row>
    <row r="158" spans="1:6" x14ac:dyDescent="0.3">
      <c r="A158" s="1"/>
      <c r="B158" s="1"/>
      <c r="C158" s="1"/>
      <c r="D158" s="1"/>
      <c r="E158" s="1"/>
      <c r="F158" s="1"/>
    </row>
    <row r="159" spans="1:6" x14ac:dyDescent="0.3">
      <c r="A159" s="1"/>
      <c r="B159" s="1"/>
      <c r="C159" s="1"/>
      <c r="D159" s="1"/>
      <c r="E159" s="1"/>
      <c r="F159" s="1"/>
    </row>
    <row r="160" spans="1:6" x14ac:dyDescent="0.3">
      <c r="A160" s="1"/>
      <c r="B160" s="1"/>
      <c r="C160" s="1"/>
      <c r="D160" s="1"/>
      <c r="E160" s="1"/>
      <c r="F160" s="1"/>
    </row>
    <row r="161" spans="1:6" x14ac:dyDescent="0.3">
      <c r="A161" s="1"/>
      <c r="B161" s="1"/>
      <c r="C161" s="1"/>
      <c r="D161" s="1"/>
      <c r="E161" s="1"/>
      <c r="F161" s="1"/>
    </row>
    <row r="162" spans="1:6" x14ac:dyDescent="0.3">
      <c r="A162" s="1"/>
      <c r="B162" s="1"/>
      <c r="C162" s="1"/>
      <c r="D162" s="1"/>
      <c r="E162" s="1"/>
      <c r="F162" s="1"/>
    </row>
    <row r="163" spans="1:6" x14ac:dyDescent="0.3">
      <c r="A163" s="1"/>
      <c r="B163" s="1"/>
      <c r="C163" s="1"/>
      <c r="D163" s="1"/>
      <c r="E163" s="1"/>
      <c r="F163" s="1"/>
    </row>
    <row r="164" spans="1:6" x14ac:dyDescent="0.3">
      <c r="A164" s="1"/>
      <c r="B164" s="1"/>
      <c r="C164" s="1"/>
      <c r="D164" s="1"/>
      <c r="E164" s="1"/>
      <c r="F164" s="1"/>
    </row>
    <row r="165" spans="1:6" x14ac:dyDescent="0.3">
      <c r="A165" s="1"/>
      <c r="B165" s="1"/>
      <c r="C165" s="1"/>
      <c r="D165" s="1"/>
      <c r="E165" s="1"/>
      <c r="F165" s="1"/>
    </row>
    <row r="166" spans="1:6" x14ac:dyDescent="0.3">
      <c r="A166" s="1"/>
      <c r="B166" s="1"/>
      <c r="C166" s="1"/>
      <c r="D166" s="1"/>
      <c r="E166" s="1"/>
      <c r="F166" s="1"/>
    </row>
    <row r="167" spans="1:6" x14ac:dyDescent="0.3">
      <c r="A167" s="1"/>
      <c r="B167" s="1"/>
      <c r="C167" s="1"/>
      <c r="D167" s="1"/>
      <c r="E167" s="1"/>
      <c r="F167" s="1"/>
    </row>
    <row r="168" spans="1:6" x14ac:dyDescent="0.3">
      <c r="A168" s="1"/>
      <c r="B168" s="1"/>
      <c r="C168" s="1"/>
      <c r="D168" s="1"/>
      <c r="E168" s="1"/>
      <c r="F168" s="1"/>
    </row>
    <row r="169" spans="1:6" x14ac:dyDescent="0.3">
      <c r="A169" s="1"/>
      <c r="B169" s="1"/>
      <c r="C169" s="1"/>
      <c r="D169" s="1"/>
      <c r="E169" s="1"/>
      <c r="F169" s="1"/>
    </row>
    <row r="170" spans="1:6" x14ac:dyDescent="0.3">
      <c r="A170" s="1"/>
      <c r="B170" s="1"/>
      <c r="C170" s="1"/>
      <c r="D170" s="1"/>
      <c r="E170" s="1"/>
      <c r="F170" s="1"/>
    </row>
    <row r="171" spans="1:6" x14ac:dyDescent="0.3">
      <c r="A171" s="1"/>
      <c r="B171" s="1"/>
      <c r="C171" s="1"/>
      <c r="D171" s="1"/>
      <c r="E171" s="1"/>
      <c r="F171" s="1"/>
    </row>
    <row r="172" spans="1:6" x14ac:dyDescent="0.3">
      <c r="A172" s="1"/>
      <c r="B172" s="1"/>
      <c r="C172" s="1"/>
      <c r="D172" s="1"/>
      <c r="E172" s="1"/>
      <c r="F172" s="1"/>
    </row>
    <row r="173" spans="1:6" x14ac:dyDescent="0.3">
      <c r="A173" s="1"/>
      <c r="B173" s="1"/>
      <c r="C173" s="1"/>
      <c r="D173" s="1"/>
      <c r="E173" s="1"/>
      <c r="F173" s="1"/>
    </row>
    <row r="174" spans="1:6" x14ac:dyDescent="0.3">
      <c r="A174" s="1"/>
      <c r="B174" s="1"/>
      <c r="C174" s="1"/>
      <c r="D174" s="1"/>
      <c r="E174" s="1"/>
      <c r="F174" s="1"/>
    </row>
    <row r="175" spans="1:6" x14ac:dyDescent="0.3">
      <c r="A175" s="1"/>
      <c r="B175" s="1"/>
      <c r="C175" s="1"/>
      <c r="D175" s="1"/>
      <c r="E175" s="1"/>
      <c r="F175" s="1"/>
    </row>
    <row r="176" spans="1:6" x14ac:dyDescent="0.3">
      <c r="A176" s="1"/>
      <c r="B176" s="1"/>
      <c r="C176" s="1"/>
      <c r="D176" s="1"/>
      <c r="E176" s="1"/>
      <c r="F176" s="1"/>
    </row>
    <row r="177" spans="1:6" x14ac:dyDescent="0.3">
      <c r="A177" s="1"/>
      <c r="B177" s="1"/>
      <c r="C177" s="1"/>
      <c r="D177" s="1"/>
      <c r="E177" s="1"/>
      <c r="F177" s="1"/>
    </row>
    <row r="178" spans="1:6" x14ac:dyDescent="0.3">
      <c r="A178" s="1"/>
      <c r="B178" s="1"/>
      <c r="C178" s="1"/>
      <c r="D178" s="1"/>
      <c r="E178" s="1"/>
      <c r="F178" s="1"/>
    </row>
    <row r="179" spans="1:6" x14ac:dyDescent="0.3">
      <c r="A179" s="1"/>
      <c r="B179" s="1"/>
      <c r="C179" s="1"/>
      <c r="D179" s="1"/>
      <c r="E179" s="1"/>
      <c r="F179" s="1"/>
    </row>
    <row r="180" spans="1:6" x14ac:dyDescent="0.3">
      <c r="A180" s="1"/>
      <c r="B180" s="1"/>
      <c r="C180" s="1"/>
      <c r="D180" s="1"/>
      <c r="E180" s="1"/>
      <c r="F180" s="1"/>
    </row>
    <row r="181" spans="1:6" x14ac:dyDescent="0.3">
      <c r="A181" s="1"/>
      <c r="B181" s="1"/>
      <c r="C181" s="1"/>
      <c r="D181" s="1"/>
      <c r="E181" s="1"/>
      <c r="F181" s="1"/>
    </row>
    <row r="182" spans="1:6" x14ac:dyDescent="0.3">
      <c r="A182" s="1"/>
      <c r="B182" s="1"/>
      <c r="C182" s="1"/>
      <c r="D182" s="1"/>
      <c r="E182" s="1"/>
      <c r="F182" s="1"/>
    </row>
    <row r="183" spans="1:6" x14ac:dyDescent="0.3">
      <c r="A183" s="1"/>
      <c r="B183" s="1"/>
      <c r="C183" s="1"/>
      <c r="D183" s="1"/>
      <c r="E183" s="1"/>
      <c r="F183" s="1"/>
    </row>
    <row r="184" spans="1:6" x14ac:dyDescent="0.3">
      <c r="A184" s="1"/>
      <c r="B184" s="1"/>
      <c r="C184" s="1"/>
      <c r="D184" s="1"/>
      <c r="E184" s="1"/>
      <c r="F184" s="1"/>
    </row>
    <row r="185" spans="1:6" x14ac:dyDescent="0.3">
      <c r="A185" s="1"/>
      <c r="B185" s="1"/>
      <c r="C185" s="1"/>
      <c r="D185" s="1"/>
      <c r="E185" s="1"/>
      <c r="F185" s="1"/>
    </row>
    <row r="186" spans="1:6" x14ac:dyDescent="0.3">
      <c r="A186" s="1"/>
      <c r="B186" s="1"/>
      <c r="C186" s="1"/>
      <c r="D186" s="1"/>
      <c r="E186" s="1"/>
      <c r="F186" s="1"/>
    </row>
    <row r="187" spans="1:6" x14ac:dyDescent="0.3">
      <c r="A187" s="1"/>
      <c r="B187" s="1"/>
      <c r="C187" s="1"/>
      <c r="D187" s="1"/>
      <c r="E187" s="1"/>
      <c r="F187" s="1"/>
    </row>
    <row r="188" spans="1:6" x14ac:dyDescent="0.3">
      <c r="A188" s="1"/>
      <c r="B188" s="1"/>
      <c r="C188" s="1"/>
      <c r="D188" s="1"/>
      <c r="E188" s="1"/>
      <c r="F188" s="1"/>
    </row>
    <row r="189" spans="1:6" x14ac:dyDescent="0.3">
      <c r="A189" s="1"/>
      <c r="B189" s="1"/>
      <c r="C189" s="1"/>
      <c r="D189" s="1"/>
      <c r="E189" s="1"/>
      <c r="F189" s="1"/>
    </row>
    <row r="190" spans="1:6" x14ac:dyDescent="0.3">
      <c r="A190" s="1"/>
      <c r="B190" s="1"/>
      <c r="C190" s="1"/>
      <c r="D190" s="1"/>
      <c r="E190" s="1"/>
      <c r="F190" s="1"/>
    </row>
    <row r="191" spans="1:6" x14ac:dyDescent="0.3">
      <c r="A191" s="1"/>
      <c r="B191" s="1"/>
      <c r="C191" s="1"/>
      <c r="D191" s="1"/>
      <c r="E191" s="1"/>
      <c r="F191" s="1"/>
    </row>
    <row r="192" spans="1:6" x14ac:dyDescent="0.3">
      <c r="A192" s="1"/>
      <c r="B192" s="1"/>
      <c r="C192" s="1"/>
      <c r="D192" s="1"/>
      <c r="E192" s="1"/>
      <c r="F192" s="1"/>
    </row>
    <row r="193" spans="1:6" x14ac:dyDescent="0.3">
      <c r="A193" s="1"/>
      <c r="B193" s="1"/>
      <c r="C193" s="1"/>
      <c r="D193" s="1"/>
      <c r="E193" s="1"/>
      <c r="F193" s="1"/>
    </row>
    <row r="194" spans="1:6" x14ac:dyDescent="0.3">
      <c r="A194" s="1"/>
      <c r="B194" s="1"/>
      <c r="C194" s="1"/>
      <c r="D194" s="1"/>
      <c r="E194" s="1"/>
      <c r="F194" s="1"/>
    </row>
    <row r="195" spans="1:6" x14ac:dyDescent="0.3">
      <c r="A195" s="1"/>
      <c r="B195" s="1"/>
      <c r="C195" s="1"/>
      <c r="D195" s="1"/>
      <c r="E195" s="1"/>
      <c r="F195" s="1"/>
    </row>
    <row r="196" spans="1:6" x14ac:dyDescent="0.3">
      <c r="A196" s="1"/>
      <c r="B196" s="1"/>
      <c r="C196" s="1"/>
      <c r="D196" s="1"/>
      <c r="E196" s="1"/>
      <c r="F196" s="1"/>
    </row>
    <row r="197" spans="1:6" x14ac:dyDescent="0.3">
      <c r="A197" s="1"/>
      <c r="B197" s="1"/>
      <c r="C197" s="1"/>
      <c r="D197" s="1"/>
      <c r="E197" s="1"/>
      <c r="F197" s="1"/>
    </row>
    <row r="198" spans="1:6" x14ac:dyDescent="0.3">
      <c r="A198" s="1"/>
      <c r="B198" s="1"/>
      <c r="C198" s="1"/>
      <c r="D198" s="1"/>
      <c r="E198" s="1"/>
      <c r="F198" s="1"/>
    </row>
    <row r="199" spans="1:6" x14ac:dyDescent="0.3">
      <c r="A199" s="1"/>
      <c r="B199" s="1"/>
      <c r="C199" s="1"/>
      <c r="D199" s="1"/>
      <c r="E199" s="1"/>
      <c r="F199" s="1"/>
    </row>
    <row r="200" spans="1:6" x14ac:dyDescent="0.3">
      <c r="A200" s="1"/>
      <c r="B200" s="1"/>
      <c r="C200" s="1"/>
      <c r="D200" s="1"/>
      <c r="E200" s="1"/>
      <c r="F200" s="1"/>
    </row>
    <row r="201" spans="1:6" x14ac:dyDescent="0.3">
      <c r="A201" s="1"/>
      <c r="B201" s="1"/>
      <c r="C201" s="1"/>
      <c r="D201" s="1"/>
      <c r="E201" s="1"/>
      <c r="F201" s="1"/>
    </row>
    <row r="202" spans="1:6" x14ac:dyDescent="0.3">
      <c r="A202" s="1"/>
      <c r="B202" s="1"/>
      <c r="C202" s="1"/>
      <c r="D202" s="1"/>
      <c r="E202" s="1"/>
      <c r="F202" s="1"/>
    </row>
    <row r="203" spans="1:6" x14ac:dyDescent="0.3">
      <c r="A203" s="1"/>
      <c r="B203" s="1"/>
      <c r="C203" s="1"/>
      <c r="D203" s="1"/>
      <c r="E203" s="1"/>
      <c r="F203" s="1"/>
    </row>
    <row r="204" spans="1:6" x14ac:dyDescent="0.3">
      <c r="A204" s="1"/>
      <c r="B204" s="1"/>
      <c r="C204" s="1"/>
      <c r="D204" s="1"/>
      <c r="E204" s="1"/>
      <c r="F204" s="1"/>
    </row>
    <row r="205" spans="1:6" x14ac:dyDescent="0.3">
      <c r="A205" s="1"/>
      <c r="B205" s="1"/>
      <c r="C205" s="1"/>
      <c r="D205" s="1"/>
      <c r="E205" s="1"/>
      <c r="F205" s="1"/>
    </row>
    <row r="206" spans="1:6" x14ac:dyDescent="0.3">
      <c r="A206" s="1"/>
      <c r="B206" s="1"/>
      <c r="C206" s="1"/>
      <c r="D206" s="1"/>
      <c r="E206" s="1"/>
      <c r="F206" s="1"/>
    </row>
    <row r="207" spans="1:6" x14ac:dyDescent="0.3">
      <c r="A207" s="1"/>
      <c r="B207" s="1"/>
      <c r="C207" s="1"/>
      <c r="D207" s="1"/>
      <c r="E207" s="1"/>
      <c r="F207" s="1"/>
    </row>
    <row r="208" spans="1:6" x14ac:dyDescent="0.3">
      <c r="A208" s="1"/>
      <c r="B208" s="1"/>
      <c r="C208" s="1"/>
      <c r="D208" s="1"/>
      <c r="E208" s="1"/>
      <c r="F208" s="1"/>
    </row>
    <row r="209" spans="1:6" x14ac:dyDescent="0.3">
      <c r="A209" s="1"/>
      <c r="B209" s="1"/>
      <c r="C209" s="1"/>
      <c r="D209" s="1"/>
      <c r="E209" s="1"/>
      <c r="F209" s="1"/>
    </row>
    <row r="210" spans="1:6" x14ac:dyDescent="0.3">
      <c r="A210" s="1"/>
      <c r="B210" s="1"/>
      <c r="C210" s="1"/>
      <c r="D210" s="1"/>
      <c r="E210" s="1"/>
      <c r="F210" s="1"/>
    </row>
    <row r="211" spans="1:6" x14ac:dyDescent="0.3">
      <c r="A211" s="1"/>
      <c r="B211" s="1"/>
      <c r="C211" s="1"/>
      <c r="D211" s="1"/>
      <c r="E211" s="1"/>
      <c r="F211" s="1"/>
    </row>
    <row r="212" spans="1:6" x14ac:dyDescent="0.3">
      <c r="A212" s="1"/>
      <c r="B212" s="1"/>
      <c r="C212" s="1"/>
      <c r="D212" s="1"/>
      <c r="E212" s="1"/>
      <c r="F212" s="1"/>
    </row>
    <row r="213" spans="1:6" x14ac:dyDescent="0.3">
      <c r="A213" s="1"/>
      <c r="B213" s="1"/>
      <c r="C213" s="1"/>
      <c r="D213" s="1"/>
      <c r="E213" s="1"/>
      <c r="F213" s="1"/>
    </row>
    <row r="214" spans="1:6" x14ac:dyDescent="0.3">
      <c r="A214" s="1"/>
      <c r="B214" s="1"/>
      <c r="C214" s="1"/>
      <c r="D214" s="1"/>
      <c r="E214" s="1"/>
      <c r="F214" s="1"/>
    </row>
    <row r="215" spans="1:6" x14ac:dyDescent="0.3">
      <c r="A215" s="1"/>
      <c r="B215" s="1"/>
      <c r="C215" s="1"/>
      <c r="D215" s="1"/>
      <c r="E215" s="1"/>
      <c r="F215" s="1"/>
    </row>
    <row r="216" spans="1:6" x14ac:dyDescent="0.3">
      <c r="A216" s="1"/>
      <c r="B216" s="1"/>
      <c r="C216" s="1"/>
      <c r="D216" s="1"/>
      <c r="E216" s="1"/>
      <c r="F216" s="1"/>
    </row>
    <row r="217" spans="1:6" x14ac:dyDescent="0.3">
      <c r="A217" s="1"/>
      <c r="B217" s="1"/>
      <c r="C217" s="1"/>
      <c r="D217" s="1"/>
      <c r="E217" s="1"/>
      <c r="F217" s="1"/>
    </row>
    <row r="218" spans="1:6" x14ac:dyDescent="0.3">
      <c r="A218" s="1"/>
      <c r="B218" s="1"/>
      <c r="C218" s="1"/>
      <c r="D218" s="1"/>
      <c r="E218" s="1"/>
      <c r="F218" s="1"/>
    </row>
    <row r="219" spans="1:6" x14ac:dyDescent="0.3">
      <c r="A219" s="1"/>
      <c r="B219" s="1"/>
      <c r="C219" s="1"/>
      <c r="D219" s="1"/>
      <c r="E219" s="1"/>
      <c r="F219" s="1"/>
    </row>
    <row r="220" spans="1:6" x14ac:dyDescent="0.3">
      <c r="A220" s="1"/>
      <c r="B220" s="1"/>
      <c r="C220" s="1"/>
      <c r="D220" s="1"/>
      <c r="E220" s="1"/>
      <c r="F220" s="1"/>
    </row>
    <row r="221" spans="1:6" x14ac:dyDescent="0.3">
      <c r="A221" s="1"/>
      <c r="B221" s="1"/>
      <c r="C221" s="1"/>
      <c r="D221" s="1"/>
      <c r="E221" s="1"/>
      <c r="F221" s="1"/>
    </row>
    <row r="222" spans="1:6" x14ac:dyDescent="0.3">
      <c r="A222" s="1"/>
      <c r="B222" s="1"/>
      <c r="C222" s="1"/>
      <c r="D222" s="1"/>
      <c r="E222" s="1"/>
      <c r="F222" s="1"/>
    </row>
    <row r="223" spans="1:6" x14ac:dyDescent="0.3">
      <c r="A223" s="1"/>
      <c r="B223" s="1"/>
      <c r="C223" s="1"/>
      <c r="D223" s="1"/>
      <c r="E223" s="1"/>
      <c r="F223" s="1"/>
    </row>
    <row r="224" spans="1:6" x14ac:dyDescent="0.3">
      <c r="A224" s="1"/>
      <c r="B224" s="1"/>
      <c r="C224" s="1"/>
      <c r="D224" s="1"/>
      <c r="E224" s="1"/>
      <c r="F224" s="1"/>
    </row>
    <row r="225" spans="1:6" x14ac:dyDescent="0.3">
      <c r="A225" s="1"/>
      <c r="B225" s="1"/>
      <c r="C225" s="1"/>
      <c r="D225" s="1"/>
      <c r="E225" s="1"/>
      <c r="F225" s="1"/>
    </row>
    <row r="226" spans="1:6" x14ac:dyDescent="0.3">
      <c r="A226" s="1"/>
      <c r="B226" s="1"/>
      <c r="C226" s="1"/>
      <c r="D226" s="1"/>
      <c r="E226" s="1"/>
      <c r="F226" s="1"/>
    </row>
    <row r="227" spans="1:6" x14ac:dyDescent="0.3">
      <c r="A227" s="1"/>
      <c r="B227" s="1"/>
      <c r="C227" s="1"/>
      <c r="D227" s="1"/>
      <c r="E227" s="1"/>
      <c r="F227" s="1"/>
    </row>
    <row r="228" spans="1:6" x14ac:dyDescent="0.3">
      <c r="A228" s="1"/>
      <c r="B228" s="1"/>
      <c r="C228" s="1"/>
      <c r="D228" s="1"/>
      <c r="E228" s="1"/>
      <c r="F228" s="1"/>
    </row>
    <row r="229" spans="1:6" x14ac:dyDescent="0.3">
      <c r="A229" s="1"/>
      <c r="B229" s="1"/>
      <c r="C229" s="1"/>
      <c r="D229" s="1"/>
      <c r="E229" s="1"/>
      <c r="F229" s="1"/>
    </row>
    <row r="230" spans="1:6" x14ac:dyDescent="0.3">
      <c r="A230" s="1"/>
      <c r="B230" s="1"/>
      <c r="C230" s="1"/>
      <c r="D230" s="1"/>
      <c r="E230" s="1"/>
      <c r="F230" s="1"/>
    </row>
    <row r="231" spans="1:6" x14ac:dyDescent="0.3">
      <c r="A231" s="1"/>
      <c r="B231" s="1"/>
      <c r="C231" s="1"/>
      <c r="D231" s="1"/>
      <c r="E231" s="1"/>
      <c r="F231" s="1"/>
    </row>
    <row r="232" spans="1:6" x14ac:dyDescent="0.3">
      <c r="A232" s="1"/>
      <c r="B232" s="1"/>
      <c r="C232" s="1"/>
      <c r="D232" s="1"/>
      <c r="E232" s="1"/>
      <c r="F232" s="1"/>
    </row>
    <row r="233" spans="1:6" x14ac:dyDescent="0.3">
      <c r="A233" s="1"/>
      <c r="B233" s="1"/>
      <c r="C233" s="1"/>
      <c r="D233" s="1"/>
      <c r="E233" s="1"/>
      <c r="F233" s="1"/>
    </row>
    <row r="234" spans="1:6" x14ac:dyDescent="0.3">
      <c r="A234" s="1"/>
      <c r="B234" s="1"/>
      <c r="C234" s="1"/>
      <c r="D234" s="1"/>
      <c r="E234" s="1"/>
      <c r="F234" s="1"/>
    </row>
    <row r="235" spans="1:6" x14ac:dyDescent="0.3">
      <c r="A235" s="1"/>
      <c r="B235" s="1"/>
      <c r="C235" s="1"/>
      <c r="D235" s="1"/>
      <c r="E235" s="1"/>
      <c r="F235" s="1"/>
    </row>
    <row r="236" spans="1:6" x14ac:dyDescent="0.3">
      <c r="A236" s="1"/>
      <c r="B236" s="1"/>
      <c r="C236" s="1"/>
      <c r="D236" s="1"/>
      <c r="E236" s="1"/>
      <c r="F236" s="1"/>
    </row>
    <row r="237" spans="1:6" x14ac:dyDescent="0.3">
      <c r="A237" s="1"/>
      <c r="B237" s="1"/>
      <c r="C237" s="1"/>
      <c r="D237" s="1"/>
      <c r="E237" s="1"/>
      <c r="F237" s="1"/>
    </row>
    <row r="238" spans="1:6" x14ac:dyDescent="0.3">
      <c r="A238" s="1"/>
      <c r="B238" s="1"/>
      <c r="C238" s="1"/>
      <c r="D238" s="1"/>
      <c r="E238" s="1"/>
      <c r="F238" s="1"/>
    </row>
    <row r="239" spans="1:6" x14ac:dyDescent="0.3">
      <c r="A239" s="1"/>
      <c r="B239" s="1"/>
      <c r="C239" s="1"/>
      <c r="D239" s="1"/>
      <c r="E239" s="1"/>
      <c r="F239" s="1"/>
    </row>
    <row r="240" spans="1:6" x14ac:dyDescent="0.3">
      <c r="A240" s="1"/>
      <c r="B240" s="1"/>
      <c r="C240" s="1"/>
      <c r="D240" s="1"/>
      <c r="E240" s="1"/>
      <c r="F240" s="1"/>
    </row>
    <row r="241" spans="1:6" x14ac:dyDescent="0.3">
      <c r="A241" s="1"/>
      <c r="B241" s="1"/>
      <c r="C241" s="1"/>
      <c r="D241" s="1"/>
      <c r="E241" s="1"/>
      <c r="F241" s="1"/>
    </row>
    <row r="242" spans="1:6" x14ac:dyDescent="0.3">
      <c r="A242" s="1"/>
      <c r="B242" s="1"/>
      <c r="C242" s="1"/>
      <c r="D242" s="1"/>
      <c r="E242" s="1"/>
      <c r="F242" s="1"/>
    </row>
    <row r="243" spans="1:6" x14ac:dyDescent="0.3">
      <c r="A243" s="1"/>
      <c r="B243" s="1"/>
      <c r="C243" s="1"/>
      <c r="D243" s="1"/>
      <c r="E243" s="1"/>
      <c r="F243" s="1"/>
    </row>
    <row r="244" spans="1:6" x14ac:dyDescent="0.3">
      <c r="A244" s="1"/>
      <c r="B244" s="1"/>
      <c r="C244" s="1"/>
      <c r="D244" s="1"/>
      <c r="E244" s="1"/>
      <c r="F244" s="1"/>
    </row>
    <row r="245" spans="1:6" x14ac:dyDescent="0.3">
      <c r="A245" s="1"/>
      <c r="B245" s="1"/>
      <c r="C245" s="1"/>
      <c r="D245" s="1"/>
      <c r="E245" s="1"/>
      <c r="F245" s="1"/>
    </row>
    <row r="246" spans="1:6" x14ac:dyDescent="0.3">
      <c r="A246" s="1"/>
      <c r="B246" s="1"/>
      <c r="C246" s="1"/>
      <c r="D246" s="1"/>
      <c r="E246" s="1"/>
      <c r="F246" s="1"/>
    </row>
    <row r="247" spans="1:6" x14ac:dyDescent="0.3">
      <c r="A247" s="1"/>
      <c r="B247" s="1"/>
      <c r="C247" s="1"/>
      <c r="D247" s="1"/>
      <c r="E247" s="1"/>
      <c r="F247" s="1"/>
    </row>
    <row r="248" spans="1:6" x14ac:dyDescent="0.3">
      <c r="A248" s="1"/>
      <c r="B248" s="1"/>
      <c r="C248" s="1"/>
      <c r="D248" s="1"/>
      <c r="E248" s="1"/>
      <c r="F248" s="1"/>
    </row>
    <row r="249" spans="1:6" x14ac:dyDescent="0.3">
      <c r="A249" s="1"/>
      <c r="B249" s="1"/>
      <c r="C249" s="1"/>
      <c r="D249" s="1"/>
      <c r="E249" s="1"/>
      <c r="F249" s="1"/>
    </row>
    <row r="250" spans="1:6" x14ac:dyDescent="0.3">
      <c r="A250" s="1"/>
      <c r="B250" s="1"/>
      <c r="C250" s="1"/>
      <c r="D250" s="1"/>
      <c r="E250" s="1"/>
      <c r="F250" s="1"/>
    </row>
    <row r="251" spans="1:6" x14ac:dyDescent="0.3">
      <c r="A251" s="1"/>
      <c r="B251" s="1"/>
      <c r="C251" s="1"/>
      <c r="D251" s="1"/>
      <c r="E251" s="1"/>
      <c r="F251" s="1"/>
    </row>
    <row r="252" spans="1:6" x14ac:dyDescent="0.3">
      <c r="A252" s="1"/>
      <c r="B252" s="1"/>
      <c r="C252" s="1"/>
      <c r="D252" s="1"/>
      <c r="E252" s="1"/>
      <c r="F252" s="1"/>
    </row>
    <row r="253" spans="1:6" x14ac:dyDescent="0.3">
      <c r="A253" s="1"/>
      <c r="B253" s="1"/>
      <c r="C253" s="1"/>
      <c r="D253" s="1"/>
      <c r="E253" s="1"/>
      <c r="F253" s="1"/>
    </row>
    <row r="254" spans="1:6" x14ac:dyDescent="0.3">
      <c r="A254" s="1"/>
      <c r="B254" s="1"/>
      <c r="C254" s="1"/>
      <c r="D254" s="1"/>
      <c r="E254" s="1"/>
      <c r="F254" s="1"/>
    </row>
    <row r="255" spans="1:6" x14ac:dyDescent="0.3">
      <c r="A255" s="1"/>
      <c r="B255" s="1"/>
      <c r="C255" s="1"/>
      <c r="D255" s="1"/>
      <c r="E255" s="1"/>
      <c r="F255" s="1"/>
    </row>
    <row r="256" spans="1:6" x14ac:dyDescent="0.3">
      <c r="A256" s="1"/>
      <c r="B256" s="1"/>
      <c r="C256" s="1"/>
      <c r="D256" s="1"/>
      <c r="E256" s="1"/>
      <c r="F256" s="1"/>
    </row>
    <row r="257" spans="1:6" x14ac:dyDescent="0.3">
      <c r="A257" s="1"/>
      <c r="B257" s="1"/>
      <c r="C257" s="1"/>
      <c r="D257" s="1"/>
      <c r="E257" s="1"/>
      <c r="F257" s="1"/>
    </row>
    <row r="258" spans="1:6" x14ac:dyDescent="0.3">
      <c r="A258" s="1"/>
      <c r="B258" s="1"/>
      <c r="C258" s="1"/>
      <c r="D258" s="1"/>
      <c r="E258" s="1"/>
      <c r="F258" s="1"/>
    </row>
    <row r="259" spans="1:6" x14ac:dyDescent="0.3">
      <c r="A259" s="1"/>
      <c r="B259" s="1"/>
      <c r="C259" s="1"/>
      <c r="D259" s="1"/>
      <c r="E259" s="1"/>
      <c r="F259" s="1"/>
    </row>
    <row r="260" spans="1:6" x14ac:dyDescent="0.3">
      <c r="A260" s="1"/>
      <c r="B260" s="1"/>
      <c r="C260" s="1"/>
      <c r="D260" s="1"/>
      <c r="E260" s="1"/>
      <c r="F260" s="1"/>
    </row>
    <row r="261" spans="1:6" x14ac:dyDescent="0.3">
      <c r="A261" s="1"/>
      <c r="B261" s="1"/>
      <c r="C261" s="1"/>
      <c r="D261" s="1"/>
      <c r="E261" s="1"/>
      <c r="F261" s="1"/>
    </row>
    <row r="262" spans="1:6" x14ac:dyDescent="0.3">
      <c r="A262" s="1"/>
      <c r="B262" s="1"/>
      <c r="C262" s="1"/>
      <c r="D262" s="1"/>
      <c r="E262" s="1"/>
      <c r="F262" s="1"/>
    </row>
    <row r="263" spans="1:6" x14ac:dyDescent="0.3">
      <c r="A263" s="1"/>
      <c r="B263" s="1"/>
      <c r="C263" s="1"/>
      <c r="D263" s="1"/>
      <c r="E263" s="1"/>
      <c r="F263" s="1"/>
    </row>
    <row r="264" spans="1:6" x14ac:dyDescent="0.3">
      <c r="A264" s="1"/>
      <c r="B264" s="1"/>
      <c r="C264" s="1"/>
      <c r="D264" s="1"/>
      <c r="E264" s="1"/>
      <c r="F264" s="1"/>
    </row>
    <row r="265" spans="1:6" x14ac:dyDescent="0.3">
      <c r="A265" s="1"/>
      <c r="B265" s="1"/>
      <c r="C265" s="1"/>
      <c r="D265" s="1"/>
      <c r="E265" s="1"/>
      <c r="F265" s="1"/>
    </row>
    <row r="266" spans="1:6" x14ac:dyDescent="0.3">
      <c r="A266" s="1"/>
      <c r="B266" s="1"/>
      <c r="C266" s="1"/>
      <c r="D266" s="1"/>
      <c r="E266" s="1"/>
      <c r="F266" s="1"/>
    </row>
    <row r="267" spans="1:6" x14ac:dyDescent="0.3">
      <c r="A267" s="1"/>
      <c r="B267" s="1"/>
      <c r="C267" s="1"/>
      <c r="D267" s="1"/>
      <c r="E267" s="1"/>
      <c r="F267" s="1"/>
    </row>
    <row r="268" spans="1:6" x14ac:dyDescent="0.3">
      <c r="A268" s="1"/>
      <c r="B268" s="1"/>
      <c r="C268" s="1"/>
      <c r="D268" s="1"/>
      <c r="E268" s="1"/>
      <c r="F268" s="1"/>
    </row>
    <row r="269" spans="1:6" x14ac:dyDescent="0.3">
      <c r="A269" s="1"/>
      <c r="B269" s="1"/>
      <c r="C269" s="1"/>
      <c r="D269" s="1"/>
      <c r="E269" s="1"/>
      <c r="F269" s="1"/>
    </row>
    <row r="270" spans="1:6" x14ac:dyDescent="0.3">
      <c r="A270" s="1"/>
      <c r="B270" s="1"/>
      <c r="C270" s="1"/>
      <c r="D270" s="1"/>
      <c r="E270" s="1"/>
      <c r="F270" s="1"/>
    </row>
    <row r="271" spans="1:6" x14ac:dyDescent="0.3">
      <c r="A271" s="1"/>
      <c r="B271" s="1"/>
      <c r="C271" s="1"/>
      <c r="D271" s="1"/>
      <c r="E271" s="1"/>
      <c r="F271" s="1"/>
    </row>
    <row r="272" spans="1:6" x14ac:dyDescent="0.3">
      <c r="A272" s="1"/>
      <c r="B272" s="1"/>
      <c r="C272" s="1"/>
      <c r="D272" s="1"/>
      <c r="E272" s="1"/>
      <c r="F272" s="1"/>
    </row>
    <row r="273" spans="1:6" x14ac:dyDescent="0.3">
      <c r="A273" s="1"/>
      <c r="B273" s="1"/>
      <c r="C273" s="1"/>
      <c r="D273" s="1"/>
      <c r="E273" s="1"/>
      <c r="F273" s="1"/>
    </row>
    <row r="274" spans="1:6" x14ac:dyDescent="0.3">
      <c r="A274" s="1"/>
      <c r="B274" s="1"/>
      <c r="C274" s="1"/>
      <c r="D274" s="1"/>
      <c r="E274" s="1"/>
      <c r="F274" s="1"/>
    </row>
    <row r="275" spans="1:6" x14ac:dyDescent="0.3">
      <c r="A275" s="1"/>
      <c r="B275" s="1"/>
      <c r="C275" s="1"/>
      <c r="D275" s="1"/>
      <c r="E275" s="1"/>
      <c r="F275" s="1"/>
    </row>
    <row r="276" spans="1:6" x14ac:dyDescent="0.3">
      <c r="A276" s="1"/>
      <c r="B276" s="1"/>
      <c r="C276" s="1"/>
      <c r="D276" s="1"/>
      <c r="E276" s="1"/>
      <c r="F276" s="1"/>
    </row>
    <row r="277" spans="1:6" x14ac:dyDescent="0.3">
      <c r="A277" s="1"/>
      <c r="B277" s="1"/>
      <c r="C277" s="1"/>
      <c r="D277" s="1"/>
      <c r="E277" s="1"/>
      <c r="F277" s="1"/>
    </row>
    <row r="278" spans="1:6" x14ac:dyDescent="0.3">
      <c r="A278" s="1"/>
      <c r="B278" s="1"/>
      <c r="C278" s="1"/>
      <c r="D278" s="1"/>
      <c r="E278" s="1"/>
      <c r="F278" s="1"/>
    </row>
    <row r="279" spans="1:6" x14ac:dyDescent="0.3">
      <c r="A279" s="1"/>
      <c r="B279" s="1"/>
      <c r="C279" s="1"/>
      <c r="D279" s="1"/>
      <c r="E279" s="1"/>
      <c r="F279" s="1"/>
    </row>
    <row r="280" spans="1:6" x14ac:dyDescent="0.3">
      <c r="A280" s="1"/>
      <c r="B280" s="1"/>
      <c r="C280" s="1"/>
      <c r="D280" s="1"/>
      <c r="E280" s="1"/>
      <c r="F280" s="1"/>
    </row>
    <row r="281" spans="1:6" x14ac:dyDescent="0.3">
      <c r="A281" s="1"/>
      <c r="B281" s="1"/>
      <c r="C281" s="1"/>
      <c r="D281" s="1"/>
      <c r="E281" s="1"/>
      <c r="F281" s="1"/>
    </row>
    <row r="282" spans="1:6" x14ac:dyDescent="0.3">
      <c r="A282" s="1"/>
      <c r="B282" s="1"/>
      <c r="C282" s="1"/>
      <c r="D282" s="1"/>
      <c r="E282" s="1"/>
      <c r="F282" s="1"/>
    </row>
    <row r="283" spans="1:6" x14ac:dyDescent="0.3">
      <c r="A283" s="1"/>
      <c r="B283" s="1"/>
      <c r="C283" s="1"/>
      <c r="D283" s="1"/>
      <c r="E283" s="1"/>
      <c r="F283" s="1"/>
    </row>
    <row r="284" spans="1:6" x14ac:dyDescent="0.3">
      <c r="A284" s="1"/>
      <c r="B284" s="1"/>
      <c r="C284" s="1"/>
      <c r="D284" s="1"/>
      <c r="E284" s="1"/>
      <c r="F284" s="1"/>
    </row>
    <row r="285" spans="1:6" x14ac:dyDescent="0.3">
      <c r="A285" s="1"/>
      <c r="B285" s="1"/>
      <c r="C285" s="1"/>
      <c r="D285" s="1"/>
      <c r="E285" s="1"/>
      <c r="F285" s="1"/>
    </row>
    <row r="286" spans="1:6" x14ac:dyDescent="0.3">
      <c r="A286" s="1"/>
      <c r="B286" s="1"/>
      <c r="C286" s="1"/>
      <c r="D286" s="1"/>
      <c r="E286" s="1"/>
      <c r="F286" s="1"/>
    </row>
    <row r="287" spans="1:6" x14ac:dyDescent="0.3">
      <c r="A287" s="1"/>
      <c r="B287" s="1"/>
      <c r="C287" s="1"/>
      <c r="D287" s="1"/>
      <c r="E287" s="1"/>
      <c r="F287" s="1"/>
    </row>
    <row r="288" spans="1:6" x14ac:dyDescent="0.3">
      <c r="A288" s="1"/>
      <c r="B288" s="1"/>
      <c r="C288" s="1"/>
      <c r="D288" s="1"/>
      <c r="E288" s="1"/>
      <c r="F288" s="1"/>
    </row>
    <row r="289" spans="1:6" x14ac:dyDescent="0.3">
      <c r="A289" s="1"/>
      <c r="B289" s="1"/>
      <c r="C289" s="1"/>
      <c r="D289" s="1"/>
      <c r="E289" s="1"/>
      <c r="F289" s="1"/>
    </row>
    <row r="290" spans="1:6" x14ac:dyDescent="0.3">
      <c r="A290" s="1"/>
      <c r="B290" s="1"/>
      <c r="C290" s="1"/>
      <c r="D290" s="1"/>
      <c r="E290" s="1"/>
      <c r="F290" s="1"/>
    </row>
    <row r="291" spans="1:6" x14ac:dyDescent="0.3">
      <c r="A291" s="1"/>
      <c r="B291" s="1"/>
      <c r="C291" s="1"/>
      <c r="D291" s="1"/>
      <c r="E291" s="1"/>
      <c r="F291" s="1"/>
    </row>
    <row r="292" spans="1:6" x14ac:dyDescent="0.3">
      <c r="A292" s="1"/>
      <c r="B292" s="1"/>
      <c r="C292" s="1"/>
      <c r="D292" s="1"/>
      <c r="E292" s="1"/>
      <c r="F292" s="1"/>
    </row>
    <row r="293" spans="1:6" x14ac:dyDescent="0.3">
      <c r="A293" s="1"/>
      <c r="B293" s="1"/>
      <c r="C293" s="1"/>
      <c r="D293" s="1"/>
      <c r="E293" s="1"/>
      <c r="F293" s="1"/>
    </row>
    <row r="294" spans="1:6" x14ac:dyDescent="0.3">
      <c r="A294" s="1"/>
      <c r="B294" s="1"/>
      <c r="C294" s="1"/>
      <c r="D294" s="1"/>
      <c r="E294" s="1"/>
      <c r="F294" s="1"/>
    </row>
    <row r="295" spans="1:6" x14ac:dyDescent="0.3">
      <c r="A295" s="1"/>
      <c r="B295" s="1"/>
      <c r="C295" s="1"/>
      <c r="D295" s="1"/>
      <c r="E295" s="1"/>
      <c r="F295" s="1"/>
    </row>
    <row r="296" spans="1:6" x14ac:dyDescent="0.3">
      <c r="A296" s="1"/>
      <c r="B296" s="1"/>
      <c r="C296" s="1"/>
      <c r="D296" s="1"/>
      <c r="E296" s="1"/>
      <c r="F296" s="1"/>
    </row>
    <row r="297" spans="1:6" x14ac:dyDescent="0.3">
      <c r="A297" s="1"/>
      <c r="B297" s="1"/>
      <c r="C297" s="1"/>
      <c r="D297" s="1"/>
      <c r="E297" s="1"/>
      <c r="F297" s="1"/>
    </row>
    <row r="298" spans="1:6" x14ac:dyDescent="0.3">
      <c r="A298" s="1"/>
      <c r="B298" s="1"/>
      <c r="C298" s="1"/>
      <c r="D298" s="1"/>
      <c r="E298" s="1"/>
      <c r="F298" s="1"/>
    </row>
    <row r="299" spans="1:6" x14ac:dyDescent="0.3">
      <c r="A299" s="1"/>
      <c r="B299" s="1"/>
      <c r="C299" s="1"/>
      <c r="D299" s="1"/>
      <c r="E299" s="1"/>
      <c r="F299" s="1"/>
    </row>
    <row r="300" spans="1:6" x14ac:dyDescent="0.3">
      <c r="A300" s="1"/>
      <c r="B300" s="1"/>
      <c r="C300" s="1"/>
      <c r="D300" s="1"/>
      <c r="E300" s="1"/>
      <c r="F300" s="1"/>
    </row>
    <row r="301" spans="1:6" x14ac:dyDescent="0.3">
      <c r="A301" s="1"/>
      <c r="B301" s="1"/>
      <c r="C301" s="1"/>
      <c r="D301" s="1"/>
      <c r="E301" s="1"/>
      <c r="F301" s="1"/>
    </row>
    <row r="302" spans="1:6" x14ac:dyDescent="0.3">
      <c r="A302" s="1"/>
      <c r="B302" s="1"/>
      <c r="C302" s="1"/>
      <c r="D302" s="1"/>
      <c r="E302" s="1"/>
      <c r="F302" s="1"/>
    </row>
    <row r="303" spans="1:6" x14ac:dyDescent="0.3">
      <c r="A303" s="1"/>
      <c r="B303" s="1"/>
      <c r="C303" s="1"/>
      <c r="D303" s="1"/>
      <c r="E303" s="1"/>
      <c r="F303" s="1"/>
    </row>
    <row r="304" spans="1:6" x14ac:dyDescent="0.3">
      <c r="A304" s="1"/>
      <c r="B304" s="1"/>
      <c r="C304" s="1"/>
      <c r="D304" s="1"/>
      <c r="E304" s="1"/>
      <c r="F304" s="1"/>
    </row>
    <row r="305" spans="1:6" x14ac:dyDescent="0.3">
      <c r="A305" s="1"/>
      <c r="B305" s="1"/>
      <c r="C305" s="1"/>
      <c r="D305" s="1"/>
      <c r="E305" s="1"/>
      <c r="F305" s="1"/>
    </row>
    <row r="306" spans="1:6" x14ac:dyDescent="0.3">
      <c r="A306" s="1"/>
      <c r="B306" s="1"/>
      <c r="C306" s="1"/>
      <c r="D306" s="1"/>
      <c r="E306" s="1"/>
      <c r="F306" s="1"/>
    </row>
    <row r="307" spans="1:6" x14ac:dyDescent="0.3">
      <c r="A307" s="1"/>
      <c r="B307" s="1"/>
      <c r="C307" s="1"/>
      <c r="D307" s="1"/>
      <c r="E307" s="1"/>
      <c r="F307" s="1"/>
    </row>
    <row r="308" spans="1:6" x14ac:dyDescent="0.3">
      <c r="A308" s="1"/>
      <c r="B308" s="1"/>
      <c r="C308" s="1"/>
      <c r="D308" s="1"/>
      <c r="E308" s="1"/>
      <c r="F308" s="1"/>
    </row>
    <row r="309" spans="1:6" x14ac:dyDescent="0.3">
      <c r="A309" s="1"/>
      <c r="B309" s="1"/>
      <c r="C309" s="1"/>
      <c r="D309" s="1"/>
      <c r="E309" s="1"/>
      <c r="F309" s="1"/>
    </row>
    <row r="310" spans="1:6" x14ac:dyDescent="0.3">
      <c r="A310" s="1"/>
      <c r="B310" s="1"/>
      <c r="C310" s="1"/>
      <c r="D310" s="1"/>
      <c r="E310" s="1"/>
      <c r="F310" s="1"/>
    </row>
    <row r="311" spans="1:6" x14ac:dyDescent="0.3">
      <c r="A311" s="1"/>
      <c r="B311" s="1"/>
      <c r="C311" s="1"/>
      <c r="D311" s="1"/>
      <c r="E311" s="1"/>
      <c r="F311" s="1"/>
    </row>
    <row r="312" spans="1:6" x14ac:dyDescent="0.3">
      <c r="A312" s="1"/>
      <c r="B312" s="1"/>
      <c r="C312" s="1"/>
      <c r="D312" s="1"/>
      <c r="E312" s="1"/>
      <c r="F312" s="1"/>
    </row>
    <row r="313" spans="1:6" x14ac:dyDescent="0.3">
      <c r="A313" s="1"/>
      <c r="B313" s="1"/>
      <c r="C313" s="1"/>
      <c r="D313" s="1"/>
      <c r="E313" s="1"/>
      <c r="F313" s="1"/>
    </row>
    <row r="314" spans="1:6" x14ac:dyDescent="0.3">
      <c r="A314" s="1"/>
      <c r="B314" s="1"/>
      <c r="C314" s="1"/>
      <c r="D314" s="1"/>
      <c r="E314" s="1"/>
      <c r="F314" s="1"/>
    </row>
    <row r="315" spans="1:6" x14ac:dyDescent="0.3">
      <c r="A315" s="1"/>
      <c r="B315" s="1"/>
      <c r="C315" s="1"/>
      <c r="D315" s="1"/>
      <c r="E315" s="1"/>
      <c r="F315" s="1"/>
    </row>
    <row r="316" spans="1:6" x14ac:dyDescent="0.3">
      <c r="A316" s="1"/>
      <c r="B316" s="1"/>
      <c r="C316" s="1"/>
      <c r="D316" s="1"/>
      <c r="E316" s="1"/>
      <c r="F316" s="1"/>
    </row>
    <row r="317" spans="1:6" x14ac:dyDescent="0.3">
      <c r="A317" s="1"/>
      <c r="B317" s="1"/>
      <c r="C317" s="1"/>
      <c r="D317" s="1"/>
      <c r="E317" s="1"/>
      <c r="F317" s="1"/>
    </row>
    <row r="318" spans="1:6" x14ac:dyDescent="0.3">
      <c r="A318" s="1"/>
      <c r="B318" s="1"/>
      <c r="C318" s="1"/>
      <c r="D318" s="1"/>
      <c r="E318" s="1"/>
      <c r="F318" s="1"/>
    </row>
    <row r="319" spans="1:6" x14ac:dyDescent="0.3">
      <c r="A319" s="1"/>
      <c r="B319" s="1"/>
      <c r="C319" s="1"/>
      <c r="D319" s="1"/>
      <c r="E319" s="1"/>
      <c r="F319" s="1"/>
    </row>
    <row r="320" spans="1:6" x14ac:dyDescent="0.3">
      <c r="A320" s="1"/>
      <c r="B320" s="1"/>
      <c r="C320" s="1"/>
      <c r="D320" s="1"/>
      <c r="E320" s="1"/>
      <c r="F320" s="1"/>
    </row>
    <row r="321" spans="1:6" x14ac:dyDescent="0.3">
      <c r="A321" s="1"/>
      <c r="B321" s="1"/>
      <c r="C321" s="1"/>
      <c r="D321" s="1"/>
      <c r="E321" s="1"/>
      <c r="F321" s="1"/>
    </row>
    <row r="322" spans="1:6" x14ac:dyDescent="0.3">
      <c r="A322" s="1"/>
      <c r="B322" s="1"/>
      <c r="C322" s="1"/>
      <c r="D322" s="1"/>
      <c r="E322" s="1"/>
      <c r="F322" s="1"/>
    </row>
    <row r="323" spans="1:6" x14ac:dyDescent="0.3">
      <c r="A323" s="1"/>
      <c r="B323" s="1"/>
      <c r="C323" s="1"/>
      <c r="D323" s="1"/>
      <c r="E323" s="1"/>
      <c r="F323" s="1"/>
    </row>
    <row r="324" spans="1:6" x14ac:dyDescent="0.3">
      <c r="A324" s="1"/>
      <c r="B324" s="1"/>
      <c r="C324" s="1"/>
      <c r="D324" s="1"/>
      <c r="E324" s="1"/>
      <c r="F324" s="1"/>
    </row>
    <row r="325" spans="1:6" x14ac:dyDescent="0.3">
      <c r="A325" s="1"/>
      <c r="B325" s="1"/>
      <c r="C325" s="1"/>
      <c r="D325" s="1"/>
      <c r="E325" s="1"/>
      <c r="F325" s="1"/>
    </row>
    <row r="326" spans="1:6" x14ac:dyDescent="0.3">
      <c r="A326" s="1"/>
      <c r="B326" s="1"/>
      <c r="C326" s="1"/>
      <c r="D326" s="1"/>
      <c r="E326" s="1"/>
      <c r="F326" s="1"/>
    </row>
    <row r="327" spans="1:6" x14ac:dyDescent="0.3">
      <c r="A327" s="1"/>
      <c r="B327" s="1"/>
      <c r="C327" s="1"/>
      <c r="D327" s="1"/>
      <c r="E327" s="1"/>
      <c r="F327" s="1"/>
    </row>
    <row r="328" spans="1:6" x14ac:dyDescent="0.3">
      <c r="A328" s="1"/>
      <c r="B328" s="1"/>
      <c r="C328" s="1"/>
      <c r="D328" s="1"/>
      <c r="E328" s="1"/>
      <c r="F328" s="1"/>
    </row>
    <row r="329" spans="1:6" x14ac:dyDescent="0.3">
      <c r="A329" s="1"/>
      <c r="B329" s="1"/>
      <c r="C329" s="1"/>
      <c r="D329" s="1"/>
      <c r="E329" s="1"/>
      <c r="F329" s="1"/>
    </row>
    <row r="330" spans="1:6" x14ac:dyDescent="0.3">
      <c r="A330" s="1"/>
      <c r="B330" s="1"/>
      <c r="C330" s="1"/>
      <c r="D330" s="1"/>
      <c r="E330" s="1"/>
      <c r="F330" s="1"/>
    </row>
    <row r="331" spans="1:6" x14ac:dyDescent="0.3">
      <c r="A331" s="1"/>
      <c r="B331" s="1"/>
      <c r="C331" s="1"/>
      <c r="D331" s="1"/>
      <c r="E331" s="1"/>
      <c r="F331" s="1"/>
    </row>
    <row r="332" spans="1:6" x14ac:dyDescent="0.3">
      <c r="A332" s="1"/>
      <c r="B332" s="1"/>
      <c r="C332" s="1"/>
      <c r="D332" s="1"/>
      <c r="E332" s="1"/>
      <c r="F332" s="1"/>
    </row>
    <row r="333" spans="1:6" x14ac:dyDescent="0.3">
      <c r="A333" s="1"/>
      <c r="B333" s="1"/>
      <c r="C333" s="1"/>
      <c r="D333" s="1"/>
      <c r="E333" s="1"/>
      <c r="F333" s="1"/>
    </row>
    <row r="334" spans="1:6" x14ac:dyDescent="0.3">
      <c r="A334" s="1"/>
      <c r="B334" s="1"/>
      <c r="C334" s="1"/>
      <c r="D334" s="1"/>
      <c r="E334" s="1"/>
      <c r="F334" s="1"/>
    </row>
    <row r="335" spans="1:6" x14ac:dyDescent="0.3">
      <c r="A335" s="1"/>
      <c r="B335" s="1"/>
      <c r="C335" s="1"/>
      <c r="D335" s="1"/>
      <c r="E335" s="1"/>
      <c r="F335" s="1"/>
    </row>
    <row r="336" spans="1:6" x14ac:dyDescent="0.3">
      <c r="A336" s="1"/>
      <c r="B336" s="1"/>
      <c r="C336" s="1"/>
      <c r="D336" s="1"/>
      <c r="E336" s="1"/>
      <c r="F336" s="1"/>
    </row>
    <row r="337" spans="1:6" x14ac:dyDescent="0.3">
      <c r="A337" s="1"/>
      <c r="B337" s="1"/>
      <c r="C337" s="1"/>
      <c r="D337" s="1"/>
      <c r="E337" s="1"/>
      <c r="F337" s="1"/>
    </row>
    <row r="338" spans="1:6" x14ac:dyDescent="0.3">
      <c r="A338" s="1"/>
      <c r="B338" s="1"/>
      <c r="C338" s="1"/>
      <c r="D338" s="1"/>
      <c r="E338" s="1"/>
      <c r="F338" s="1"/>
    </row>
    <row r="339" spans="1:6" x14ac:dyDescent="0.3">
      <c r="A339" s="1"/>
      <c r="B339" s="1"/>
      <c r="C339" s="1"/>
      <c r="D339" s="1"/>
      <c r="E339" s="1"/>
      <c r="F339" s="1"/>
    </row>
    <row r="340" spans="1:6" x14ac:dyDescent="0.3">
      <c r="A340" s="1"/>
      <c r="B340" s="1"/>
      <c r="C340" s="1"/>
      <c r="D340" s="1"/>
      <c r="E340" s="1"/>
      <c r="F340" s="1"/>
    </row>
    <row r="341" spans="1:6" x14ac:dyDescent="0.3">
      <c r="A341" s="1"/>
      <c r="B341" s="1"/>
      <c r="C341" s="1"/>
      <c r="D341" s="1"/>
      <c r="E341" s="1"/>
      <c r="F341" s="1"/>
    </row>
    <row r="342" spans="1:6" x14ac:dyDescent="0.3">
      <c r="A342" s="1"/>
      <c r="B342" s="1"/>
      <c r="C342" s="1"/>
      <c r="D342" s="1"/>
      <c r="E342" s="1"/>
      <c r="F342" s="1"/>
    </row>
    <row r="343" spans="1:6" x14ac:dyDescent="0.3">
      <c r="A343" s="1"/>
      <c r="B343" s="1"/>
      <c r="C343" s="1"/>
      <c r="D343" s="1"/>
      <c r="E343" s="1"/>
      <c r="F343" s="1"/>
    </row>
    <row r="344" spans="1:6" x14ac:dyDescent="0.3">
      <c r="A344" s="1"/>
      <c r="B344" s="1"/>
      <c r="C344" s="1"/>
      <c r="D344" s="1"/>
      <c r="E344" s="1"/>
      <c r="F344" s="1"/>
    </row>
    <row r="345" spans="1:6" x14ac:dyDescent="0.3">
      <c r="A345" s="1"/>
      <c r="B345" s="1"/>
      <c r="C345" s="1"/>
      <c r="D345" s="1"/>
      <c r="E345" s="1"/>
      <c r="F345" s="1"/>
    </row>
    <row r="346" spans="1:6" x14ac:dyDescent="0.3">
      <c r="A346" s="1"/>
      <c r="B346" s="1"/>
      <c r="C346" s="1"/>
      <c r="D346" s="1"/>
      <c r="E346" s="1"/>
      <c r="F346" s="1"/>
    </row>
    <row r="347" spans="1:6" x14ac:dyDescent="0.3">
      <c r="A347" s="1"/>
      <c r="B347" s="1"/>
      <c r="C347" s="1"/>
      <c r="D347" s="1"/>
      <c r="E347" s="1"/>
      <c r="F347" s="1"/>
    </row>
    <row r="348" spans="1:6" x14ac:dyDescent="0.3">
      <c r="A348" s="1"/>
      <c r="B348" s="1"/>
      <c r="C348" s="1"/>
      <c r="D348" s="1"/>
      <c r="E348" s="1"/>
      <c r="F348" s="1"/>
    </row>
    <row r="349" spans="1:6" x14ac:dyDescent="0.3">
      <c r="A349" s="1"/>
      <c r="B349" s="1"/>
      <c r="C349" s="1"/>
      <c r="D349" s="1"/>
      <c r="E349" s="1"/>
      <c r="F349" s="1"/>
    </row>
    <row r="350" spans="1:6" x14ac:dyDescent="0.3">
      <c r="A350" s="1"/>
      <c r="B350" s="1"/>
      <c r="C350" s="1"/>
      <c r="D350" s="1"/>
      <c r="E350" s="1"/>
      <c r="F350" s="1"/>
    </row>
    <row r="351" spans="1:6" x14ac:dyDescent="0.3">
      <c r="A351" s="1"/>
      <c r="B351" s="1"/>
      <c r="C351" s="1"/>
      <c r="D351" s="1"/>
      <c r="E351" s="1"/>
      <c r="F351" s="1"/>
    </row>
    <row r="352" spans="1:6" x14ac:dyDescent="0.3">
      <c r="A352" s="1"/>
      <c r="B352" s="1"/>
      <c r="C352" s="1"/>
      <c r="D352" s="1"/>
      <c r="E352" s="1"/>
      <c r="F352" s="1"/>
    </row>
    <row r="353" spans="1:6" x14ac:dyDescent="0.3">
      <c r="A353" s="1"/>
      <c r="B353" s="1"/>
      <c r="C353" s="1"/>
      <c r="D353" s="1"/>
      <c r="E353" s="1"/>
      <c r="F353" s="1"/>
    </row>
    <row r="354" spans="1:6" x14ac:dyDescent="0.3">
      <c r="A354" s="1"/>
      <c r="B354" s="1"/>
      <c r="C354" s="1"/>
      <c r="D354" s="1"/>
      <c r="E354" s="1"/>
      <c r="F354" s="1"/>
    </row>
    <row r="355" spans="1:6" x14ac:dyDescent="0.3">
      <c r="A355" s="1"/>
      <c r="B355" s="1"/>
      <c r="C355" s="1"/>
      <c r="D355" s="1"/>
      <c r="E355" s="1"/>
      <c r="F355" s="1"/>
    </row>
    <row r="356" spans="1:6" x14ac:dyDescent="0.3">
      <c r="A356" s="1"/>
      <c r="B356" s="1"/>
      <c r="C356" s="1"/>
      <c r="D356" s="1"/>
      <c r="E356" s="1"/>
      <c r="F356" s="1"/>
    </row>
    <row r="357" spans="1:6" x14ac:dyDescent="0.3">
      <c r="A357" s="1"/>
      <c r="B357" s="1"/>
      <c r="C357" s="1"/>
      <c r="D357" s="1"/>
      <c r="E357" s="1"/>
      <c r="F357" s="1"/>
    </row>
    <row r="358" spans="1:6" x14ac:dyDescent="0.3">
      <c r="A358" s="1"/>
      <c r="B358" s="1"/>
      <c r="C358" s="1"/>
      <c r="D358" s="1"/>
      <c r="E358" s="1"/>
      <c r="F358" s="1"/>
    </row>
    <row r="359" spans="1:6" x14ac:dyDescent="0.3">
      <c r="A359" s="1"/>
      <c r="B359" s="1"/>
      <c r="C359" s="1"/>
      <c r="D359" s="1"/>
      <c r="E359" s="1"/>
      <c r="F359" s="1"/>
    </row>
    <row r="360" spans="1:6" x14ac:dyDescent="0.3">
      <c r="A360" s="1"/>
      <c r="B360" s="1"/>
      <c r="C360" s="1"/>
      <c r="D360" s="1"/>
      <c r="E360" s="1"/>
      <c r="F360" s="1"/>
    </row>
    <row r="361" spans="1:6" x14ac:dyDescent="0.3">
      <c r="A361" s="1"/>
      <c r="B361" s="1"/>
      <c r="C361" s="1"/>
      <c r="D361" s="1"/>
      <c r="E361" s="1"/>
      <c r="F361" s="1"/>
    </row>
    <row r="362" spans="1:6" x14ac:dyDescent="0.3">
      <c r="A362" s="1"/>
      <c r="B362" s="1"/>
      <c r="C362" s="1"/>
      <c r="D362" s="1"/>
      <c r="E362" s="1"/>
      <c r="F362" s="1"/>
    </row>
    <row r="363" spans="1:6" x14ac:dyDescent="0.3">
      <c r="A363" s="1"/>
      <c r="B363" s="1"/>
      <c r="C363" s="1"/>
      <c r="D363" s="1"/>
      <c r="E363" s="1"/>
      <c r="F363" s="1"/>
    </row>
    <row r="364" spans="1:6" x14ac:dyDescent="0.3">
      <c r="A364" s="1"/>
      <c r="B364" s="1"/>
      <c r="C364" s="1"/>
      <c r="D364" s="1"/>
      <c r="E364" s="1"/>
      <c r="F364" s="1"/>
    </row>
    <row r="365" spans="1:6" x14ac:dyDescent="0.3">
      <c r="A365" s="1"/>
      <c r="B365" s="1"/>
      <c r="C365" s="1"/>
      <c r="D365" s="1"/>
      <c r="E365" s="1"/>
      <c r="F365" s="1"/>
    </row>
    <row r="366" spans="1:6" x14ac:dyDescent="0.3">
      <c r="A366" s="1"/>
      <c r="B366" s="1"/>
      <c r="C366" s="1"/>
      <c r="D366" s="1"/>
      <c r="E366" s="1"/>
      <c r="F366" s="1"/>
    </row>
    <row r="367" spans="1:6" x14ac:dyDescent="0.3">
      <c r="A367" s="1"/>
      <c r="B367" s="1"/>
      <c r="C367" s="1"/>
      <c r="D367" s="1"/>
      <c r="E367" s="1"/>
      <c r="F367" s="1"/>
    </row>
    <row r="368" spans="1:6" x14ac:dyDescent="0.3">
      <c r="A368" s="1"/>
      <c r="B368" s="1"/>
      <c r="C368" s="1"/>
      <c r="D368" s="1"/>
      <c r="E368" s="1"/>
      <c r="F368" s="1"/>
    </row>
    <row r="369" spans="1:6" x14ac:dyDescent="0.3">
      <c r="A369" s="1"/>
      <c r="B369" s="1"/>
      <c r="C369" s="1"/>
      <c r="D369" s="1"/>
      <c r="E369" s="1"/>
      <c r="F369" s="1"/>
    </row>
    <row r="370" spans="1:6" x14ac:dyDescent="0.3">
      <c r="A370" s="1"/>
      <c r="B370" s="1"/>
      <c r="C370" s="1"/>
      <c r="D370" s="1"/>
      <c r="E370" s="1"/>
      <c r="F370" s="1"/>
    </row>
    <row r="371" spans="1:6" x14ac:dyDescent="0.3">
      <c r="A371" s="1"/>
      <c r="B371" s="1"/>
      <c r="C371" s="1"/>
      <c r="D371" s="1"/>
      <c r="E371" s="1"/>
      <c r="F371" s="1"/>
    </row>
    <row r="372" spans="1:6" x14ac:dyDescent="0.3">
      <c r="A372" s="1"/>
      <c r="B372" s="1"/>
      <c r="C372" s="1"/>
      <c r="D372" s="1"/>
      <c r="E372" s="1"/>
      <c r="F372" s="1"/>
    </row>
    <row r="373" spans="1:6" x14ac:dyDescent="0.3">
      <c r="A373" s="1"/>
      <c r="B373" s="1"/>
      <c r="C373" s="1"/>
      <c r="D373" s="1"/>
      <c r="E373" s="1"/>
      <c r="F373" s="1"/>
    </row>
    <row r="374" spans="1:6" x14ac:dyDescent="0.3">
      <c r="A374" s="1"/>
      <c r="B374" s="1"/>
      <c r="C374" s="1"/>
      <c r="D374" s="1"/>
      <c r="E374" s="1"/>
      <c r="F374" s="1"/>
    </row>
    <row r="375" spans="1:6" x14ac:dyDescent="0.3">
      <c r="A375" s="1"/>
      <c r="B375" s="1"/>
      <c r="C375" s="1"/>
      <c r="D375" s="1"/>
      <c r="E375" s="1"/>
      <c r="F375" s="1"/>
    </row>
    <row r="376" spans="1:6" x14ac:dyDescent="0.3">
      <c r="A376" s="1"/>
      <c r="B376" s="1"/>
      <c r="C376" s="1"/>
      <c r="D376" s="1"/>
      <c r="E376" s="1"/>
      <c r="F376" s="1"/>
    </row>
    <row r="377" spans="1:6" x14ac:dyDescent="0.3">
      <c r="A377" s="1"/>
      <c r="B377" s="1"/>
      <c r="C377" s="1"/>
      <c r="D377" s="1"/>
      <c r="E377" s="1"/>
      <c r="F377" s="1"/>
    </row>
    <row r="378" spans="1:6" x14ac:dyDescent="0.3">
      <c r="A378" s="1"/>
      <c r="B378" s="1"/>
      <c r="C378" s="1"/>
      <c r="D378" s="1"/>
      <c r="E378" s="1"/>
      <c r="F378" s="1"/>
    </row>
    <row r="379" spans="1:6" x14ac:dyDescent="0.3">
      <c r="A379" s="1"/>
      <c r="B379" s="1"/>
      <c r="C379" s="1"/>
      <c r="D379" s="1"/>
      <c r="E379" s="1"/>
      <c r="F379" s="1"/>
    </row>
    <row r="380" spans="1:6" x14ac:dyDescent="0.3">
      <c r="A380" s="1"/>
      <c r="B380" s="1"/>
      <c r="C380" s="1"/>
      <c r="D380" s="1"/>
      <c r="E380" s="1"/>
      <c r="F380" s="1"/>
    </row>
    <row r="381" spans="1:6" x14ac:dyDescent="0.3">
      <c r="A381" s="1"/>
      <c r="B381" s="1"/>
      <c r="C381" s="1"/>
      <c r="D381" s="1"/>
      <c r="E381" s="1"/>
      <c r="F381" s="1"/>
    </row>
    <row r="382" spans="1:6" x14ac:dyDescent="0.3">
      <c r="A382" s="1"/>
      <c r="B382" s="1"/>
      <c r="C382" s="1"/>
      <c r="D382" s="1"/>
      <c r="E382" s="1"/>
      <c r="F382" s="1"/>
    </row>
    <row r="383" spans="1:6" x14ac:dyDescent="0.3">
      <c r="A383" s="1"/>
      <c r="B383" s="1"/>
      <c r="C383" s="1"/>
      <c r="D383" s="1"/>
      <c r="E383" s="1"/>
      <c r="F383" s="1"/>
    </row>
    <row r="384" spans="1:6" x14ac:dyDescent="0.3">
      <c r="A384" s="1"/>
      <c r="B384" s="1"/>
      <c r="C384" s="1"/>
      <c r="D384" s="1"/>
      <c r="E384" s="1"/>
      <c r="F384" s="1"/>
    </row>
    <row r="385" spans="1:6" x14ac:dyDescent="0.3">
      <c r="A385" s="1"/>
      <c r="B385" s="1"/>
      <c r="C385" s="1"/>
      <c r="D385" s="1"/>
      <c r="E385" s="1"/>
      <c r="F385" s="1"/>
    </row>
    <row r="386" spans="1:6" x14ac:dyDescent="0.3">
      <c r="A386" s="1"/>
      <c r="B386" s="1"/>
      <c r="C386" s="1"/>
      <c r="D386" s="1"/>
      <c r="E386" s="1"/>
      <c r="F386" s="1"/>
    </row>
    <row r="387" spans="1:6" x14ac:dyDescent="0.3">
      <c r="A387" s="1"/>
      <c r="B387" s="1"/>
      <c r="C387" s="1"/>
      <c r="D387" s="1"/>
      <c r="E387" s="1"/>
      <c r="F387" s="1"/>
    </row>
    <row r="388" spans="1:6" x14ac:dyDescent="0.3">
      <c r="A388" s="1"/>
      <c r="B388" s="1"/>
      <c r="C388" s="1"/>
      <c r="D388" s="1"/>
      <c r="E388" s="1"/>
      <c r="F388" s="1"/>
    </row>
    <row r="389" spans="1:6" x14ac:dyDescent="0.3">
      <c r="A389" s="1"/>
      <c r="B389" s="1"/>
      <c r="C389" s="1"/>
      <c r="D389" s="1"/>
      <c r="E389" s="1"/>
      <c r="F389" s="1"/>
    </row>
    <row r="390" spans="1:6" x14ac:dyDescent="0.3">
      <c r="A390" s="1"/>
      <c r="B390" s="1"/>
      <c r="C390" s="1"/>
      <c r="D390" s="1"/>
      <c r="E390" s="1"/>
      <c r="F390" s="1"/>
    </row>
    <row r="391" spans="1:6" x14ac:dyDescent="0.3">
      <c r="A391" s="1"/>
      <c r="B391" s="1"/>
      <c r="C391" s="1"/>
      <c r="D391" s="1"/>
      <c r="E391" s="1"/>
      <c r="F391" s="1"/>
    </row>
    <row r="392" spans="1:6" x14ac:dyDescent="0.3">
      <c r="A392" s="1"/>
      <c r="B392" s="1"/>
      <c r="C392" s="1"/>
      <c r="D392" s="1"/>
      <c r="E392" s="1"/>
      <c r="F392" s="1"/>
    </row>
    <row r="393" spans="1:6" x14ac:dyDescent="0.3">
      <c r="A393" s="1"/>
      <c r="B393" s="1"/>
      <c r="C393" s="1"/>
      <c r="D393" s="1"/>
      <c r="E393" s="1"/>
      <c r="F393" s="1"/>
    </row>
    <row r="394" spans="1:6" x14ac:dyDescent="0.3">
      <c r="A394" s="1"/>
      <c r="B394" s="1"/>
      <c r="C394" s="1"/>
      <c r="D394" s="1"/>
      <c r="E394" s="1"/>
      <c r="F394" s="1"/>
    </row>
    <row r="395" spans="1:6" x14ac:dyDescent="0.3">
      <c r="A395" s="1"/>
      <c r="B395" s="1"/>
      <c r="C395" s="1"/>
      <c r="D395" s="1"/>
      <c r="E395" s="1"/>
      <c r="F395" s="1"/>
    </row>
    <row r="396" spans="1:6" x14ac:dyDescent="0.3">
      <c r="A396" s="1"/>
      <c r="B396" s="1"/>
      <c r="C396" s="1"/>
      <c r="D396" s="1"/>
      <c r="E396" s="1"/>
      <c r="F396" s="1"/>
    </row>
    <row r="397" spans="1:6" x14ac:dyDescent="0.3">
      <c r="A397" s="1"/>
      <c r="B397" s="1"/>
      <c r="C397" s="1"/>
      <c r="D397" s="1"/>
      <c r="E397" s="1"/>
      <c r="F397" s="1"/>
    </row>
    <row r="398" spans="1:6" x14ac:dyDescent="0.3">
      <c r="A398" s="1"/>
      <c r="B398" s="1"/>
      <c r="C398" s="1"/>
      <c r="D398" s="1"/>
      <c r="E398" s="1"/>
      <c r="F398" s="1"/>
    </row>
    <row r="399" spans="1:6" x14ac:dyDescent="0.3">
      <c r="A399" s="1"/>
      <c r="B399" s="1"/>
      <c r="C399" s="1"/>
      <c r="D399" s="1"/>
      <c r="E399" s="1"/>
      <c r="F399" s="1"/>
    </row>
    <row r="400" spans="1:6" x14ac:dyDescent="0.3">
      <c r="A400" s="1"/>
      <c r="B400" s="1"/>
      <c r="C400" s="1"/>
      <c r="D400" s="1"/>
      <c r="E400" s="1"/>
      <c r="F400" s="1"/>
    </row>
    <row r="401" spans="1:6" x14ac:dyDescent="0.3">
      <c r="A401" s="1"/>
      <c r="B401" s="1"/>
      <c r="C401" s="1"/>
      <c r="D401" s="1"/>
      <c r="E401" s="1"/>
      <c r="F401" s="1"/>
    </row>
    <row r="402" spans="1:6" x14ac:dyDescent="0.3">
      <c r="A402" s="1"/>
      <c r="B402" s="1"/>
      <c r="C402" s="1"/>
      <c r="D402" s="1"/>
      <c r="E402" s="1"/>
      <c r="F402" s="1"/>
    </row>
    <row r="403" spans="1:6" x14ac:dyDescent="0.3">
      <c r="A403" s="1"/>
      <c r="B403" s="1"/>
      <c r="C403" s="1"/>
      <c r="D403" s="1"/>
      <c r="E403" s="1"/>
      <c r="F403" s="1"/>
    </row>
    <row r="404" spans="1:6" x14ac:dyDescent="0.3">
      <c r="A404" s="1"/>
      <c r="B404" s="1"/>
      <c r="C404" s="1"/>
      <c r="D404" s="1"/>
      <c r="E404" s="1"/>
      <c r="F404" s="1"/>
    </row>
    <row r="405" spans="1:6" x14ac:dyDescent="0.3">
      <c r="A405" s="1"/>
      <c r="B405" s="1"/>
      <c r="C405" s="1"/>
      <c r="D405" s="1"/>
      <c r="E405" s="1"/>
      <c r="F405" s="1"/>
    </row>
    <row r="406" spans="1:6" x14ac:dyDescent="0.3">
      <c r="A406" s="1"/>
      <c r="B406" s="1"/>
      <c r="C406" s="1"/>
      <c r="D406" s="1"/>
      <c r="E406" s="1"/>
      <c r="F406" s="1"/>
    </row>
    <row r="407" spans="1:6" x14ac:dyDescent="0.3">
      <c r="A407" s="1"/>
      <c r="B407" s="1"/>
      <c r="C407" s="1"/>
      <c r="D407" s="1"/>
      <c r="E407" s="1"/>
      <c r="F407" s="1"/>
    </row>
    <row r="408" spans="1:6" x14ac:dyDescent="0.3">
      <c r="A408" s="1"/>
      <c r="B408" s="1"/>
      <c r="C408" s="1"/>
      <c r="D408" s="1"/>
      <c r="E408" s="1"/>
      <c r="F408" s="1"/>
    </row>
    <row r="409" spans="1:6" x14ac:dyDescent="0.3">
      <c r="A409" s="1"/>
      <c r="B409" s="1"/>
      <c r="C409" s="1"/>
      <c r="D409" s="1"/>
      <c r="E409" s="1"/>
      <c r="F409" s="1"/>
    </row>
    <row r="410" spans="1:6" x14ac:dyDescent="0.3">
      <c r="A410" s="1"/>
      <c r="B410" s="1"/>
      <c r="C410" s="1"/>
      <c r="D410" s="1"/>
      <c r="E410" s="1"/>
      <c r="F410" s="1"/>
    </row>
    <row r="411" spans="1:6" x14ac:dyDescent="0.3">
      <c r="A411" s="1"/>
      <c r="B411" s="1"/>
      <c r="C411" s="1"/>
      <c r="D411" s="1"/>
      <c r="E411" s="1"/>
      <c r="F411" s="1"/>
    </row>
    <row r="412" spans="1:6" x14ac:dyDescent="0.3">
      <c r="A412" s="1"/>
      <c r="B412" s="1"/>
      <c r="C412" s="1"/>
      <c r="D412" s="1"/>
      <c r="E412" s="1"/>
      <c r="F412" s="1"/>
    </row>
    <row r="413" spans="1:6" x14ac:dyDescent="0.3">
      <c r="A413" s="1"/>
      <c r="B413" s="1"/>
      <c r="C413" s="1"/>
      <c r="D413" s="1"/>
      <c r="E413" s="1"/>
      <c r="F413" s="1"/>
    </row>
    <row r="414" spans="1:6" x14ac:dyDescent="0.3">
      <c r="A414" s="1"/>
      <c r="B414" s="1"/>
      <c r="C414" s="1"/>
      <c r="D414" s="1"/>
      <c r="E414" s="1"/>
      <c r="F414" s="1"/>
    </row>
    <row r="415" spans="1:6" x14ac:dyDescent="0.3">
      <c r="A415" s="1"/>
      <c r="B415" s="1"/>
      <c r="C415" s="1"/>
      <c r="D415" s="1"/>
      <c r="E415" s="1"/>
      <c r="F415" s="1"/>
    </row>
    <row r="416" spans="1:6" x14ac:dyDescent="0.3">
      <c r="A416" s="1"/>
      <c r="B416" s="1"/>
      <c r="C416" s="1"/>
      <c r="D416" s="1"/>
      <c r="E416" s="1"/>
      <c r="F416" s="1"/>
    </row>
    <row r="417" spans="1:6" x14ac:dyDescent="0.3">
      <c r="A417" s="1"/>
      <c r="B417" s="1"/>
      <c r="C417" s="1"/>
      <c r="D417" s="1"/>
      <c r="E417" s="1"/>
      <c r="F417" s="1"/>
    </row>
    <row r="418" spans="1:6" x14ac:dyDescent="0.3">
      <c r="A418" s="1"/>
      <c r="B418" s="1"/>
      <c r="C418" s="1"/>
      <c r="D418" s="1"/>
      <c r="E418" s="1"/>
      <c r="F418" s="1"/>
    </row>
    <row r="419" spans="1:6" x14ac:dyDescent="0.3">
      <c r="A419" s="1"/>
      <c r="B419" s="1"/>
      <c r="C419" s="1"/>
      <c r="D419" s="1"/>
      <c r="E419" s="1"/>
      <c r="F419" s="1"/>
    </row>
    <row r="420" spans="1:6" x14ac:dyDescent="0.3">
      <c r="A420" s="1"/>
      <c r="B420" s="1"/>
      <c r="C420" s="1"/>
      <c r="D420" s="1"/>
      <c r="E420" s="1"/>
      <c r="F420" s="1"/>
    </row>
    <row r="421" spans="1:6" x14ac:dyDescent="0.3">
      <c r="A421" s="1"/>
      <c r="B421" s="1"/>
      <c r="C421" s="1"/>
      <c r="D421" s="1"/>
      <c r="E421" s="1"/>
      <c r="F421" s="1"/>
    </row>
    <row r="422" spans="1:6" x14ac:dyDescent="0.3">
      <c r="A422" s="1"/>
      <c r="B422" s="1"/>
      <c r="C422" s="1"/>
      <c r="D422" s="1"/>
      <c r="E422" s="1"/>
      <c r="F422" s="1"/>
    </row>
    <row r="423" spans="1:6" x14ac:dyDescent="0.3">
      <c r="A423" s="1"/>
      <c r="B423" s="1"/>
      <c r="C423" s="1"/>
      <c r="D423" s="1"/>
      <c r="E423" s="1"/>
      <c r="F423" s="1"/>
    </row>
    <row r="424" spans="1:6" x14ac:dyDescent="0.3">
      <c r="A424" s="1"/>
      <c r="B424" s="1"/>
      <c r="C424" s="1"/>
      <c r="D424" s="1"/>
      <c r="E424" s="1"/>
      <c r="F424" s="1"/>
    </row>
    <row r="425" spans="1:6" x14ac:dyDescent="0.3">
      <c r="A425" s="1"/>
      <c r="B425" s="1"/>
      <c r="C425" s="1"/>
      <c r="D425" s="1"/>
      <c r="E425" s="1"/>
      <c r="F425" s="1"/>
    </row>
    <row r="426" spans="1:6" x14ac:dyDescent="0.3">
      <c r="A426" s="1"/>
      <c r="B426" s="1"/>
      <c r="C426" s="1"/>
      <c r="D426" s="1"/>
      <c r="E426" s="1"/>
      <c r="F426" s="1"/>
    </row>
    <row r="427" spans="1:6" x14ac:dyDescent="0.3">
      <c r="A427" s="1"/>
      <c r="B427" s="1"/>
      <c r="C427" s="1"/>
      <c r="D427" s="1"/>
      <c r="E427" s="1"/>
      <c r="F427" s="1"/>
    </row>
    <row r="428" spans="1:6" x14ac:dyDescent="0.3">
      <c r="A428" s="1"/>
      <c r="B428" s="1"/>
      <c r="C428" s="1"/>
      <c r="D428" s="1"/>
      <c r="E428" s="1"/>
      <c r="F428" s="1"/>
    </row>
    <row r="429" spans="1:6" x14ac:dyDescent="0.3">
      <c r="A429" s="1"/>
      <c r="B429" s="1"/>
      <c r="C429" s="1"/>
      <c r="D429" s="1"/>
      <c r="E429" s="1"/>
      <c r="F429" s="1"/>
    </row>
    <row r="430" spans="1:6" x14ac:dyDescent="0.3">
      <c r="A430" s="1"/>
      <c r="B430" s="1"/>
      <c r="C430" s="1"/>
      <c r="D430" s="1"/>
      <c r="E430" s="1"/>
      <c r="F430" s="1"/>
    </row>
    <row r="431" spans="1:6" x14ac:dyDescent="0.3">
      <c r="A431" s="1"/>
      <c r="B431" s="1"/>
      <c r="C431" s="1"/>
      <c r="D431" s="1"/>
      <c r="E431" s="1"/>
      <c r="F431" s="1"/>
    </row>
    <row r="432" spans="1:6" x14ac:dyDescent="0.3">
      <c r="A432" s="1"/>
      <c r="B432" s="1"/>
      <c r="C432" s="1"/>
      <c r="D432" s="1"/>
      <c r="E432" s="1"/>
      <c r="F432" s="1"/>
    </row>
    <row r="433" spans="1:6" x14ac:dyDescent="0.3">
      <c r="A433" s="1"/>
      <c r="B433" s="1"/>
      <c r="C433" s="1"/>
      <c r="D433" s="1"/>
      <c r="E433" s="1"/>
      <c r="F433" s="1"/>
    </row>
    <row r="434" spans="1:6" x14ac:dyDescent="0.3">
      <c r="A434" s="1"/>
      <c r="B434" s="1"/>
      <c r="C434" s="1"/>
      <c r="D434" s="1"/>
      <c r="E434" s="1"/>
      <c r="F434" s="1"/>
    </row>
    <row r="435" spans="1:6" x14ac:dyDescent="0.3">
      <c r="A435" s="1"/>
      <c r="B435" s="1"/>
      <c r="C435" s="1"/>
      <c r="D435" s="1"/>
      <c r="E435" s="1"/>
      <c r="F435" s="1"/>
    </row>
    <row r="436" spans="1:6" x14ac:dyDescent="0.3">
      <c r="A436" s="1"/>
      <c r="B436" s="1"/>
      <c r="C436" s="1"/>
      <c r="D436" s="1"/>
      <c r="E436" s="1"/>
      <c r="F436" s="1"/>
    </row>
    <row r="437" spans="1:6" x14ac:dyDescent="0.3">
      <c r="A437" s="1"/>
      <c r="B437" s="1"/>
      <c r="C437" s="1"/>
      <c r="D437" s="1"/>
      <c r="E437" s="1"/>
      <c r="F437" s="1"/>
    </row>
    <row r="438" spans="1:6" x14ac:dyDescent="0.3">
      <c r="A438" s="1"/>
      <c r="B438" s="1"/>
      <c r="C438" s="1"/>
      <c r="D438" s="1"/>
      <c r="E438" s="1"/>
      <c r="F438" s="1"/>
    </row>
    <row r="439" spans="1:6" x14ac:dyDescent="0.3">
      <c r="A439" s="1"/>
      <c r="B439" s="1"/>
      <c r="C439" s="1"/>
      <c r="D439" s="1"/>
      <c r="E439" s="1"/>
      <c r="F439" s="1"/>
    </row>
    <row r="440" spans="1:6" x14ac:dyDescent="0.3">
      <c r="A440" s="1"/>
      <c r="B440" s="1"/>
      <c r="C440" s="1"/>
      <c r="D440" s="1"/>
      <c r="E440" s="1"/>
      <c r="F440" s="1"/>
    </row>
    <row r="441" spans="1:6" x14ac:dyDescent="0.3">
      <c r="A441" s="1"/>
      <c r="B441" s="1"/>
      <c r="C441" s="1"/>
      <c r="D441" s="1"/>
      <c r="E441" s="1"/>
      <c r="F441" s="1"/>
    </row>
    <row r="442" spans="1:6" x14ac:dyDescent="0.3">
      <c r="A442" s="1"/>
      <c r="B442" s="1"/>
      <c r="C442" s="1"/>
      <c r="D442" s="1"/>
      <c r="E442" s="1"/>
      <c r="F442" s="1"/>
    </row>
    <row r="443" spans="1:6" x14ac:dyDescent="0.3">
      <c r="A443" s="1"/>
      <c r="B443" s="1"/>
      <c r="C443" s="1"/>
      <c r="D443" s="1"/>
      <c r="E443" s="1"/>
      <c r="F443" s="1"/>
    </row>
    <row r="444" spans="1:6" x14ac:dyDescent="0.3">
      <c r="A444" s="1"/>
      <c r="B444" s="1"/>
      <c r="C444" s="1"/>
      <c r="D444" s="1"/>
      <c r="E444" s="1"/>
      <c r="F444" s="1"/>
    </row>
    <row r="445" spans="1:6" x14ac:dyDescent="0.3">
      <c r="A445" s="1"/>
      <c r="B445" s="1"/>
      <c r="C445" s="1"/>
      <c r="D445" s="1"/>
      <c r="E445" s="1"/>
      <c r="F445" s="1"/>
    </row>
    <row r="446" spans="1:6" x14ac:dyDescent="0.3">
      <c r="A446" s="1"/>
      <c r="B446" s="1"/>
      <c r="C446" s="1"/>
      <c r="D446" s="1"/>
      <c r="E446" s="1"/>
      <c r="F446" s="1"/>
    </row>
    <row r="447" spans="1:6" x14ac:dyDescent="0.3">
      <c r="A447" s="1"/>
      <c r="B447" s="1"/>
      <c r="C447" s="1"/>
      <c r="D447" s="1"/>
      <c r="E447" s="1"/>
      <c r="F447" s="1"/>
    </row>
    <row r="448" spans="1:6" x14ac:dyDescent="0.3">
      <c r="A448" s="1"/>
      <c r="B448" s="1"/>
      <c r="C448" s="1"/>
      <c r="D448" s="1"/>
      <c r="E448" s="1"/>
      <c r="F448" s="1"/>
    </row>
    <row r="449" spans="1:6" x14ac:dyDescent="0.3">
      <c r="A449" s="1"/>
      <c r="B449" s="1"/>
      <c r="C449" s="1"/>
      <c r="D449" s="1"/>
      <c r="E449" s="1"/>
      <c r="F449" s="1"/>
    </row>
    <row r="450" spans="1:6" x14ac:dyDescent="0.3">
      <c r="A450" s="1"/>
      <c r="B450" s="1"/>
      <c r="C450" s="1"/>
      <c r="D450" s="1"/>
      <c r="E450" s="1"/>
      <c r="F450" s="1"/>
    </row>
    <row r="451" spans="1:6" x14ac:dyDescent="0.3">
      <c r="A451" s="1"/>
      <c r="B451" s="1"/>
      <c r="C451" s="1"/>
      <c r="D451" s="1"/>
      <c r="E451" s="1"/>
      <c r="F451" s="1"/>
    </row>
    <row r="452" spans="1:6" x14ac:dyDescent="0.3">
      <c r="A452" s="1"/>
      <c r="B452" s="1"/>
      <c r="C452" s="1"/>
      <c r="D452" s="1"/>
      <c r="E452" s="1"/>
      <c r="F452" s="1"/>
    </row>
    <row r="453" spans="1:6" x14ac:dyDescent="0.3">
      <c r="A453" s="1"/>
      <c r="B453" s="1"/>
      <c r="C453" s="1"/>
      <c r="D453" s="1"/>
      <c r="E453" s="1"/>
      <c r="F453" s="1"/>
    </row>
    <row r="454" spans="1:6" x14ac:dyDescent="0.3">
      <c r="A454" s="1"/>
      <c r="B454" s="1"/>
      <c r="C454" s="1"/>
      <c r="D454" s="1"/>
      <c r="E454" s="1"/>
      <c r="F454" s="1"/>
    </row>
    <row r="455" spans="1:6" x14ac:dyDescent="0.3">
      <c r="A455" s="1"/>
      <c r="B455" s="1"/>
      <c r="C455" s="1"/>
      <c r="D455" s="1"/>
      <c r="E455" s="1"/>
      <c r="F455" s="1"/>
    </row>
    <row r="456" spans="1:6" x14ac:dyDescent="0.3">
      <c r="A456" s="1"/>
      <c r="B456" s="1"/>
      <c r="C456" s="1"/>
      <c r="D456" s="1"/>
      <c r="E456" s="1"/>
      <c r="F456" s="1"/>
    </row>
    <row r="457" spans="1:6" x14ac:dyDescent="0.3">
      <c r="A457" s="1"/>
      <c r="B457" s="1"/>
      <c r="C457" s="1"/>
      <c r="D457" s="1"/>
      <c r="E457" s="1"/>
      <c r="F457" s="1"/>
    </row>
    <row r="458" spans="1:6" x14ac:dyDescent="0.3">
      <c r="A458" s="1"/>
      <c r="B458" s="1"/>
      <c r="C458" s="1"/>
      <c r="D458" s="1"/>
      <c r="E458" s="1"/>
      <c r="F458" s="1"/>
    </row>
    <row r="459" spans="1:6" x14ac:dyDescent="0.3">
      <c r="A459" s="1"/>
      <c r="B459" s="1"/>
      <c r="C459" s="1"/>
      <c r="D459" s="1"/>
      <c r="E459" s="1"/>
      <c r="F459" s="1"/>
    </row>
    <row r="460" spans="1:6" x14ac:dyDescent="0.3">
      <c r="A460" s="1"/>
      <c r="B460" s="1"/>
      <c r="C460" s="1"/>
      <c r="D460" s="1"/>
      <c r="E460" s="1"/>
      <c r="F460" s="1"/>
    </row>
    <row r="461" spans="1:6" x14ac:dyDescent="0.3">
      <c r="A461" s="1"/>
      <c r="B461" s="1"/>
      <c r="C461" s="1"/>
      <c r="D461" s="1"/>
      <c r="E461" s="1"/>
      <c r="F461" s="1"/>
    </row>
    <row r="462" spans="1:6" x14ac:dyDescent="0.3">
      <c r="A462" s="1"/>
      <c r="B462" s="1"/>
      <c r="C462" s="1"/>
      <c r="D462" s="1"/>
      <c r="E462" s="1"/>
      <c r="F462" s="1"/>
    </row>
    <row r="463" spans="1:6" x14ac:dyDescent="0.3">
      <c r="A463" s="1"/>
      <c r="B463" s="1"/>
      <c r="C463" s="1"/>
      <c r="D463" s="1"/>
      <c r="E463" s="1"/>
      <c r="F463" s="1"/>
    </row>
    <row r="464" spans="1:6" x14ac:dyDescent="0.3">
      <c r="A464" s="1"/>
      <c r="B464" s="1"/>
      <c r="C464" s="1"/>
      <c r="D464" s="1"/>
      <c r="E464" s="1"/>
      <c r="F464" s="1"/>
    </row>
    <row r="465" spans="1:6" x14ac:dyDescent="0.3">
      <c r="A465" s="1"/>
      <c r="B465" s="1"/>
      <c r="C465" s="1"/>
      <c r="D465" s="1"/>
      <c r="E465" s="1"/>
      <c r="F465" s="1"/>
    </row>
    <row r="466" spans="1:6" x14ac:dyDescent="0.3">
      <c r="A466" s="1"/>
      <c r="B466" s="1"/>
      <c r="C466" s="1"/>
      <c r="D466" s="1"/>
      <c r="E466" s="1"/>
      <c r="F466" s="1"/>
    </row>
    <row r="467" spans="1:6" x14ac:dyDescent="0.3">
      <c r="A467" s="1"/>
      <c r="B467" s="1"/>
      <c r="C467" s="1"/>
      <c r="D467" s="1"/>
      <c r="E467" s="1"/>
      <c r="F467" s="1"/>
    </row>
    <row r="468" spans="1:6" x14ac:dyDescent="0.3">
      <c r="A468" s="1"/>
      <c r="B468" s="1"/>
      <c r="C468" s="1"/>
      <c r="D468" s="1"/>
      <c r="E468" s="1"/>
      <c r="F468" s="1"/>
    </row>
    <row r="469" spans="1:6" x14ac:dyDescent="0.3">
      <c r="A469" s="1"/>
      <c r="B469" s="1"/>
      <c r="C469" s="1"/>
      <c r="D469" s="1"/>
      <c r="E469" s="1"/>
      <c r="F469" s="1"/>
    </row>
    <row r="470" spans="1:6" x14ac:dyDescent="0.3">
      <c r="A470" s="1"/>
      <c r="B470" s="1"/>
      <c r="C470" s="1"/>
      <c r="D470" s="1"/>
      <c r="E470" s="1"/>
      <c r="F470" s="1"/>
    </row>
    <row r="471" spans="1:6" x14ac:dyDescent="0.3">
      <c r="A471" s="1"/>
      <c r="B471" s="1"/>
      <c r="C471" s="1"/>
      <c r="D471" s="1"/>
      <c r="E471" s="1"/>
      <c r="F471" s="1"/>
    </row>
    <row r="472" spans="1:6" x14ac:dyDescent="0.3">
      <c r="A472" s="1"/>
      <c r="B472" s="1"/>
      <c r="C472" s="1"/>
      <c r="D472" s="1"/>
      <c r="E472" s="1"/>
      <c r="F472" s="1"/>
    </row>
    <row r="473" spans="1:6" x14ac:dyDescent="0.3">
      <c r="A473" s="1"/>
      <c r="B473" s="1"/>
      <c r="C473" s="1"/>
      <c r="D473" s="1"/>
      <c r="E473" s="1"/>
      <c r="F473" s="1"/>
    </row>
    <row r="474" spans="1:6" x14ac:dyDescent="0.3">
      <c r="A474" s="1"/>
      <c r="B474" s="1"/>
      <c r="C474" s="1"/>
      <c r="D474" s="1"/>
      <c r="E474" s="1"/>
      <c r="F474" s="1"/>
    </row>
    <row r="475" spans="1:6" x14ac:dyDescent="0.3">
      <c r="A475" s="1"/>
      <c r="B475" s="1"/>
      <c r="C475" s="1"/>
      <c r="D475" s="1"/>
      <c r="E475" s="1"/>
      <c r="F475" s="1"/>
    </row>
    <row r="476" spans="1:6" x14ac:dyDescent="0.3">
      <c r="A476" s="1"/>
      <c r="B476" s="1"/>
      <c r="C476" s="1"/>
      <c r="D476" s="1"/>
      <c r="E476" s="1"/>
      <c r="F476" s="1"/>
    </row>
    <row r="477" spans="1:6" x14ac:dyDescent="0.3">
      <c r="A477" s="1"/>
      <c r="B477" s="1"/>
      <c r="C477" s="1"/>
      <c r="D477" s="1"/>
      <c r="E477" s="1"/>
      <c r="F477" s="1"/>
    </row>
    <row r="478" spans="1:6" x14ac:dyDescent="0.3">
      <c r="A478" s="1"/>
      <c r="B478" s="1"/>
      <c r="C478" s="1"/>
      <c r="D478" s="1"/>
      <c r="E478" s="1"/>
      <c r="F478" s="1"/>
    </row>
    <row r="479" spans="1:6" x14ac:dyDescent="0.3">
      <c r="A479" s="1"/>
      <c r="B479" s="1"/>
      <c r="C479" s="1"/>
      <c r="D479" s="1"/>
      <c r="E479" s="1"/>
      <c r="F479" s="1"/>
    </row>
    <row r="480" spans="1:6" x14ac:dyDescent="0.3">
      <c r="A480" s="1"/>
      <c r="B480" s="1"/>
      <c r="C480" s="1"/>
      <c r="D480" s="1"/>
      <c r="E480" s="1"/>
      <c r="F480" s="1"/>
    </row>
    <row r="481" spans="1:6" x14ac:dyDescent="0.3">
      <c r="A481" s="1"/>
      <c r="B481" s="1"/>
      <c r="C481" s="1"/>
      <c r="D481" s="1"/>
      <c r="E481" s="1"/>
      <c r="F481" s="1"/>
    </row>
    <row r="482" spans="1:6" x14ac:dyDescent="0.3">
      <c r="A482" s="1"/>
      <c r="B482" s="1"/>
      <c r="C482" s="1"/>
      <c r="D482" s="1"/>
      <c r="E482" s="1"/>
      <c r="F482" s="1"/>
    </row>
    <row r="483" spans="1:6" x14ac:dyDescent="0.3">
      <c r="A483" s="1"/>
      <c r="B483" s="1"/>
      <c r="C483" s="1"/>
      <c r="D483" s="1"/>
      <c r="E483" s="1"/>
      <c r="F483" s="1"/>
    </row>
    <row r="484" spans="1:6" x14ac:dyDescent="0.3">
      <c r="A484" s="1"/>
      <c r="B484" s="1"/>
      <c r="C484" s="1"/>
      <c r="D484" s="1"/>
      <c r="E484" s="1"/>
      <c r="F484" s="1"/>
    </row>
    <row r="485" spans="1:6" x14ac:dyDescent="0.3">
      <c r="A485" s="1"/>
      <c r="B485" s="1"/>
      <c r="C485" s="1"/>
      <c r="D485" s="1"/>
      <c r="E485" s="1"/>
      <c r="F485" s="1"/>
    </row>
    <row r="486" spans="1:6" x14ac:dyDescent="0.3">
      <c r="A486" s="1"/>
      <c r="B486" s="1"/>
      <c r="C486" s="1"/>
      <c r="D486" s="1"/>
      <c r="E486" s="1"/>
      <c r="F486" s="1"/>
    </row>
    <row r="487" spans="1:6" x14ac:dyDescent="0.3">
      <c r="A487" s="1"/>
      <c r="B487" s="1"/>
      <c r="C487" s="1"/>
      <c r="D487" s="1"/>
      <c r="E487" s="1"/>
      <c r="F487" s="1"/>
    </row>
    <row r="488" spans="1:6" x14ac:dyDescent="0.3">
      <c r="A488" s="1"/>
      <c r="B488" s="1"/>
      <c r="C488" s="1"/>
      <c r="D488" s="1"/>
      <c r="E488" s="1"/>
      <c r="F488" s="1"/>
    </row>
    <row r="489" spans="1:6" x14ac:dyDescent="0.3">
      <c r="A489" s="1"/>
      <c r="B489" s="1"/>
      <c r="C489" s="1"/>
      <c r="D489" s="1"/>
      <c r="E489" s="1"/>
      <c r="F489" s="1"/>
    </row>
    <row r="490" spans="1:6" x14ac:dyDescent="0.3">
      <c r="A490" s="1"/>
      <c r="B490" s="1"/>
      <c r="C490" s="1"/>
      <c r="D490" s="1"/>
      <c r="E490" s="1"/>
      <c r="F490" s="1"/>
    </row>
    <row r="491" spans="1:6" x14ac:dyDescent="0.3">
      <c r="A491" s="1"/>
      <c r="B491" s="1"/>
      <c r="C491" s="1"/>
      <c r="D491" s="1"/>
      <c r="E491" s="1"/>
      <c r="F491" s="1"/>
    </row>
    <row r="492" spans="1:6" x14ac:dyDescent="0.3">
      <c r="A492" s="1"/>
      <c r="B492" s="1"/>
      <c r="C492" s="1"/>
      <c r="D492" s="1"/>
      <c r="E492" s="1"/>
      <c r="F492" s="1"/>
    </row>
    <row r="493" spans="1:6" x14ac:dyDescent="0.3">
      <c r="A493" s="1"/>
      <c r="B493" s="1"/>
      <c r="C493" s="1"/>
      <c r="D493" s="1"/>
      <c r="E493" s="1"/>
      <c r="F493" s="1"/>
    </row>
    <row r="494" spans="1:6" x14ac:dyDescent="0.3">
      <c r="A494" s="1"/>
      <c r="B494" s="1"/>
      <c r="C494" s="1"/>
      <c r="D494" s="1"/>
      <c r="E494" s="1"/>
      <c r="F494" s="1"/>
    </row>
    <row r="495" spans="1:6" x14ac:dyDescent="0.3">
      <c r="A495" s="1"/>
      <c r="B495" s="1"/>
      <c r="C495" s="1"/>
      <c r="D495" s="1"/>
      <c r="E495" s="1"/>
      <c r="F495" s="1"/>
    </row>
    <row r="496" spans="1:6" x14ac:dyDescent="0.3">
      <c r="A496" s="1"/>
      <c r="B496" s="1"/>
      <c r="C496" s="1"/>
      <c r="D496" s="1"/>
      <c r="E496" s="1"/>
      <c r="F496" s="1"/>
    </row>
    <row r="497" spans="1:6" x14ac:dyDescent="0.3">
      <c r="A497" s="1"/>
      <c r="B497" s="1"/>
      <c r="C497" s="1"/>
      <c r="D497" s="1"/>
      <c r="E497" s="1"/>
      <c r="F497" s="1"/>
    </row>
    <row r="498" spans="1:6" x14ac:dyDescent="0.3">
      <c r="A498" s="1"/>
      <c r="B498" s="1"/>
      <c r="C498" s="1"/>
      <c r="D498" s="1"/>
      <c r="E498" s="1"/>
      <c r="F498" s="1"/>
    </row>
    <row r="499" spans="1:6" x14ac:dyDescent="0.3">
      <c r="A499" s="1"/>
      <c r="B499" s="1"/>
      <c r="C499" s="1"/>
      <c r="D499" s="1"/>
      <c r="E499" s="1"/>
      <c r="F499" s="1"/>
    </row>
    <row r="500" spans="1:6" x14ac:dyDescent="0.3">
      <c r="A500" s="1"/>
      <c r="B500" s="1"/>
      <c r="C500" s="1"/>
      <c r="D500" s="1"/>
      <c r="E500" s="1"/>
      <c r="F500" s="1"/>
    </row>
  </sheetData>
  <mergeCells count="3">
    <mergeCell ref="A1:D1"/>
    <mergeCell ref="A2:D2"/>
    <mergeCell ref="A3:D3"/>
  </mergeCells>
  <pageMargins left="0.7" right="0.7" top="0.75" bottom="0.75" header="0.3" footer="0.3"/>
  <pageSetup paperSize="9" scale="9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41"/>
  <sheetViews>
    <sheetView workbookViewId="0">
      <selection activeCell="J5" sqref="J5"/>
    </sheetView>
  </sheetViews>
  <sheetFormatPr defaultColWidth="0" defaultRowHeight="14.4" x14ac:dyDescent="0.3"/>
  <cols>
    <col min="1" max="1" width="1.6640625" customWidth="1"/>
    <col min="2" max="2" width="3.6640625" customWidth="1"/>
    <col min="3" max="3" width="4.6640625" customWidth="1"/>
    <col min="4" max="6" width="10.6640625" customWidth="1"/>
    <col min="7" max="7" width="3.6640625" customWidth="1"/>
    <col min="8" max="8" width="19.6640625" customWidth="1"/>
    <col min="9" max="10" width="10.6640625" customWidth="1"/>
    <col min="11" max="26" width="0" hidden="1" customWidth="1"/>
    <col min="27" max="27" width="9.109375" customWidth="1"/>
    <col min="28" max="16384" width="9.109375" hidden="1"/>
  </cols>
  <sheetData>
    <row r="1" spans="1:23" ht="27.9" customHeight="1" thickBot="1" x14ac:dyDescent="0.35">
      <c r="A1" s="3"/>
      <c r="B1" s="14"/>
      <c r="C1" s="14"/>
      <c r="D1" s="14"/>
      <c r="E1" s="14"/>
      <c r="F1" s="15" t="s">
        <v>560</v>
      </c>
      <c r="G1" s="14"/>
      <c r="H1" s="14"/>
      <c r="I1" s="14"/>
      <c r="J1" s="14"/>
      <c r="W1">
        <v>30.126000000000001</v>
      </c>
    </row>
    <row r="2" spans="1:23" ht="30" customHeight="1" thickTop="1" x14ac:dyDescent="0.3">
      <c r="A2" s="13"/>
      <c r="B2" s="199" t="s">
        <v>1</v>
      </c>
      <c r="C2" s="200"/>
      <c r="D2" s="200"/>
      <c r="E2" s="200"/>
      <c r="F2" s="200"/>
      <c r="G2" s="200"/>
      <c r="H2" s="200"/>
      <c r="I2" s="200"/>
      <c r="J2" s="201"/>
    </row>
    <row r="3" spans="1:23" ht="18" customHeight="1" x14ac:dyDescent="0.3">
      <c r="A3" s="13"/>
      <c r="B3" s="23"/>
      <c r="C3" s="20"/>
      <c r="D3" s="17"/>
      <c r="E3" s="17"/>
      <c r="F3" s="17"/>
      <c r="G3" s="17"/>
      <c r="H3" s="17"/>
      <c r="I3" s="37" t="s">
        <v>21</v>
      </c>
      <c r="J3" s="30"/>
    </row>
    <row r="4" spans="1:23" ht="18" customHeight="1" x14ac:dyDescent="0.3">
      <c r="A4" s="13"/>
      <c r="B4" s="23"/>
      <c r="C4" s="20"/>
      <c r="D4" s="17"/>
      <c r="E4" s="17"/>
      <c r="F4" s="17"/>
      <c r="G4" s="17"/>
      <c r="H4" s="17"/>
      <c r="I4" s="37" t="s">
        <v>23</v>
      </c>
      <c r="J4" s="30"/>
    </row>
    <row r="5" spans="1:23" ht="18" customHeight="1" thickBot="1" x14ac:dyDescent="0.35">
      <c r="A5" s="13"/>
      <c r="B5" s="38" t="s">
        <v>24</v>
      </c>
      <c r="C5" s="20"/>
      <c r="D5" s="17"/>
      <c r="E5" s="17"/>
      <c r="F5" s="39" t="s">
        <v>25</v>
      </c>
      <c r="G5" s="17"/>
      <c r="H5" s="17"/>
      <c r="I5" s="37" t="s">
        <v>26</v>
      </c>
      <c r="J5" s="40"/>
    </row>
    <row r="6" spans="1:23" ht="20.100000000000001" customHeight="1" thickTop="1" x14ac:dyDescent="0.3">
      <c r="A6" s="13"/>
      <c r="B6" s="202" t="s">
        <v>28</v>
      </c>
      <c r="C6" s="203"/>
      <c r="D6" s="203"/>
      <c r="E6" s="203"/>
      <c r="F6" s="203"/>
      <c r="G6" s="203"/>
      <c r="H6" s="203"/>
      <c r="I6" s="203"/>
      <c r="J6" s="204"/>
    </row>
    <row r="7" spans="1:23" ht="18" customHeight="1" x14ac:dyDescent="0.3">
      <c r="A7" s="13"/>
      <c r="B7" s="49" t="s">
        <v>31</v>
      </c>
      <c r="C7" s="42"/>
      <c r="D7" s="18"/>
      <c r="E7" s="18"/>
      <c r="F7" s="18"/>
      <c r="G7" s="50" t="s">
        <v>32</v>
      </c>
      <c r="H7" s="18"/>
      <c r="I7" s="28"/>
      <c r="J7" s="43"/>
    </row>
    <row r="8" spans="1:23" ht="20.100000000000001" customHeight="1" x14ac:dyDescent="0.3">
      <c r="A8" s="13"/>
      <c r="B8" s="205" t="s">
        <v>29</v>
      </c>
      <c r="C8" s="206"/>
      <c r="D8" s="206"/>
      <c r="E8" s="206"/>
      <c r="F8" s="206"/>
      <c r="G8" s="206"/>
      <c r="H8" s="206"/>
      <c r="I8" s="206"/>
      <c r="J8" s="207"/>
    </row>
    <row r="9" spans="1:23" ht="18" customHeight="1" x14ac:dyDescent="0.3">
      <c r="A9" s="13"/>
      <c r="B9" s="38" t="s">
        <v>31</v>
      </c>
      <c r="C9" s="20"/>
      <c r="D9" s="17"/>
      <c r="E9" s="17"/>
      <c r="F9" s="17"/>
      <c r="G9" s="39" t="s">
        <v>32</v>
      </c>
      <c r="H9" s="17"/>
      <c r="I9" s="27"/>
      <c r="J9" s="30"/>
    </row>
    <row r="10" spans="1:23" ht="20.100000000000001" customHeight="1" x14ac:dyDescent="0.3">
      <c r="A10" s="13"/>
      <c r="B10" s="205" t="s">
        <v>30</v>
      </c>
      <c r="C10" s="206"/>
      <c r="D10" s="206"/>
      <c r="E10" s="206"/>
      <c r="F10" s="206"/>
      <c r="G10" s="206"/>
      <c r="H10" s="206"/>
      <c r="I10" s="206"/>
      <c r="J10" s="207"/>
    </row>
    <row r="11" spans="1:23" ht="18" customHeight="1" thickBot="1" x14ac:dyDescent="0.35">
      <c r="A11" s="13"/>
      <c r="B11" s="38" t="s">
        <v>31</v>
      </c>
      <c r="C11" s="20"/>
      <c r="D11" s="17"/>
      <c r="E11" s="17"/>
      <c r="F11" s="17"/>
      <c r="G11" s="39" t="s">
        <v>32</v>
      </c>
      <c r="H11" s="17"/>
      <c r="I11" s="27"/>
      <c r="J11" s="30"/>
    </row>
    <row r="12" spans="1:23" ht="18" customHeight="1" thickTop="1" x14ac:dyDescent="0.3">
      <c r="A12" s="13"/>
      <c r="B12" s="44"/>
      <c r="C12" s="45"/>
      <c r="D12" s="46"/>
      <c r="E12" s="46"/>
      <c r="F12" s="46"/>
      <c r="G12" s="46"/>
      <c r="H12" s="46"/>
      <c r="I12" s="47"/>
      <c r="J12" s="48"/>
    </row>
    <row r="13" spans="1:23" ht="18" customHeight="1" thickBot="1" x14ac:dyDescent="0.35">
      <c r="A13" s="13"/>
      <c r="B13" s="41"/>
      <c r="C13" s="42"/>
      <c r="D13" s="18"/>
      <c r="E13" s="18"/>
      <c r="F13" s="18"/>
      <c r="G13" s="18"/>
      <c r="H13" s="18"/>
      <c r="I13" s="28"/>
      <c r="J13" s="43"/>
    </row>
    <row r="14" spans="1:23" ht="18" customHeight="1" thickTop="1" x14ac:dyDescent="0.3">
      <c r="A14" s="13"/>
      <c r="B14" s="52" t="s">
        <v>33</v>
      </c>
      <c r="C14" s="192"/>
      <c r="D14" s="81" t="s">
        <v>62</v>
      </c>
      <c r="E14" s="82" t="s">
        <v>63</v>
      </c>
      <c r="F14" s="80" t="s">
        <v>64</v>
      </c>
      <c r="G14" s="51" t="s">
        <v>40</v>
      </c>
      <c r="H14" s="45"/>
      <c r="I14" s="47"/>
      <c r="J14" s="48"/>
    </row>
    <row r="15" spans="1:23" ht="18" customHeight="1" x14ac:dyDescent="0.3">
      <c r="A15" s="13"/>
      <c r="B15" s="87">
        <v>1</v>
      </c>
      <c r="C15" s="88" t="s">
        <v>34</v>
      </c>
      <c r="D15" s="89">
        <f>'Kryci_list 3880'!D15+'Kryci_list 3882'!D15+'Kryci_list 3887'!D15+'Kryci_list 3888'!D15+'Kryci_list 3889'!D15+'Kryci_list 3890'!D15+'Kryci_list 3945'!D15+'Kryci_list 3946'!D15</f>
        <v>0</v>
      </c>
      <c r="E15" s="90">
        <f>'Kryci_list 3880'!E15+'Kryci_list 3882'!E15+'Kryci_list 3887'!E15+'Kryci_list 3888'!E15+'Kryci_list 3889'!E15+'Kryci_list 3890'!E15+'Kryci_list 3945'!E15+'Kryci_list 3946'!E15</f>
        <v>0</v>
      </c>
      <c r="F15" s="88">
        <f>'Kryci_list 3880'!F15+'Kryci_list 3882'!F15+'Kryci_list 3887'!F15+'Kryci_list 3888'!F15+'Kryci_list 3889'!F15+'Kryci_list 3890'!F15+'Kryci_list 3945'!F15+'Kryci_list 3946'!F15</f>
        <v>0</v>
      </c>
      <c r="G15" s="53">
        <v>7</v>
      </c>
      <c r="H15" s="55" t="s">
        <v>10</v>
      </c>
      <c r="I15" s="28"/>
      <c r="J15" s="57">
        <f>'Kryci_list 3880'!J15+'Kryci_list 3882'!J15+'Kryci_list 3887'!J15+'Kryci_list 3888'!J15+'Kryci_list 3889'!J15+'Kryci_list 3890'!J15+'Kryci_list 3945'!J15+'Kryci_list 3946'!J15</f>
        <v>0</v>
      </c>
    </row>
    <row r="16" spans="1:23" ht="18" customHeight="1" x14ac:dyDescent="0.3">
      <c r="A16" s="13"/>
      <c r="B16" s="85">
        <v>2</v>
      </c>
      <c r="C16" s="86" t="s">
        <v>35</v>
      </c>
      <c r="D16" s="91">
        <f>'Kryci_list 3880'!D16+'Kryci_list 3882'!D16+'Kryci_list 3887'!D16+'Kryci_list 3888'!D16+'Kryci_list 3889'!D16+'Kryci_list 3890'!D16+'Kryci_list 3945'!D16+'Kryci_list 3946'!D16</f>
        <v>0</v>
      </c>
      <c r="E16" s="92">
        <f>'Kryci_list 3880'!E16+'Kryci_list 3882'!E16+'Kryci_list 3887'!E16+'Kryci_list 3888'!E16+'Kryci_list 3889'!E16+'Kryci_list 3890'!E16+'Kryci_list 3945'!E16+'Kryci_list 3946'!E16</f>
        <v>0</v>
      </c>
      <c r="F16" s="101">
        <f>'Kryci_list 3880'!F16+'Kryci_list 3882'!F16+'Kryci_list 3887'!F16+'Kryci_list 3888'!F16+'Kryci_list 3889'!F16+'Kryci_list 3890'!F16+'Kryci_list 3945'!F16+'Kryci_list 3946'!F16</f>
        <v>0</v>
      </c>
      <c r="G16" s="104"/>
      <c r="H16" s="115"/>
      <c r="I16" s="117"/>
      <c r="J16" s="110"/>
    </row>
    <row r="17" spans="1:10" ht="18" customHeight="1" x14ac:dyDescent="0.3">
      <c r="A17" s="13"/>
      <c r="B17" s="59">
        <v>3</v>
      </c>
      <c r="C17" s="62" t="s">
        <v>36</v>
      </c>
      <c r="D17" s="83">
        <f>'Kryci_list 3880'!D17+'Kryci_list 3882'!D17+'Kryci_list 3887'!D17+'Kryci_list 3888'!D17+'Kryci_list 3889'!D17+'Kryci_list 3890'!D17+'Kryci_list 3945'!D17+'Kryci_list 3946'!D17</f>
        <v>0</v>
      </c>
      <c r="E17" s="84">
        <f>'Kryci_list 3880'!E17+'Kryci_list 3882'!E17+'Kryci_list 3887'!E17+'Kryci_list 3888'!E17+'Kryci_list 3889'!E17+'Kryci_list 3890'!E17+'Kryci_list 3945'!E17+'Kryci_list 3946'!E17</f>
        <v>0</v>
      </c>
      <c r="F17" s="76">
        <f>'Kryci_list 3880'!F17+'Kryci_list 3882'!F17+'Kryci_list 3887'!F17+'Kryci_list 3888'!F17+'Kryci_list 3889'!F17+'Kryci_list 3890'!F17+'Kryci_list 3945'!F17+'Kryci_list 3946'!F17</f>
        <v>0</v>
      </c>
      <c r="G17" s="53">
        <v>8</v>
      </c>
      <c r="H17" s="63" t="s">
        <v>42</v>
      </c>
      <c r="I17" s="117"/>
      <c r="J17" s="110">
        <f>Rekapitulácia!E15</f>
        <v>0</v>
      </c>
    </row>
    <row r="18" spans="1:10" ht="18" customHeight="1" x14ac:dyDescent="0.3">
      <c r="A18" s="13"/>
      <c r="B18" s="53">
        <v>4</v>
      </c>
      <c r="C18" s="63" t="s">
        <v>561</v>
      </c>
      <c r="D18" s="67">
        <f>'Kryci_list 3880'!D18+'Kryci_list 3882'!D18+'Kryci_list 3887'!D18+'Kryci_list 3888'!D18+'Kryci_list 3889'!D18+'Kryci_list 3890'!D18+'Kryci_list 3945'!D18+'Kryci_list 3946'!D18</f>
        <v>0</v>
      </c>
      <c r="E18" s="66">
        <f>'Kryci_list 3880'!E18+'Kryci_list 3882'!E18+'Kryci_list 3887'!E18+'Kryci_list 3888'!E18+'Kryci_list 3889'!E18+'Kryci_list 3890'!E18+'Kryci_list 3945'!E18+'Kryci_list 3946'!E18</f>
        <v>0</v>
      </c>
      <c r="F18" s="69">
        <f>'Kryci_list 3880'!F18+'Kryci_list 3882'!F18+'Kryci_list 3887'!F18+'Kryci_list 3888'!F18+'Kryci_list 3889'!F18+'Kryci_list 3890'!F18+'Kryci_list 3945'!F18+'Kryci_list 3946'!F18</f>
        <v>0</v>
      </c>
      <c r="G18" s="53">
        <v>9</v>
      </c>
      <c r="H18" s="63" t="s">
        <v>43</v>
      </c>
      <c r="I18" s="117"/>
      <c r="J18" s="110">
        <f>Rekapitulácia!D15</f>
        <v>0</v>
      </c>
    </row>
    <row r="19" spans="1:10" ht="18" customHeight="1" x14ac:dyDescent="0.3">
      <c r="A19" s="13"/>
      <c r="B19" s="53">
        <v>5</v>
      </c>
      <c r="C19" s="63" t="s">
        <v>38</v>
      </c>
      <c r="D19" s="67">
        <f>'Kryci_list 3880'!D19+'Kryci_list 3882'!D19+'Kryci_list 3887'!D19+'Kryci_list 3888'!D19+'Kryci_list 3889'!D19+'Kryci_list 3890'!D19+'Kryci_list 3945'!D19+'Kryci_list 3946'!D19</f>
        <v>0</v>
      </c>
      <c r="E19" s="66">
        <f>'Kryci_list 3880'!E19+'Kryci_list 3882'!E19+'Kryci_list 3887'!E19+'Kryci_list 3888'!E19+'Kryci_list 3889'!E19+'Kryci_list 3890'!E19+'Kryci_list 3945'!E19+'Kryci_list 3946'!E19</f>
        <v>0</v>
      </c>
      <c r="F19" s="69">
        <f>'Kryci_list 3880'!F19+'Kryci_list 3882'!F19+'Kryci_list 3887'!F19+'Kryci_list 3888'!F19+'Kryci_list 3889'!F19+'Kryci_list 3890'!F19+'Kryci_list 3945'!F19+'Kryci_list 3946'!F19</f>
        <v>0</v>
      </c>
      <c r="G19" s="104"/>
      <c r="H19" s="115"/>
      <c r="I19" s="117"/>
      <c r="J19" s="116"/>
    </row>
    <row r="20" spans="1:10" ht="18" customHeight="1" thickBot="1" x14ac:dyDescent="0.35">
      <c r="A20" s="13"/>
      <c r="B20" s="53">
        <v>6</v>
      </c>
      <c r="C20" s="64" t="s">
        <v>39</v>
      </c>
      <c r="D20" s="68"/>
      <c r="E20" s="96"/>
      <c r="F20" s="102">
        <f>SUM(F15:F19)</f>
        <v>0</v>
      </c>
      <c r="G20" s="53">
        <v>10</v>
      </c>
      <c r="H20" s="63" t="s">
        <v>39</v>
      </c>
      <c r="I20" s="119"/>
      <c r="J20" s="95">
        <f>SUM(J16:J19)</f>
        <v>0</v>
      </c>
    </row>
    <row r="21" spans="1:10" ht="18" customHeight="1" thickTop="1" x14ac:dyDescent="0.3">
      <c r="A21" s="13"/>
      <c r="B21" s="58" t="s">
        <v>51</v>
      </c>
      <c r="C21" s="61" t="s">
        <v>52</v>
      </c>
      <c r="D21" s="65"/>
      <c r="E21" s="19"/>
      <c r="F21" s="94"/>
      <c r="G21" s="58" t="s">
        <v>58</v>
      </c>
      <c r="H21" s="54" t="s">
        <v>52</v>
      </c>
      <c r="I21" s="28"/>
      <c r="J21" s="120"/>
    </row>
    <row r="22" spans="1:10" ht="18" customHeight="1" x14ac:dyDescent="0.3">
      <c r="A22" s="13"/>
      <c r="B22" s="59">
        <v>11</v>
      </c>
      <c r="C22" s="55" t="s">
        <v>53</v>
      </c>
      <c r="D22" s="75"/>
      <c r="E22" s="79"/>
      <c r="F22" s="76">
        <f>'Kryci_list 3880'!F22+'Kryci_list 3882'!F22+'Kryci_list 3887'!F22+'Kryci_list 3888'!F22+'Kryci_list 3889'!F22+'Kryci_list 3890'!F22+'Kryci_list 3945'!F22+'Kryci_list 3946'!F22</f>
        <v>0</v>
      </c>
      <c r="G22" s="59">
        <v>16</v>
      </c>
      <c r="H22" s="62" t="s">
        <v>59</v>
      </c>
      <c r="I22" s="117"/>
      <c r="J22" s="109">
        <f>'Kryci_list 3880'!J22+'Kryci_list 3882'!J22+'Kryci_list 3887'!J22+'Kryci_list 3888'!J22+'Kryci_list 3889'!J22+'Kryci_list 3890'!J22+'Kryci_list 3945'!J22+'Kryci_list 3946'!J22</f>
        <v>0</v>
      </c>
    </row>
    <row r="23" spans="1:10" ht="18" customHeight="1" x14ac:dyDescent="0.3">
      <c r="A23" s="13"/>
      <c r="B23" s="53">
        <v>12</v>
      </c>
      <c r="C23" s="56" t="s">
        <v>54</v>
      </c>
      <c r="D23" s="60"/>
      <c r="E23" s="79"/>
      <c r="F23" s="69">
        <f>'Kryci_list 3880'!F23+'Kryci_list 3882'!F23+'Kryci_list 3887'!F23+'Kryci_list 3888'!F23+'Kryci_list 3889'!F23+'Kryci_list 3890'!F23+'Kryci_list 3945'!F23+'Kryci_list 3946'!F23</f>
        <v>0</v>
      </c>
      <c r="G23" s="53">
        <v>17</v>
      </c>
      <c r="H23" s="63" t="s">
        <v>60</v>
      </c>
      <c r="I23" s="117"/>
      <c r="J23" s="110">
        <f>'Kryci_list 3880'!J23+'Kryci_list 3882'!J23+'Kryci_list 3887'!J23+'Kryci_list 3888'!J23+'Kryci_list 3889'!J23+'Kryci_list 3890'!J23+'Kryci_list 3945'!J23+'Kryci_list 3946'!J23</f>
        <v>0</v>
      </c>
    </row>
    <row r="24" spans="1:10" ht="18" customHeight="1" x14ac:dyDescent="0.3">
      <c r="A24" s="13"/>
      <c r="B24" s="53">
        <v>13</v>
      </c>
      <c r="C24" s="56" t="s">
        <v>55</v>
      </c>
      <c r="D24" s="60"/>
      <c r="E24" s="79"/>
      <c r="F24" s="69">
        <f>'Kryci_list 3880'!F24+'Kryci_list 3882'!F24+'Kryci_list 3887'!F24+'Kryci_list 3888'!F24+'Kryci_list 3889'!F24+'Kryci_list 3890'!F24+'Kryci_list 3945'!F24+'Kryci_list 3946'!F24</f>
        <v>0</v>
      </c>
      <c r="G24" s="53">
        <v>18</v>
      </c>
      <c r="H24" s="63" t="s">
        <v>61</v>
      </c>
      <c r="I24" s="117"/>
      <c r="J24" s="110">
        <f>'Kryci_list 3880'!J24+'Kryci_list 3882'!J24+'Kryci_list 3887'!J24+'Kryci_list 3888'!J24+'Kryci_list 3889'!J24+'Kryci_list 3890'!J24+'Kryci_list 3945'!J24+'Kryci_list 3946'!J24</f>
        <v>0</v>
      </c>
    </row>
    <row r="25" spans="1:10" ht="18" customHeight="1" x14ac:dyDescent="0.3">
      <c r="A25" s="13"/>
      <c r="B25" s="53">
        <v>14</v>
      </c>
      <c r="C25" s="20"/>
      <c r="D25" s="60"/>
      <c r="E25" s="79"/>
      <c r="F25" s="77"/>
      <c r="G25" s="53">
        <v>19</v>
      </c>
      <c r="H25" s="115"/>
      <c r="I25" s="117"/>
      <c r="J25" s="110"/>
    </row>
    <row r="26" spans="1:10" ht="18" customHeight="1" thickBot="1" x14ac:dyDescent="0.35">
      <c r="A26" s="13"/>
      <c r="B26" s="53">
        <v>15</v>
      </c>
      <c r="C26" s="56"/>
      <c r="D26" s="60"/>
      <c r="E26" s="60"/>
      <c r="F26" s="103"/>
      <c r="G26" s="53">
        <v>20</v>
      </c>
      <c r="H26" s="63" t="s">
        <v>39</v>
      </c>
      <c r="I26" s="119"/>
      <c r="J26" s="95">
        <f>SUM(J22:J25)+SUM(F22:F25)</f>
        <v>0</v>
      </c>
    </row>
    <row r="27" spans="1:10" ht="18" customHeight="1" thickTop="1" x14ac:dyDescent="0.3">
      <c r="A27" s="13"/>
      <c r="B27" s="97"/>
      <c r="C27" s="131" t="s">
        <v>67</v>
      </c>
      <c r="D27" s="124"/>
      <c r="E27" s="98"/>
      <c r="F27" s="29"/>
      <c r="G27" s="105" t="s">
        <v>44</v>
      </c>
      <c r="H27" s="100" t="s">
        <v>45</v>
      </c>
      <c r="I27" s="28"/>
      <c r="J27" s="31"/>
    </row>
    <row r="28" spans="1:10" ht="18" customHeight="1" x14ac:dyDescent="0.3">
      <c r="A28" s="13"/>
      <c r="B28" s="26"/>
      <c r="C28" s="122"/>
      <c r="D28" s="125"/>
      <c r="E28" s="22"/>
      <c r="F28" s="13"/>
      <c r="G28" s="85">
        <v>21</v>
      </c>
      <c r="H28" s="86" t="s">
        <v>46</v>
      </c>
      <c r="I28" s="112"/>
      <c r="J28" s="93">
        <f>F20+J20+F26+J26</f>
        <v>0</v>
      </c>
    </row>
    <row r="29" spans="1:10" ht="18" customHeight="1" x14ac:dyDescent="0.3">
      <c r="A29" s="13"/>
      <c r="B29" s="70"/>
      <c r="C29" s="123"/>
      <c r="D29" s="126"/>
      <c r="E29" s="22"/>
      <c r="F29" s="13"/>
      <c r="G29" s="59">
        <v>22</v>
      </c>
      <c r="H29" s="62" t="s">
        <v>47</v>
      </c>
      <c r="I29" s="113">
        <f>Rekapitulácia!B16</f>
        <v>0</v>
      </c>
      <c r="J29" s="109">
        <f>ROUND(((ROUND(I29,2)*20)/100),2)*1</f>
        <v>0</v>
      </c>
    </row>
    <row r="30" spans="1:10" ht="18" customHeight="1" x14ac:dyDescent="0.3">
      <c r="A30" s="13"/>
      <c r="B30" s="23"/>
      <c r="C30" s="115"/>
      <c r="D30" s="117"/>
      <c r="E30" s="22"/>
      <c r="F30" s="13"/>
      <c r="G30" s="53">
        <v>23</v>
      </c>
      <c r="H30" s="63" t="s">
        <v>48</v>
      </c>
      <c r="I30" s="78">
        <f>Rekapitulácia!B17</f>
        <v>0</v>
      </c>
      <c r="J30" s="110">
        <f>ROUND(((ROUND(I30,2)*0)/100),2)</f>
        <v>0</v>
      </c>
    </row>
    <row r="31" spans="1:10" ht="18" customHeight="1" x14ac:dyDescent="0.3">
      <c r="A31" s="13"/>
      <c r="B31" s="24"/>
      <c r="C31" s="127"/>
      <c r="D31" s="128"/>
      <c r="E31" s="22"/>
      <c r="F31" s="13"/>
      <c r="G31" s="53">
        <v>24</v>
      </c>
      <c r="H31" s="63" t="s">
        <v>49</v>
      </c>
      <c r="I31" s="27"/>
      <c r="J31" s="197">
        <f>SUM(J28:J30)</f>
        <v>0</v>
      </c>
    </row>
    <row r="32" spans="1:10" ht="18" customHeight="1" thickBot="1" x14ac:dyDescent="0.35">
      <c r="A32" s="13"/>
      <c r="B32" s="41"/>
      <c r="C32" s="1"/>
      <c r="D32" s="114"/>
      <c r="E32" s="71"/>
      <c r="F32" s="72"/>
      <c r="G32" s="193" t="s">
        <v>50</v>
      </c>
      <c r="H32" s="194"/>
      <c r="I32" s="195"/>
      <c r="J32" s="196"/>
    </row>
    <row r="33" spans="1:10" ht="18" customHeight="1" thickTop="1" x14ac:dyDescent="0.3">
      <c r="A33" s="13"/>
      <c r="B33" s="97"/>
      <c r="C33" s="98"/>
      <c r="D33" s="129" t="s">
        <v>65</v>
      </c>
      <c r="E33" s="74"/>
      <c r="F33" s="74"/>
      <c r="G33" s="16"/>
      <c r="H33" s="129" t="s">
        <v>66</v>
      </c>
      <c r="I33" s="29"/>
      <c r="J33" s="32"/>
    </row>
    <row r="34" spans="1:10" ht="18" customHeight="1" x14ac:dyDescent="0.3">
      <c r="A34" s="13"/>
      <c r="B34" s="25"/>
      <c r="C34" s="21"/>
      <c r="D34" s="16"/>
      <c r="E34" s="16"/>
      <c r="F34" s="16"/>
      <c r="G34" s="16"/>
      <c r="H34" s="16"/>
      <c r="I34" s="29"/>
      <c r="J34" s="32"/>
    </row>
    <row r="35" spans="1:10" ht="18" customHeight="1" x14ac:dyDescent="0.3">
      <c r="A35" s="13"/>
      <c r="B35" s="26"/>
      <c r="C35" s="22"/>
      <c r="D35" s="3"/>
      <c r="E35" s="3"/>
      <c r="F35" s="3"/>
      <c r="G35" s="3"/>
      <c r="H35" s="3"/>
      <c r="I35" s="13"/>
      <c r="J35" s="33"/>
    </row>
    <row r="36" spans="1:10" ht="18" customHeight="1" x14ac:dyDescent="0.3">
      <c r="A36" s="13"/>
      <c r="B36" s="26"/>
      <c r="C36" s="22"/>
      <c r="D36" s="3"/>
      <c r="E36" s="3"/>
      <c r="F36" s="3"/>
      <c r="G36" s="3"/>
      <c r="H36" s="3"/>
      <c r="I36" s="13"/>
      <c r="J36" s="33"/>
    </row>
    <row r="37" spans="1:10" ht="18" customHeight="1" x14ac:dyDescent="0.3">
      <c r="A37" s="13"/>
      <c r="B37" s="26"/>
      <c r="C37" s="22"/>
      <c r="D37" s="3"/>
      <c r="E37" s="3"/>
      <c r="F37" s="3"/>
      <c r="G37" s="3"/>
      <c r="H37" s="3"/>
      <c r="I37" s="13"/>
      <c r="J37" s="33"/>
    </row>
    <row r="38" spans="1:10" ht="18" customHeight="1" x14ac:dyDescent="0.3">
      <c r="A38" s="13"/>
      <c r="B38" s="26"/>
      <c r="C38" s="22"/>
      <c r="D38" s="3"/>
      <c r="E38" s="3"/>
      <c r="F38" s="3"/>
      <c r="G38" s="3"/>
      <c r="H38" s="3"/>
      <c r="I38" s="13"/>
      <c r="J38" s="33"/>
    </row>
    <row r="39" spans="1:10" ht="18" customHeight="1" x14ac:dyDescent="0.3">
      <c r="A39" s="13"/>
      <c r="B39" s="26"/>
      <c r="C39" s="22"/>
      <c r="D39" s="3"/>
      <c r="E39" s="3"/>
      <c r="F39" s="3"/>
      <c r="G39" s="3"/>
      <c r="H39" s="3"/>
      <c r="I39" s="13"/>
      <c r="J39" s="33"/>
    </row>
    <row r="40" spans="1:10" ht="18" customHeight="1" thickBot="1" x14ac:dyDescent="0.35">
      <c r="A40" s="13"/>
      <c r="B40" s="70"/>
      <c r="C40" s="71"/>
      <c r="D40" s="14"/>
      <c r="E40" s="14"/>
      <c r="F40" s="14"/>
      <c r="G40" s="14"/>
      <c r="H40" s="14"/>
      <c r="I40" s="72"/>
      <c r="J40" s="73"/>
    </row>
    <row r="41" spans="1:10" ht="15" thickTop="1" x14ac:dyDescent="0.3">
      <c r="A41" s="13"/>
      <c r="B41" s="74"/>
      <c r="C41" s="74"/>
      <c r="D41" s="74"/>
      <c r="E41" s="74"/>
      <c r="F41" s="74"/>
      <c r="G41" s="74"/>
      <c r="H41" s="74"/>
      <c r="I41" s="74"/>
      <c r="J41" s="74"/>
    </row>
  </sheetData>
  <mergeCells count="4">
    <mergeCell ref="B2:J2"/>
    <mergeCell ref="B6:J6"/>
    <mergeCell ref="B8:J8"/>
    <mergeCell ref="B10:J10"/>
  </mergeCells>
  <pageMargins left="0.7" right="0.7" top="0.75" bottom="0.75" header="0.3" footer="0.3"/>
  <pageSetup paperSize="9" scale="95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A16"/>
  <sheetViews>
    <sheetView workbookViewId="0">
      <pane ySplit="8" topLeftCell="A9" activePane="bottomLeft" state="frozen"/>
      <selection pane="bottomLeft" activeCell="A9" sqref="A9:XFD9"/>
    </sheetView>
  </sheetViews>
  <sheetFormatPr defaultColWidth="0" defaultRowHeight="14.4" x14ac:dyDescent="0.3"/>
  <cols>
    <col min="1" max="1" width="4.6640625" customWidth="1"/>
    <col min="2" max="2" width="0" hidden="1" customWidth="1"/>
    <col min="3" max="3" width="12.6640625" customWidth="1"/>
    <col min="4" max="4" width="43.6640625" customWidth="1"/>
    <col min="5" max="5" width="5.6640625" customWidth="1"/>
    <col min="6" max="8" width="9.6640625" customWidth="1"/>
    <col min="9" max="9" width="10.6640625" customWidth="1"/>
    <col min="10" max="15" width="0" hidden="1" customWidth="1"/>
    <col min="16" max="16" width="9.6640625" customWidth="1"/>
    <col min="17" max="18" width="0" hidden="1" customWidth="1"/>
    <col min="19" max="19" width="7.6640625" customWidth="1"/>
    <col min="20" max="21" width="0" hidden="1" customWidth="1"/>
    <col min="22" max="22" width="7.6640625" customWidth="1"/>
    <col min="23" max="26" width="0" hidden="1" customWidth="1"/>
    <col min="27" max="27" width="9.109375" customWidth="1"/>
    <col min="28" max="16384" width="9.109375" hidden="1"/>
  </cols>
  <sheetData>
    <row r="1" spans="1:26" ht="20.100000000000001" customHeight="1" x14ac:dyDescent="0.3">
      <c r="A1" s="12"/>
      <c r="B1" s="12"/>
      <c r="C1" s="211" t="s">
        <v>28</v>
      </c>
      <c r="D1" s="212"/>
      <c r="E1" s="212"/>
      <c r="F1" s="212"/>
      <c r="G1" s="212"/>
      <c r="H1" s="213"/>
      <c r="I1" s="6" t="s">
        <v>101</v>
      </c>
      <c r="J1" s="12"/>
      <c r="K1" s="3"/>
      <c r="L1" s="3"/>
      <c r="M1" s="3"/>
      <c r="N1" s="3"/>
      <c r="O1" s="3"/>
      <c r="P1" s="5" t="s">
        <v>102</v>
      </c>
      <c r="Q1" s="1"/>
      <c r="R1" s="1"/>
      <c r="S1" s="3"/>
      <c r="V1" s="3"/>
      <c r="W1">
        <v>30.126000000000001</v>
      </c>
    </row>
    <row r="2" spans="1:26" ht="20.100000000000001" customHeight="1" x14ac:dyDescent="0.3">
      <c r="A2" s="12"/>
      <c r="B2" s="12"/>
      <c r="C2" s="211" t="s">
        <v>29</v>
      </c>
      <c r="D2" s="212"/>
      <c r="E2" s="212"/>
      <c r="F2" s="212"/>
      <c r="G2" s="212"/>
      <c r="H2" s="213"/>
      <c r="I2" s="6" t="s">
        <v>23</v>
      </c>
      <c r="J2" s="12"/>
      <c r="K2" s="3"/>
      <c r="L2" s="3"/>
      <c r="M2" s="3"/>
      <c r="N2" s="3"/>
      <c r="O2" s="3"/>
      <c r="P2" s="5"/>
      <c r="Q2" s="1"/>
      <c r="R2" s="1"/>
      <c r="S2" s="3"/>
      <c r="V2" s="3"/>
    </row>
    <row r="3" spans="1:26" ht="20.100000000000001" customHeight="1" x14ac:dyDescent="0.3">
      <c r="A3" s="12"/>
      <c r="B3" s="12"/>
      <c r="C3" s="211" t="s">
        <v>30</v>
      </c>
      <c r="D3" s="212"/>
      <c r="E3" s="212"/>
      <c r="F3" s="212"/>
      <c r="G3" s="212"/>
      <c r="H3" s="213"/>
      <c r="I3" s="6" t="s">
        <v>103</v>
      </c>
      <c r="J3" s="12"/>
      <c r="K3" s="3"/>
      <c r="L3" s="3"/>
      <c r="M3" s="3"/>
      <c r="N3" s="3"/>
      <c r="O3" s="3"/>
      <c r="P3" s="5" t="s">
        <v>27</v>
      </c>
      <c r="Q3" s="1"/>
      <c r="R3" s="1"/>
      <c r="S3" s="3"/>
      <c r="V3" s="3"/>
    </row>
    <row r="4" spans="1:26" x14ac:dyDescent="0.3">
      <c r="A4" s="3"/>
      <c r="B4" s="3"/>
      <c r="C4" s="5" t="s">
        <v>104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1"/>
      <c r="R4" s="1"/>
      <c r="S4" s="3"/>
      <c r="V4" s="3"/>
    </row>
    <row r="5" spans="1:26" x14ac:dyDescent="0.3">
      <c r="A5" s="3"/>
      <c r="B5" s="3"/>
      <c r="C5" s="146" t="s">
        <v>458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1"/>
      <c r="R5" s="1"/>
      <c r="S5" s="3"/>
      <c r="V5" s="3"/>
    </row>
    <row r="6" spans="1:26" x14ac:dyDescent="0.3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1"/>
      <c r="R6" s="1"/>
      <c r="S6" s="3"/>
      <c r="V6" s="3"/>
    </row>
    <row r="7" spans="1:26" x14ac:dyDescent="0.3">
      <c r="A7" s="14"/>
      <c r="B7" s="14"/>
      <c r="C7" s="15" t="s">
        <v>71</v>
      </c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"/>
      <c r="R7" s="1"/>
      <c r="S7" s="14"/>
      <c r="V7" s="14"/>
    </row>
    <row r="8" spans="1:26" ht="15.6" x14ac:dyDescent="0.3">
      <c r="A8" s="148" t="s">
        <v>91</v>
      </c>
      <c r="B8" s="148" t="s">
        <v>92</v>
      </c>
      <c r="C8" s="148" t="s">
        <v>93</v>
      </c>
      <c r="D8" s="148" t="s">
        <v>94</v>
      </c>
      <c r="E8" s="148" t="s">
        <v>95</v>
      </c>
      <c r="F8" s="148" t="s">
        <v>96</v>
      </c>
      <c r="G8" s="148" t="s">
        <v>62</v>
      </c>
      <c r="H8" s="148" t="s">
        <v>63</v>
      </c>
      <c r="I8" s="148" t="s">
        <v>97</v>
      </c>
      <c r="J8" s="148"/>
      <c r="K8" s="148"/>
      <c r="L8" s="148"/>
      <c r="M8" s="148"/>
      <c r="N8" s="148"/>
      <c r="O8" s="148"/>
      <c r="P8" s="148" t="s">
        <v>98</v>
      </c>
      <c r="Q8" s="144"/>
      <c r="R8" s="144"/>
      <c r="S8" s="148" t="s">
        <v>99</v>
      </c>
      <c r="T8" s="145"/>
      <c r="U8" s="145"/>
      <c r="V8" s="148" t="s">
        <v>100</v>
      </c>
      <c r="W8" s="143"/>
      <c r="X8" s="143"/>
      <c r="Y8" s="143"/>
      <c r="Z8" s="143"/>
    </row>
    <row r="9" spans="1:26" x14ac:dyDescent="0.3">
      <c r="A9" s="88"/>
      <c r="B9" s="88"/>
      <c r="C9" s="149"/>
      <c r="D9" s="138" t="s">
        <v>80</v>
      </c>
      <c r="E9" s="88"/>
      <c r="F9" s="150"/>
      <c r="G9" s="135"/>
      <c r="H9" s="135"/>
      <c r="I9" s="135"/>
      <c r="J9" s="88"/>
      <c r="K9" s="88"/>
      <c r="L9" s="88"/>
      <c r="M9" s="88"/>
      <c r="N9" s="88"/>
      <c r="O9" s="88"/>
      <c r="P9" s="88"/>
      <c r="Q9" s="62"/>
      <c r="R9" s="62"/>
      <c r="S9" s="88"/>
      <c r="T9" s="137"/>
      <c r="U9" s="137"/>
      <c r="V9" s="88"/>
      <c r="W9" s="137"/>
      <c r="X9" s="137"/>
      <c r="Y9" s="137"/>
      <c r="Z9" s="137"/>
    </row>
    <row r="10" spans="1:26" x14ac:dyDescent="0.3">
      <c r="A10" s="62"/>
      <c r="B10" s="62"/>
      <c r="C10" s="153" t="s">
        <v>336</v>
      </c>
      <c r="D10" s="152" t="s">
        <v>85</v>
      </c>
      <c r="E10" s="62"/>
      <c r="F10" s="151"/>
      <c r="G10" s="76"/>
      <c r="H10" s="76"/>
      <c r="I10" s="76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137"/>
      <c r="U10" s="137"/>
      <c r="V10" s="62"/>
      <c r="W10" s="137"/>
      <c r="X10" s="137"/>
      <c r="Y10" s="137"/>
      <c r="Z10" s="137"/>
    </row>
    <row r="11" spans="1:26" ht="24.9" customHeight="1" x14ac:dyDescent="0.3">
      <c r="A11" s="161">
        <v>1</v>
      </c>
      <c r="B11" s="157" t="s">
        <v>337</v>
      </c>
      <c r="C11" s="162" t="s">
        <v>459</v>
      </c>
      <c r="D11" s="157" t="s">
        <v>460</v>
      </c>
      <c r="E11" s="157" t="s">
        <v>355</v>
      </c>
      <c r="F11" s="158">
        <v>1</v>
      </c>
      <c r="G11" s="163"/>
      <c r="H11" s="163"/>
      <c r="I11" s="158">
        <f>ROUND(F11*(G11+H11),2)</f>
        <v>0</v>
      </c>
      <c r="J11" s="157">
        <f>ROUND(F11*(N11),2)</f>
        <v>0</v>
      </c>
      <c r="K11" s="159">
        <f>ROUND(F11*(O11),2)</f>
        <v>0</v>
      </c>
      <c r="L11" s="159">
        <f>ROUND(F11*(G11),2)</f>
        <v>0</v>
      </c>
      <c r="M11" s="159">
        <f>ROUND(F11*(H11),2)</f>
        <v>0</v>
      </c>
      <c r="N11" s="159">
        <v>0</v>
      </c>
      <c r="O11" s="159"/>
      <c r="P11" s="164">
        <v>2.0000000000000001E-4</v>
      </c>
      <c r="Q11" s="164"/>
      <c r="R11" s="164">
        <v>2.0000000000000001E-4</v>
      </c>
      <c r="S11" s="159">
        <f>ROUND(F11*(P11),3)</f>
        <v>0</v>
      </c>
      <c r="T11" s="160"/>
      <c r="U11" s="160"/>
      <c r="V11" s="164"/>
      <c r="Z11">
        <v>0</v>
      </c>
    </row>
    <row r="12" spans="1:26" ht="24.9" customHeight="1" x14ac:dyDescent="0.3">
      <c r="A12" s="173">
        <v>2</v>
      </c>
      <c r="B12" s="169" t="s">
        <v>220</v>
      </c>
      <c r="C12" s="174" t="s">
        <v>461</v>
      </c>
      <c r="D12" s="169" t="s">
        <v>462</v>
      </c>
      <c r="E12" s="169" t="s">
        <v>280</v>
      </c>
      <c r="F12" s="170">
        <v>1</v>
      </c>
      <c r="G12" s="175"/>
      <c r="H12" s="175"/>
      <c r="I12" s="170">
        <f>ROUND(F12*(G12+H12),2)</f>
        <v>0</v>
      </c>
      <c r="J12" s="169">
        <f>ROUND(F12*(N12),2)</f>
        <v>0</v>
      </c>
      <c r="K12" s="171">
        <f>ROUND(F12*(O12),2)</f>
        <v>0</v>
      </c>
      <c r="L12" s="171">
        <f>ROUND(F12*(G12),2)</f>
        <v>0</v>
      </c>
      <c r="M12" s="171">
        <f>ROUND(F12*(H12),2)</f>
        <v>0</v>
      </c>
      <c r="N12" s="171">
        <v>0</v>
      </c>
      <c r="O12" s="171"/>
      <c r="P12" s="176">
        <v>3.8000000000000002E-4</v>
      </c>
      <c r="Q12" s="176"/>
      <c r="R12" s="176">
        <v>3.8000000000000002E-4</v>
      </c>
      <c r="S12" s="171">
        <f>ROUND(F12*(P12),3)</f>
        <v>0</v>
      </c>
      <c r="T12" s="172"/>
      <c r="U12" s="172"/>
      <c r="V12" s="176"/>
      <c r="Z12">
        <v>0</v>
      </c>
    </row>
    <row r="13" spans="1:26" x14ac:dyDescent="0.3">
      <c r="A13" s="62"/>
      <c r="B13" s="62"/>
      <c r="C13" s="152">
        <v>767</v>
      </c>
      <c r="D13" s="152" t="s">
        <v>85</v>
      </c>
      <c r="E13" s="62"/>
      <c r="F13" s="151"/>
      <c r="G13" s="141">
        <f>ROUND((SUM(L10:L12))/1,2)</f>
        <v>0</v>
      </c>
      <c r="H13" s="141">
        <f>ROUND((SUM(M10:M12))/1,2)</f>
        <v>0</v>
      </c>
      <c r="I13" s="141">
        <f>ROUND((SUM(I10:I12))/1,2)</f>
        <v>0</v>
      </c>
      <c r="J13" s="62"/>
      <c r="K13" s="62"/>
      <c r="L13" s="62">
        <f>ROUND((SUM(L10:L12))/1,2)</f>
        <v>0</v>
      </c>
      <c r="M13" s="62">
        <f>ROUND((SUM(M10:M12))/1,2)</f>
        <v>0</v>
      </c>
      <c r="N13" s="62"/>
      <c r="O13" s="62"/>
      <c r="P13" s="168"/>
      <c r="Q13" s="1"/>
      <c r="R13" s="1"/>
      <c r="S13" s="168">
        <f>ROUND((SUM(S10:S12))/1,2)</f>
        <v>0</v>
      </c>
      <c r="T13" s="177"/>
      <c r="U13" s="177"/>
      <c r="V13" s="2">
        <f>ROUND((SUM(V10:V12))/1,2)</f>
        <v>0</v>
      </c>
    </row>
    <row r="14" spans="1:26" x14ac:dyDescent="0.3">
      <c r="A14" s="1"/>
      <c r="B14" s="1"/>
      <c r="C14" s="1"/>
      <c r="D14" s="1"/>
      <c r="E14" s="1"/>
      <c r="F14" s="147"/>
      <c r="G14" s="134"/>
      <c r="H14" s="134"/>
      <c r="I14" s="134"/>
      <c r="J14" s="1"/>
      <c r="K14" s="1"/>
      <c r="L14" s="1"/>
      <c r="M14" s="1"/>
      <c r="N14" s="1"/>
      <c r="O14" s="1"/>
      <c r="P14" s="1"/>
      <c r="Q14" s="1"/>
      <c r="R14" s="1"/>
      <c r="S14" s="1"/>
      <c r="V14" s="1"/>
    </row>
    <row r="15" spans="1:26" x14ac:dyDescent="0.3">
      <c r="A15" s="62"/>
      <c r="B15" s="62"/>
      <c r="C15" s="62"/>
      <c r="D15" s="2" t="s">
        <v>80</v>
      </c>
      <c r="E15" s="62"/>
      <c r="F15" s="151"/>
      <c r="G15" s="141">
        <f>ROUND((SUM(L9:L14))/2,2)</f>
        <v>0</v>
      </c>
      <c r="H15" s="141">
        <f>ROUND((SUM(M9:M14))/2,2)</f>
        <v>0</v>
      </c>
      <c r="I15" s="141">
        <f>ROUND((SUM(I9:I14))/2,2)</f>
        <v>0</v>
      </c>
      <c r="J15" s="62"/>
      <c r="K15" s="62"/>
      <c r="L15" s="62">
        <f>ROUND((SUM(L9:L14))/2,2)</f>
        <v>0</v>
      </c>
      <c r="M15" s="62">
        <f>ROUND((SUM(M9:M14))/2,2)</f>
        <v>0</v>
      </c>
      <c r="N15" s="62"/>
      <c r="O15" s="62"/>
      <c r="P15" s="168"/>
      <c r="Q15" s="1"/>
      <c r="R15" s="1"/>
      <c r="S15" s="168">
        <f>ROUND((SUM(S9:S14))/2,2)</f>
        <v>0</v>
      </c>
      <c r="V15" s="2">
        <f>ROUND((SUM(V9:V14))/2,2)</f>
        <v>0</v>
      </c>
    </row>
    <row r="16" spans="1:26" x14ac:dyDescent="0.3">
      <c r="A16" s="179"/>
      <c r="B16" s="179"/>
      <c r="C16" s="179"/>
      <c r="D16" s="179" t="s">
        <v>90</v>
      </c>
      <c r="E16" s="179"/>
      <c r="F16" s="181"/>
      <c r="G16" s="180">
        <f>ROUND((SUM(L9:L15))/3,2)</f>
        <v>0</v>
      </c>
      <c r="H16" s="180">
        <f>ROUND((SUM(M9:M15))/3,2)</f>
        <v>0</v>
      </c>
      <c r="I16" s="180">
        <f>ROUND((SUM(I9:I15))/3,2)</f>
        <v>0</v>
      </c>
      <c r="J16" s="179"/>
      <c r="K16" s="180">
        <f>ROUND((SUM(K9:K15))/3,2)</f>
        <v>0</v>
      </c>
      <c r="L16" s="179">
        <f>ROUND((SUM(L9:L15))/3,2)</f>
        <v>0</v>
      </c>
      <c r="M16" s="179">
        <f>ROUND((SUM(M9:M15))/3,2)</f>
        <v>0</v>
      </c>
      <c r="N16" s="179"/>
      <c r="O16" s="179"/>
      <c r="P16" s="181"/>
      <c r="Q16" s="179"/>
      <c r="R16" s="180"/>
      <c r="S16" s="181">
        <f>ROUND((SUM(S9:S15))/3,2)</f>
        <v>0</v>
      </c>
      <c r="T16" s="182"/>
      <c r="U16" s="182"/>
      <c r="V16" s="179">
        <f>ROUND((SUM(V9:V15))/3,2)</f>
        <v>0</v>
      </c>
      <c r="X16" s="178"/>
      <c r="Y16">
        <f>(SUM(Y9:Y15))</f>
        <v>0</v>
      </c>
      <c r="Z16">
        <f>(SUM(Z9:Z15))</f>
        <v>0</v>
      </c>
    </row>
  </sheetData>
  <mergeCells count="3">
    <mergeCell ref="C1:H1"/>
    <mergeCell ref="C2:H2"/>
    <mergeCell ref="C3:H3"/>
  </mergeCells>
  <printOptions horizontalCentered="1" gridLines="1"/>
  <pageMargins left="1.1111111111111112E-2" right="1.1111111111111112E-2" top="0.75" bottom="0.75" header="0.3" footer="0.3"/>
  <pageSetup paperSize="9" scale="75" orientation="portrait" verticalDpi="0" r:id="rId1"/>
  <headerFooter>
    <oddHeader xml:space="preserve">&amp;C&amp;B&amp; Rozpočet Modernizacia farmy dojnic Lada / SO 04 Modernizácia strojnej technologie   distribúcia krmnych zmesí </oddHeader>
    <oddFooter>&amp;RStrana &amp;P z &amp;N    &amp;L&amp;7Spracované systémom Systematic® Kalkulus, tel.: 051 77 10 585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AA41"/>
  <sheetViews>
    <sheetView workbookViewId="0"/>
  </sheetViews>
  <sheetFormatPr defaultColWidth="0" defaultRowHeight="14.4" x14ac:dyDescent="0.3"/>
  <cols>
    <col min="1" max="1" width="1.6640625" customWidth="1"/>
    <col min="2" max="2" width="3.6640625" customWidth="1"/>
    <col min="3" max="3" width="4.6640625" customWidth="1"/>
    <col min="4" max="6" width="10.6640625" customWidth="1"/>
    <col min="7" max="7" width="3.6640625" customWidth="1"/>
    <col min="8" max="8" width="19.6640625" customWidth="1"/>
    <col min="9" max="10" width="10.6640625" customWidth="1"/>
    <col min="11" max="26" width="0" hidden="1" customWidth="1"/>
    <col min="27" max="27" width="9.109375" customWidth="1"/>
    <col min="28" max="16384" width="9.109375" hidden="1"/>
  </cols>
  <sheetData>
    <row r="1" spans="1:23" ht="27.9" customHeight="1" thickBot="1" x14ac:dyDescent="0.35">
      <c r="A1" s="3"/>
      <c r="B1" s="14"/>
      <c r="C1" s="14"/>
      <c r="D1" s="14"/>
      <c r="E1" s="14"/>
      <c r="F1" s="15" t="s">
        <v>20</v>
      </c>
      <c r="G1" s="14"/>
      <c r="H1" s="14"/>
      <c r="I1" s="14"/>
      <c r="J1" s="14"/>
      <c r="W1">
        <v>30.126000000000001</v>
      </c>
    </row>
    <row r="2" spans="1:23" ht="30" customHeight="1" thickTop="1" x14ac:dyDescent="0.3">
      <c r="A2" s="13"/>
      <c r="B2" s="208" t="s">
        <v>1</v>
      </c>
      <c r="C2" s="209"/>
      <c r="D2" s="209"/>
      <c r="E2" s="209"/>
      <c r="F2" s="209"/>
      <c r="G2" s="209"/>
      <c r="H2" s="209"/>
      <c r="I2" s="209"/>
      <c r="J2" s="210"/>
    </row>
    <row r="3" spans="1:23" ht="18" customHeight="1" x14ac:dyDescent="0.3">
      <c r="A3" s="13"/>
      <c r="B3" s="34" t="s">
        <v>463</v>
      </c>
      <c r="C3" s="35"/>
      <c r="D3" s="36"/>
      <c r="E3" s="36"/>
      <c r="F3" s="36"/>
      <c r="G3" s="17"/>
      <c r="H3" s="17"/>
      <c r="I3" s="37" t="s">
        <v>21</v>
      </c>
      <c r="J3" s="30"/>
    </row>
    <row r="4" spans="1:23" ht="18" customHeight="1" x14ac:dyDescent="0.3">
      <c r="A4" s="13"/>
      <c r="B4" s="23"/>
      <c r="C4" s="20"/>
      <c r="D4" s="17"/>
      <c r="E4" s="17"/>
      <c r="F4" s="17"/>
      <c r="G4" s="17"/>
      <c r="H4" s="17"/>
      <c r="I4" s="37" t="s">
        <v>23</v>
      </c>
      <c r="J4" s="30"/>
    </row>
    <row r="5" spans="1:23" ht="18" customHeight="1" thickBot="1" x14ac:dyDescent="0.35">
      <c r="A5" s="13"/>
      <c r="B5" s="38" t="s">
        <v>24</v>
      </c>
      <c r="C5" s="20"/>
      <c r="D5" s="17"/>
      <c r="E5" s="17"/>
      <c r="F5" s="39" t="s">
        <v>25</v>
      </c>
      <c r="G5" s="17"/>
      <c r="H5" s="17"/>
      <c r="I5" s="37" t="s">
        <v>26</v>
      </c>
      <c r="J5" s="40" t="s">
        <v>27</v>
      </c>
    </row>
    <row r="6" spans="1:23" ht="20.100000000000001" customHeight="1" thickTop="1" x14ac:dyDescent="0.3">
      <c r="A6" s="13"/>
      <c r="B6" s="202" t="s">
        <v>28</v>
      </c>
      <c r="C6" s="203"/>
      <c r="D6" s="203"/>
      <c r="E6" s="203"/>
      <c r="F6" s="203"/>
      <c r="G6" s="203"/>
      <c r="H6" s="203"/>
      <c r="I6" s="203"/>
      <c r="J6" s="204"/>
    </row>
    <row r="7" spans="1:23" ht="18" customHeight="1" x14ac:dyDescent="0.3">
      <c r="A7" s="13"/>
      <c r="B7" s="49" t="s">
        <v>31</v>
      </c>
      <c r="C7" s="42"/>
      <c r="D7" s="18"/>
      <c r="E7" s="18"/>
      <c r="F7" s="18"/>
      <c r="G7" s="50" t="s">
        <v>32</v>
      </c>
      <c r="H7" s="18"/>
      <c r="I7" s="28"/>
      <c r="J7" s="43"/>
    </row>
    <row r="8" spans="1:23" ht="20.100000000000001" customHeight="1" x14ac:dyDescent="0.3">
      <c r="A8" s="13"/>
      <c r="B8" s="205" t="s">
        <v>29</v>
      </c>
      <c r="C8" s="206"/>
      <c r="D8" s="206"/>
      <c r="E8" s="206"/>
      <c r="F8" s="206"/>
      <c r="G8" s="206"/>
      <c r="H8" s="206"/>
      <c r="I8" s="206"/>
      <c r="J8" s="207"/>
    </row>
    <row r="9" spans="1:23" ht="18" customHeight="1" x14ac:dyDescent="0.3">
      <c r="A9" s="13"/>
      <c r="B9" s="38" t="s">
        <v>31</v>
      </c>
      <c r="C9" s="20"/>
      <c r="D9" s="17"/>
      <c r="E9" s="17"/>
      <c r="F9" s="17"/>
      <c r="G9" s="39" t="s">
        <v>32</v>
      </c>
      <c r="H9" s="17"/>
      <c r="I9" s="27"/>
      <c r="J9" s="30"/>
    </row>
    <row r="10" spans="1:23" ht="20.100000000000001" customHeight="1" x14ac:dyDescent="0.3">
      <c r="A10" s="13"/>
      <c r="B10" s="205" t="s">
        <v>30</v>
      </c>
      <c r="C10" s="206"/>
      <c r="D10" s="206"/>
      <c r="E10" s="206"/>
      <c r="F10" s="206"/>
      <c r="G10" s="206"/>
      <c r="H10" s="206"/>
      <c r="I10" s="206"/>
      <c r="J10" s="207"/>
    </row>
    <row r="11" spans="1:23" ht="18" customHeight="1" thickBot="1" x14ac:dyDescent="0.35">
      <c r="A11" s="13"/>
      <c r="B11" s="38" t="s">
        <v>31</v>
      </c>
      <c r="C11" s="20"/>
      <c r="D11" s="17"/>
      <c r="E11" s="17"/>
      <c r="F11" s="17"/>
      <c r="G11" s="39" t="s">
        <v>32</v>
      </c>
      <c r="H11" s="17"/>
      <c r="I11" s="27"/>
      <c r="J11" s="30"/>
    </row>
    <row r="12" spans="1:23" ht="18" customHeight="1" thickTop="1" x14ac:dyDescent="0.3">
      <c r="A12" s="13"/>
      <c r="B12" s="44"/>
      <c r="C12" s="45"/>
      <c r="D12" s="46"/>
      <c r="E12" s="46"/>
      <c r="F12" s="46"/>
      <c r="G12" s="46"/>
      <c r="H12" s="46"/>
      <c r="I12" s="47"/>
      <c r="J12" s="48"/>
    </row>
    <row r="13" spans="1:23" ht="18" customHeight="1" thickBot="1" x14ac:dyDescent="0.35">
      <c r="A13" s="13"/>
      <c r="B13" s="41"/>
      <c r="C13" s="42"/>
      <c r="D13" s="18"/>
      <c r="E13" s="18"/>
      <c r="F13" s="18"/>
      <c r="G13" s="18"/>
      <c r="H13" s="18"/>
      <c r="I13" s="28"/>
      <c r="J13" s="43"/>
    </row>
    <row r="14" spans="1:23" ht="18" customHeight="1" thickTop="1" x14ac:dyDescent="0.3">
      <c r="A14" s="13"/>
      <c r="B14" s="52" t="s">
        <v>33</v>
      </c>
      <c r="C14" s="80" t="s">
        <v>6</v>
      </c>
      <c r="D14" s="81" t="s">
        <v>62</v>
      </c>
      <c r="E14" s="82" t="s">
        <v>63</v>
      </c>
      <c r="F14" s="80" t="s">
        <v>64</v>
      </c>
      <c r="G14" s="52" t="s">
        <v>40</v>
      </c>
      <c r="H14" s="45"/>
      <c r="I14" s="47"/>
      <c r="J14" s="48"/>
    </row>
    <row r="15" spans="1:23" ht="18" customHeight="1" x14ac:dyDescent="0.3">
      <c r="A15" s="13"/>
      <c r="B15" s="87">
        <v>1</v>
      </c>
      <c r="C15" s="88" t="s">
        <v>34</v>
      </c>
      <c r="D15" s="89">
        <f>'Rekap 3945'!B13</f>
        <v>0</v>
      </c>
      <c r="E15" s="90">
        <f>'Rekap 3945'!C13</f>
        <v>0</v>
      </c>
      <c r="F15" s="88">
        <f>'Rekap 3945'!D13</f>
        <v>0</v>
      </c>
      <c r="G15" s="53">
        <v>7</v>
      </c>
      <c r="H15" s="55" t="s">
        <v>41</v>
      </c>
      <c r="I15" s="28"/>
      <c r="J15" s="57">
        <v>0</v>
      </c>
    </row>
    <row r="16" spans="1:23" ht="18" customHeight="1" x14ac:dyDescent="0.3">
      <c r="A16" s="13"/>
      <c r="B16" s="85">
        <v>2</v>
      </c>
      <c r="C16" s="86" t="s">
        <v>35</v>
      </c>
      <c r="D16" s="91">
        <f>'Rekap 3945'!B18</f>
        <v>0</v>
      </c>
      <c r="E16" s="92">
        <f>'Rekap 3945'!C18</f>
        <v>0</v>
      </c>
      <c r="F16" s="101">
        <f>'Rekap 3945'!D18</f>
        <v>0</v>
      </c>
      <c r="G16" s="104"/>
      <c r="H16" s="115"/>
      <c r="I16" s="117"/>
      <c r="J16" s="110"/>
    </row>
    <row r="17" spans="1:26" ht="18" customHeight="1" x14ac:dyDescent="0.3">
      <c r="A17" s="13"/>
      <c r="B17" s="59">
        <v>3</v>
      </c>
      <c r="C17" s="62" t="s">
        <v>36</v>
      </c>
      <c r="D17" s="83"/>
      <c r="E17" s="84"/>
      <c r="F17" s="76"/>
      <c r="G17" s="53">
        <v>8</v>
      </c>
      <c r="H17" s="63" t="s">
        <v>42</v>
      </c>
      <c r="I17" s="117"/>
      <c r="J17" s="110">
        <f>'SO 3945'!Z66</f>
        <v>0</v>
      </c>
    </row>
    <row r="18" spans="1:26" ht="18" customHeight="1" x14ac:dyDescent="0.3">
      <c r="A18" s="13"/>
      <c r="B18" s="53">
        <v>4</v>
      </c>
      <c r="C18" s="63" t="s">
        <v>37</v>
      </c>
      <c r="D18" s="67"/>
      <c r="E18" s="66"/>
      <c r="F18" s="69"/>
      <c r="G18" s="53">
        <v>9</v>
      </c>
      <c r="H18" s="63" t="s">
        <v>43</v>
      </c>
      <c r="I18" s="117"/>
      <c r="J18" s="110">
        <v>0</v>
      </c>
    </row>
    <row r="19" spans="1:26" ht="18" customHeight="1" x14ac:dyDescent="0.3">
      <c r="A19" s="13"/>
      <c r="B19" s="53">
        <v>5</v>
      </c>
      <c r="C19" s="63" t="s">
        <v>38</v>
      </c>
      <c r="D19" s="67"/>
      <c r="E19" s="66"/>
      <c r="F19" s="69"/>
      <c r="G19" s="104"/>
      <c r="H19" s="115"/>
      <c r="I19" s="117"/>
      <c r="J19" s="116"/>
    </row>
    <row r="20" spans="1:26" ht="18" customHeight="1" thickBot="1" x14ac:dyDescent="0.35">
      <c r="A20" s="13"/>
      <c r="B20" s="53">
        <v>6</v>
      </c>
      <c r="C20" s="64" t="s">
        <v>39</v>
      </c>
      <c r="D20" s="68"/>
      <c r="E20" s="96"/>
      <c r="F20" s="102">
        <f>SUM(F15:F19)</f>
        <v>0</v>
      </c>
      <c r="G20" s="53">
        <v>10</v>
      </c>
      <c r="H20" s="63" t="s">
        <v>39</v>
      </c>
      <c r="I20" s="119"/>
      <c r="J20" s="95">
        <f>SUM(J15:J19)</f>
        <v>0</v>
      </c>
    </row>
    <row r="21" spans="1:26" ht="18" customHeight="1" thickTop="1" x14ac:dyDescent="0.3">
      <c r="A21" s="13"/>
      <c r="B21" s="58" t="s">
        <v>51</v>
      </c>
      <c r="C21" s="61" t="s">
        <v>52</v>
      </c>
      <c r="D21" s="65"/>
      <c r="E21" s="19"/>
      <c r="F21" s="94"/>
      <c r="G21" s="58" t="s">
        <v>58</v>
      </c>
      <c r="H21" s="54" t="s">
        <v>52</v>
      </c>
      <c r="I21" s="28"/>
      <c r="J21" s="120"/>
    </row>
    <row r="22" spans="1:26" ht="18" customHeight="1" x14ac:dyDescent="0.3">
      <c r="A22" s="13"/>
      <c r="B22" s="59">
        <v>11</v>
      </c>
      <c r="C22" s="55" t="s">
        <v>53</v>
      </c>
      <c r="D22" s="75"/>
      <c r="E22" s="78" t="s">
        <v>56</v>
      </c>
      <c r="F22" s="76">
        <f>((F15*U22*0)+(F16*V22*0)+(F17*W22*0))/100</f>
        <v>0</v>
      </c>
      <c r="G22" s="59">
        <v>16</v>
      </c>
      <c r="H22" s="62" t="s">
        <v>59</v>
      </c>
      <c r="I22" s="118" t="s">
        <v>56</v>
      </c>
      <c r="J22" s="109">
        <f>((F15*X22*0)+(F16*Y22*0)+(F17*Z22*0))/100</f>
        <v>0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</row>
    <row r="23" spans="1:26" ht="18" customHeight="1" x14ac:dyDescent="0.3">
      <c r="A23" s="13"/>
      <c r="B23" s="53">
        <v>12</v>
      </c>
      <c r="C23" s="56" t="s">
        <v>54</v>
      </c>
      <c r="D23" s="60"/>
      <c r="E23" s="78" t="s">
        <v>57</v>
      </c>
      <c r="F23" s="69">
        <f>((F15*U23*0)+(F16*V23*0)+(F17*W23*0))/100</f>
        <v>0</v>
      </c>
      <c r="G23" s="53">
        <v>17</v>
      </c>
      <c r="H23" s="63" t="s">
        <v>60</v>
      </c>
      <c r="I23" s="118" t="s">
        <v>56</v>
      </c>
      <c r="J23" s="110">
        <f>((F15*X23*0)+(F16*Y23*0)+(F17*Z23*0))/100</f>
        <v>0</v>
      </c>
      <c r="U23">
        <v>1</v>
      </c>
      <c r="V23">
        <v>1</v>
      </c>
      <c r="W23">
        <v>0</v>
      </c>
      <c r="X23">
        <v>1</v>
      </c>
      <c r="Y23">
        <v>1</v>
      </c>
      <c r="Z23">
        <v>1</v>
      </c>
    </row>
    <row r="24" spans="1:26" ht="18" customHeight="1" x14ac:dyDescent="0.3">
      <c r="A24" s="13"/>
      <c r="B24" s="53">
        <v>13</v>
      </c>
      <c r="C24" s="56" t="s">
        <v>55</v>
      </c>
      <c r="D24" s="60"/>
      <c r="E24" s="78" t="s">
        <v>56</v>
      </c>
      <c r="F24" s="69">
        <f>((F15*U24*0)+(F16*V24*0)+(F17*W24*0))/100</f>
        <v>0</v>
      </c>
      <c r="G24" s="53">
        <v>18</v>
      </c>
      <c r="H24" s="63" t="s">
        <v>61</v>
      </c>
      <c r="I24" s="118" t="s">
        <v>57</v>
      </c>
      <c r="J24" s="110">
        <f>((F15*X24*0)+(F16*Y24*0)+(F17*Z24*0))/100</f>
        <v>0</v>
      </c>
      <c r="U24">
        <v>1</v>
      </c>
      <c r="V24">
        <v>1</v>
      </c>
      <c r="W24">
        <v>1</v>
      </c>
      <c r="X24">
        <v>1</v>
      </c>
      <c r="Y24">
        <v>1</v>
      </c>
      <c r="Z24">
        <v>0</v>
      </c>
    </row>
    <row r="25" spans="1:26" ht="18" customHeight="1" x14ac:dyDescent="0.3">
      <c r="A25" s="13"/>
      <c r="B25" s="53">
        <v>14</v>
      </c>
      <c r="C25" s="20"/>
      <c r="D25" s="60"/>
      <c r="E25" s="79"/>
      <c r="F25" s="77"/>
      <c r="G25" s="53">
        <v>19</v>
      </c>
      <c r="H25" s="115"/>
      <c r="I25" s="117"/>
      <c r="J25" s="116"/>
    </row>
    <row r="26" spans="1:26" ht="18" customHeight="1" thickBot="1" x14ac:dyDescent="0.35">
      <c r="A26" s="13"/>
      <c r="B26" s="53">
        <v>15</v>
      </c>
      <c r="C26" s="56"/>
      <c r="D26" s="60"/>
      <c r="E26" s="60"/>
      <c r="F26" s="103"/>
      <c r="G26" s="53">
        <v>20</v>
      </c>
      <c r="H26" s="63" t="s">
        <v>39</v>
      </c>
      <c r="I26" s="119"/>
      <c r="J26" s="95">
        <f>SUM(J22:J25)+SUM(F22:F25)</f>
        <v>0</v>
      </c>
    </row>
    <row r="27" spans="1:26" ht="18" customHeight="1" thickTop="1" x14ac:dyDescent="0.3">
      <c r="A27" s="13"/>
      <c r="B27" s="97"/>
      <c r="C27" s="131" t="s">
        <v>67</v>
      </c>
      <c r="D27" s="124"/>
      <c r="E27" s="98"/>
      <c r="F27" s="29"/>
      <c r="G27" s="105" t="s">
        <v>44</v>
      </c>
      <c r="H27" s="100" t="s">
        <v>45</v>
      </c>
      <c r="I27" s="28"/>
      <c r="J27" s="31"/>
    </row>
    <row r="28" spans="1:26" ht="18" customHeight="1" x14ac:dyDescent="0.3">
      <c r="A28" s="13"/>
      <c r="B28" s="26"/>
      <c r="C28" s="122"/>
      <c r="D28" s="125"/>
      <c r="E28" s="22"/>
      <c r="F28" s="13"/>
      <c r="G28" s="85">
        <v>21</v>
      </c>
      <c r="H28" s="86" t="s">
        <v>46</v>
      </c>
      <c r="I28" s="112"/>
      <c r="J28" s="93">
        <f>F20+J20+F26+J26</f>
        <v>0</v>
      </c>
    </row>
    <row r="29" spans="1:26" ht="18" customHeight="1" x14ac:dyDescent="0.3">
      <c r="A29" s="13"/>
      <c r="B29" s="70"/>
      <c r="C29" s="123"/>
      <c r="D29" s="126"/>
      <c r="E29" s="22"/>
      <c r="F29" s="13"/>
      <c r="G29" s="59">
        <v>22</v>
      </c>
      <c r="H29" s="62" t="s">
        <v>47</v>
      </c>
      <c r="I29" s="113">
        <f>J28-SUM('SO 3945'!K9:'SO 3945'!K65)</f>
        <v>0</v>
      </c>
      <c r="J29" s="109">
        <f>ROUND(((ROUND(I29,2)*20)*1/100),2)</f>
        <v>0</v>
      </c>
    </row>
    <row r="30" spans="1:26" ht="18" customHeight="1" x14ac:dyDescent="0.3">
      <c r="A30" s="13"/>
      <c r="B30" s="23"/>
      <c r="C30" s="115"/>
      <c r="D30" s="117"/>
      <c r="E30" s="22"/>
      <c r="F30" s="13"/>
      <c r="G30" s="53">
        <v>23</v>
      </c>
      <c r="H30" s="63" t="s">
        <v>48</v>
      </c>
      <c r="I30" s="78">
        <f>SUM('SO 3945'!K9:'SO 3945'!K65)</f>
        <v>0</v>
      </c>
      <c r="J30" s="110">
        <f>ROUND(((ROUND(I30,2)*0)/100),2)</f>
        <v>0</v>
      </c>
    </row>
    <row r="31" spans="1:26" ht="18" customHeight="1" x14ac:dyDescent="0.3">
      <c r="A31" s="13"/>
      <c r="B31" s="24"/>
      <c r="C31" s="127"/>
      <c r="D31" s="128"/>
      <c r="E31" s="22"/>
      <c r="F31" s="13"/>
      <c r="G31" s="85">
        <v>24</v>
      </c>
      <c r="H31" s="86" t="s">
        <v>49</v>
      </c>
      <c r="I31" s="108"/>
      <c r="J31" s="121">
        <f>SUM(J28:J30)</f>
        <v>0</v>
      </c>
    </row>
    <row r="32" spans="1:26" ht="18" customHeight="1" thickBot="1" x14ac:dyDescent="0.35">
      <c r="A32" s="13"/>
      <c r="B32" s="41"/>
      <c r="C32" s="1"/>
      <c r="D32" s="114"/>
      <c r="E32" s="71"/>
      <c r="F32" s="72"/>
      <c r="G32" s="59" t="s">
        <v>50</v>
      </c>
      <c r="H32" s="1"/>
      <c r="I32" s="114"/>
      <c r="J32" s="111"/>
    </row>
    <row r="33" spans="1:10" ht="18" customHeight="1" thickTop="1" x14ac:dyDescent="0.3">
      <c r="A33" s="13"/>
      <c r="B33" s="97"/>
      <c r="C33" s="98"/>
      <c r="D33" s="129" t="s">
        <v>65</v>
      </c>
      <c r="E33" s="74"/>
      <c r="F33" s="99"/>
      <c r="G33" s="106">
        <v>26</v>
      </c>
      <c r="H33" s="130" t="s">
        <v>66</v>
      </c>
      <c r="I33" s="29"/>
      <c r="J33" s="107"/>
    </row>
    <row r="34" spans="1:10" ht="18" customHeight="1" x14ac:dyDescent="0.3">
      <c r="A34" s="13"/>
      <c r="B34" s="25"/>
      <c r="C34" s="21"/>
      <c r="D34" s="16"/>
      <c r="E34" s="16"/>
      <c r="F34" s="16"/>
      <c r="G34" s="16"/>
      <c r="H34" s="16"/>
      <c r="I34" s="29"/>
      <c r="J34" s="32"/>
    </row>
    <row r="35" spans="1:10" ht="18" customHeight="1" x14ac:dyDescent="0.3">
      <c r="A35" s="13"/>
      <c r="B35" s="26"/>
      <c r="C35" s="22"/>
      <c r="D35" s="3"/>
      <c r="E35" s="3"/>
      <c r="F35" s="3"/>
      <c r="G35" s="3"/>
      <c r="H35" s="3"/>
      <c r="I35" s="13"/>
      <c r="J35" s="33"/>
    </row>
    <row r="36" spans="1:10" ht="18" customHeight="1" x14ac:dyDescent="0.3">
      <c r="A36" s="13"/>
      <c r="B36" s="26"/>
      <c r="C36" s="22"/>
      <c r="D36" s="3"/>
      <c r="E36" s="3"/>
      <c r="F36" s="3"/>
      <c r="G36" s="3"/>
      <c r="H36" s="3"/>
      <c r="I36" s="13"/>
      <c r="J36" s="33"/>
    </row>
    <row r="37" spans="1:10" ht="18" customHeight="1" x14ac:dyDescent="0.3">
      <c r="A37" s="13"/>
      <c r="B37" s="26"/>
      <c r="C37" s="22"/>
      <c r="D37" s="3"/>
      <c r="E37" s="3"/>
      <c r="F37" s="3"/>
      <c r="G37" s="3"/>
      <c r="H37" s="3"/>
      <c r="I37" s="13"/>
      <c r="J37" s="33"/>
    </row>
    <row r="38" spans="1:10" ht="18" customHeight="1" x14ac:dyDescent="0.3">
      <c r="A38" s="13"/>
      <c r="B38" s="26"/>
      <c r="C38" s="22"/>
      <c r="D38" s="3"/>
      <c r="E38" s="3"/>
      <c r="F38" s="3"/>
      <c r="G38" s="3"/>
      <c r="H38" s="3"/>
      <c r="I38" s="13"/>
      <c r="J38" s="33"/>
    </row>
    <row r="39" spans="1:10" ht="18" customHeight="1" x14ac:dyDescent="0.3">
      <c r="A39" s="13"/>
      <c r="B39" s="26"/>
      <c r="C39" s="22"/>
      <c r="D39" s="3"/>
      <c r="E39" s="3"/>
      <c r="F39" s="3"/>
      <c r="G39" s="3"/>
      <c r="H39" s="3"/>
      <c r="I39" s="13"/>
      <c r="J39" s="33"/>
    </row>
    <row r="40" spans="1:10" ht="18" customHeight="1" thickBot="1" x14ac:dyDescent="0.35">
      <c r="A40" s="13"/>
      <c r="B40" s="70"/>
      <c r="C40" s="71"/>
      <c r="D40" s="14"/>
      <c r="E40" s="14"/>
      <c r="F40" s="14"/>
      <c r="G40" s="14"/>
      <c r="H40" s="14"/>
      <c r="I40" s="72"/>
      <c r="J40" s="73"/>
    </row>
    <row r="41" spans="1:10" ht="15" thickTop="1" x14ac:dyDescent="0.3">
      <c r="A41" s="13"/>
      <c r="B41" s="74"/>
      <c r="C41" s="74"/>
      <c r="D41" s="74"/>
      <c r="E41" s="74"/>
      <c r="F41" s="74"/>
      <c r="G41" s="74"/>
      <c r="H41" s="74"/>
      <c r="I41" s="74"/>
      <c r="J41" s="74"/>
    </row>
  </sheetData>
  <mergeCells count="4">
    <mergeCell ref="B2:J2"/>
    <mergeCell ref="B6:J6"/>
    <mergeCell ref="B8:J8"/>
    <mergeCell ref="B10:J10"/>
  </mergeCells>
  <pageMargins left="0.7" right="0.7" top="0.75" bottom="0.75" header="0.3" footer="0.3"/>
  <pageSetup paperSize="9" scale="95" orientation="portrait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Z500"/>
  <sheetViews>
    <sheetView workbookViewId="0">
      <selection activeCell="E1" sqref="E1:E3"/>
    </sheetView>
  </sheetViews>
  <sheetFormatPr defaultColWidth="0" defaultRowHeight="14.4" x14ac:dyDescent="0.3"/>
  <cols>
    <col min="1" max="1" width="37.6640625" customWidth="1"/>
    <col min="2" max="4" width="10.6640625" customWidth="1"/>
    <col min="5" max="6" width="9.6640625" customWidth="1"/>
    <col min="7" max="7" width="3.6640625" customWidth="1"/>
    <col min="8" max="9" width="9.109375" hidden="1" customWidth="1"/>
    <col min="10" max="26" width="0" hidden="1" customWidth="1"/>
    <col min="27" max="16384" width="9.109375" hidden="1"/>
  </cols>
  <sheetData>
    <row r="1" spans="1:26" ht="20.100000000000001" customHeight="1" x14ac:dyDescent="0.3">
      <c r="A1" s="211" t="s">
        <v>28</v>
      </c>
      <c r="B1" s="212"/>
      <c r="C1" s="212"/>
      <c r="D1" s="213"/>
      <c r="E1" s="6" t="s">
        <v>101</v>
      </c>
      <c r="F1" s="12"/>
      <c r="W1">
        <v>30.126000000000001</v>
      </c>
    </row>
    <row r="2" spans="1:26" ht="20.100000000000001" customHeight="1" x14ac:dyDescent="0.3">
      <c r="A2" s="211" t="s">
        <v>29</v>
      </c>
      <c r="B2" s="212"/>
      <c r="C2" s="212"/>
      <c r="D2" s="213"/>
      <c r="E2" s="6" t="s">
        <v>23</v>
      </c>
      <c r="F2" s="12"/>
    </row>
    <row r="3" spans="1:26" ht="20.100000000000001" customHeight="1" x14ac:dyDescent="0.3">
      <c r="A3" s="211" t="s">
        <v>30</v>
      </c>
      <c r="B3" s="212"/>
      <c r="C3" s="212"/>
      <c r="D3" s="213"/>
      <c r="E3" s="6" t="s">
        <v>103</v>
      </c>
      <c r="F3" s="12"/>
    </row>
    <row r="4" spans="1:26" x14ac:dyDescent="0.3">
      <c r="A4" s="5" t="s">
        <v>1</v>
      </c>
      <c r="B4" s="3"/>
      <c r="C4" s="3"/>
      <c r="D4" s="3"/>
      <c r="E4" s="3"/>
      <c r="F4" s="3"/>
    </row>
    <row r="5" spans="1:26" x14ac:dyDescent="0.3">
      <c r="A5" s="5" t="s">
        <v>463</v>
      </c>
      <c r="B5" s="3"/>
      <c r="C5" s="3"/>
      <c r="D5" s="3"/>
      <c r="E5" s="3"/>
      <c r="F5" s="3"/>
    </row>
    <row r="6" spans="1:26" x14ac:dyDescent="0.3">
      <c r="A6" s="3"/>
      <c r="B6" s="3"/>
      <c r="C6" s="3"/>
      <c r="D6" s="3"/>
      <c r="E6" s="3"/>
      <c r="F6" s="3"/>
    </row>
    <row r="7" spans="1:26" x14ac:dyDescent="0.3">
      <c r="A7" s="3"/>
      <c r="B7" s="3"/>
      <c r="C7" s="3"/>
      <c r="D7" s="3"/>
      <c r="E7" s="3"/>
      <c r="F7" s="3"/>
    </row>
    <row r="8" spans="1:26" x14ac:dyDescent="0.3">
      <c r="A8" s="4" t="s">
        <v>71</v>
      </c>
      <c r="B8" s="3"/>
      <c r="C8" s="3"/>
      <c r="D8" s="3"/>
      <c r="E8" s="3"/>
      <c r="F8" s="3"/>
    </row>
    <row r="9" spans="1:26" x14ac:dyDescent="0.3">
      <c r="A9" s="132" t="s">
        <v>68</v>
      </c>
      <c r="B9" s="132" t="s">
        <v>62</v>
      </c>
      <c r="C9" s="132" t="s">
        <v>63</v>
      </c>
      <c r="D9" s="132" t="s">
        <v>39</v>
      </c>
      <c r="E9" s="132" t="s">
        <v>69</v>
      </c>
      <c r="F9" s="132" t="s">
        <v>70</v>
      </c>
    </row>
    <row r="10" spans="1:26" x14ac:dyDescent="0.3">
      <c r="A10" s="138" t="s">
        <v>72</v>
      </c>
      <c r="B10" s="139"/>
      <c r="C10" s="135"/>
      <c r="D10" s="135"/>
      <c r="E10" s="136"/>
      <c r="F10" s="136"/>
      <c r="G10" s="137"/>
      <c r="H10" s="137"/>
      <c r="I10" s="137"/>
      <c r="J10" s="137"/>
      <c r="K10" s="137"/>
      <c r="L10" s="137"/>
      <c r="M10" s="137"/>
      <c r="N10" s="137"/>
      <c r="O10" s="137"/>
      <c r="P10" s="137"/>
      <c r="Q10" s="137"/>
      <c r="R10" s="137"/>
      <c r="S10" s="137"/>
      <c r="T10" s="137"/>
      <c r="U10" s="137"/>
      <c r="V10" s="137"/>
      <c r="W10" s="137"/>
      <c r="X10" s="137"/>
      <c r="Y10" s="137"/>
      <c r="Z10" s="137"/>
    </row>
    <row r="11" spans="1:26" x14ac:dyDescent="0.3">
      <c r="A11" s="62" t="s">
        <v>74</v>
      </c>
      <c r="B11" s="76">
        <f>'SO 3945'!L12</f>
        <v>0</v>
      </c>
      <c r="C11" s="76">
        <f>'SO 3945'!M12</f>
        <v>0</v>
      </c>
      <c r="D11" s="76">
        <f>'SO 3945'!I12</f>
        <v>0</v>
      </c>
      <c r="E11" s="140">
        <f>'SO 3945'!S12</f>
        <v>0.09</v>
      </c>
      <c r="F11" s="140">
        <f>'SO 3945'!V12</f>
        <v>0</v>
      </c>
      <c r="G11" s="137"/>
      <c r="H11" s="137"/>
      <c r="I11" s="137"/>
      <c r="J11" s="137"/>
      <c r="K11" s="137"/>
      <c r="L11" s="137"/>
      <c r="M11" s="137"/>
      <c r="N11" s="137"/>
      <c r="O11" s="137"/>
      <c r="P11" s="137"/>
      <c r="Q11" s="137"/>
      <c r="R11" s="137"/>
      <c r="S11" s="137"/>
      <c r="T11" s="137"/>
      <c r="U11" s="137"/>
      <c r="V11" s="137"/>
      <c r="W11" s="137"/>
      <c r="X11" s="137"/>
      <c r="Y11" s="137"/>
      <c r="Z11" s="137"/>
    </row>
    <row r="12" spans="1:26" x14ac:dyDescent="0.3">
      <c r="A12" s="62" t="s">
        <v>79</v>
      </c>
      <c r="B12" s="76">
        <f>'SO 3945'!L21</f>
        <v>0</v>
      </c>
      <c r="C12" s="76">
        <f>'SO 3945'!M21</f>
        <v>0</v>
      </c>
      <c r="D12" s="76">
        <f>'SO 3945'!I21</f>
        <v>0</v>
      </c>
      <c r="E12" s="140">
        <f>'SO 3945'!S21</f>
        <v>0</v>
      </c>
      <c r="F12" s="140">
        <f>'SO 3945'!V21</f>
        <v>0</v>
      </c>
      <c r="G12" s="137"/>
      <c r="H12" s="137"/>
      <c r="I12" s="137"/>
      <c r="J12" s="137"/>
      <c r="K12" s="137"/>
      <c r="L12" s="137"/>
      <c r="M12" s="137"/>
      <c r="N12" s="137"/>
      <c r="O12" s="137"/>
      <c r="P12" s="137"/>
      <c r="Q12" s="137"/>
      <c r="R12" s="137"/>
      <c r="S12" s="137"/>
      <c r="T12" s="137"/>
      <c r="U12" s="137"/>
      <c r="V12" s="137"/>
      <c r="W12" s="137"/>
      <c r="X12" s="137"/>
      <c r="Y12" s="137"/>
      <c r="Z12" s="137"/>
    </row>
    <row r="13" spans="1:26" x14ac:dyDescent="0.3">
      <c r="A13" s="2" t="s">
        <v>72</v>
      </c>
      <c r="B13" s="141">
        <f>'SO 3945'!L23</f>
        <v>0</v>
      </c>
      <c r="C13" s="141">
        <f>'SO 3945'!M23</f>
        <v>0</v>
      </c>
      <c r="D13" s="141">
        <f>'SO 3945'!I23</f>
        <v>0</v>
      </c>
      <c r="E13" s="142">
        <f>'SO 3945'!S23</f>
        <v>0.09</v>
      </c>
      <c r="F13" s="142">
        <f>'SO 3945'!V23</f>
        <v>0</v>
      </c>
      <c r="G13" s="137"/>
      <c r="H13" s="137"/>
      <c r="I13" s="137"/>
      <c r="J13" s="137"/>
      <c r="K13" s="137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  <c r="W13" s="137"/>
      <c r="X13" s="137"/>
      <c r="Y13" s="137"/>
      <c r="Z13" s="137"/>
    </row>
    <row r="14" spans="1:26" x14ac:dyDescent="0.3">
      <c r="A14" s="1"/>
      <c r="B14" s="134"/>
      <c r="C14" s="134"/>
      <c r="D14" s="134"/>
      <c r="E14" s="133"/>
      <c r="F14" s="133"/>
    </row>
    <row r="15" spans="1:26" x14ac:dyDescent="0.3">
      <c r="A15" s="2" t="s">
        <v>80</v>
      </c>
      <c r="B15" s="141"/>
      <c r="C15" s="76"/>
      <c r="D15" s="76"/>
      <c r="E15" s="140"/>
      <c r="F15" s="140"/>
      <c r="G15" s="137"/>
      <c r="H15" s="137"/>
      <c r="I15" s="137"/>
      <c r="J15" s="137"/>
      <c r="K15" s="137"/>
      <c r="L15" s="137"/>
      <c r="M15" s="137"/>
      <c r="N15" s="137"/>
      <c r="O15" s="137"/>
      <c r="P15" s="137"/>
      <c r="Q15" s="137"/>
      <c r="R15" s="137"/>
      <c r="S15" s="137"/>
      <c r="T15" s="137"/>
      <c r="U15" s="137"/>
      <c r="V15" s="137"/>
      <c r="W15" s="137"/>
      <c r="X15" s="137"/>
      <c r="Y15" s="137"/>
      <c r="Z15" s="137"/>
    </row>
    <row r="16" spans="1:26" x14ac:dyDescent="0.3">
      <c r="A16" s="62" t="s">
        <v>464</v>
      </c>
      <c r="B16" s="76">
        <f>'SO 3945'!L40</f>
        <v>0</v>
      </c>
      <c r="C16" s="76">
        <f>'SO 3945'!M40</f>
        <v>0</v>
      </c>
      <c r="D16" s="76">
        <f>'SO 3945'!I40</f>
        <v>0</v>
      </c>
      <c r="E16" s="140">
        <f>'SO 3945'!S40</f>
        <v>0.31</v>
      </c>
      <c r="F16" s="140">
        <f>'SO 3945'!V40</f>
        <v>4.3600000000000003</v>
      </c>
      <c r="G16" s="137"/>
      <c r="H16" s="137"/>
      <c r="I16" s="137"/>
      <c r="J16" s="137"/>
      <c r="K16" s="137"/>
      <c r="L16" s="137"/>
      <c r="M16" s="137"/>
      <c r="N16" s="137"/>
      <c r="O16" s="137"/>
      <c r="P16" s="137"/>
      <c r="Q16" s="137"/>
      <c r="R16" s="137"/>
      <c r="S16" s="137"/>
      <c r="T16" s="137"/>
      <c r="U16" s="137"/>
      <c r="V16" s="137"/>
      <c r="W16" s="137"/>
      <c r="X16" s="137"/>
      <c r="Y16" s="137"/>
      <c r="Z16" s="137"/>
    </row>
    <row r="17" spans="1:26" x14ac:dyDescent="0.3">
      <c r="A17" s="62" t="s">
        <v>84</v>
      </c>
      <c r="B17" s="76">
        <f>'SO 3945'!L63</f>
        <v>0</v>
      </c>
      <c r="C17" s="76">
        <f>'SO 3945'!M63</f>
        <v>0</v>
      </c>
      <c r="D17" s="76">
        <f>'SO 3945'!I63</f>
        <v>0</v>
      </c>
      <c r="E17" s="140">
        <f>'SO 3945'!S63</f>
        <v>0.69</v>
      </c>
      <c r="F17" s="140">
        <f>'SO 3945'!V63</f>
        <v>2.13</v>
      </c>
      <c r="G17" s="137"/>
      <c r="H17" s="137"/>
      <c r="I17" s="137"/>
      <c r="J17" s="137"/>
      <c r="K17" s="137"/>
      <c r="L17" s="137"/>
      <c r="M17" s="137"/>
      <c r="N17" s="137"/>
      <c r="O17" s="137"/>
      <c r="P17" s="137"/>
      <c r="Q17" s="137"/>
      <c r="R17" s="137"/>
      <c r="S17" s="137"/>
      <c r="T17" s="137"/>
      <c r="U17" s="137"/>
      <c r="V17" s="137"/>
      <c r="W17" s="137"/>
      <c r="X17" s="137"/>
      <c r="Y17" s="137"/>
      <c r="Z17" s="137"/>
    </row>
    <row r="18" spans="1:26" x14ac:dyDescent="0.3">
      <c r="A18" s="2" t="s">
        <v>80</v>
      </c>
      <c r="B18" s="141">
        <f>'SO 3945'!L65</f>
        <v>0</v>
      </c>
      <c r="C18" s="141">
        <f>'SO 3945'!M65</f>
        <v>0</v>
      </c>
      <c r="D18" s="141">
        <f>'SO 3945'!I65</f>
        <v>0</v>
      </c>
      <c r="E18" s="142">
        <f>'SO 3945'!S65</f>
        <v>1</v>
      </c>
      <c r="F18" s="142">
        <f>'SO 3945'!V65</f>
        <v>6.49</v>
      </c>
      <c r="G18" s="137"/>
      <c r="H18" s="137"/>
      <c r="I18" s="137"/>
      <c r="J18" s="137"/>
      <c r="K18" s="137"/>
      <c r="L18" s="137"/>
      <c r="M18" s="137"/>
      <c r="N18" s="137"/>
      <c r="O18" s="137"/>
      <c r="P18" s="137"/>
      <c r="Q18" s="137"/>
      <c r="R18" s="137"/>
      <c r="S18" s="137"/>
      <c r="T18" s="137"/>
      <c r="U18" s="137"/>
      <c r="V18" s="137"/>
      <c r="W18" s="137"/>
      <c r="X18" s="137"/>
      <c r="Y18" s="137"/>
      <c r="Z18" s="137"/>
    </row>
    <row r="19" spans="1:26" x14ac:dyDescent="0.3">
      <c r="A19" s="1"/>
      <c r="B19" s="134"/>
      <c r="C19" s="134"/>
      <c r="D19" s="134"/>
      <c r="E19" s="133"/>
      <c r="F19" s="133"/>
    </row>
    <row r="20" spans="1:26" x14ac:dyDescent="0.3">
      <c r="A20" s="2" t="s">
        <v>90</v>
      </c>
      <c r="B20" s="141">
        <f>'SO 3945'!L66</f>
        <v>0</v>
      </c>
      <c r="C20" s="141">
        <f>'SO 3945'!M66</f>
        <v>0</v>
      </c>
      <c r="D20" s="141">
        <f>'SO 3945'!I66</f>
        <v>0</v>
      </c>
      <c r="E20" s="142">
        <f>'SO 3945'!S66</f>
        <v>1.0900000000000001</v>
      </c>
      <c r="F20" s="142">
        <f>'SO 3945'!V66</f>
        <v>6.49</v>
      </c>
      <c r="G20" s="137"/>
      <c r="H20" s="137"/>
      <c r="I20" s="137"/>
      <c r="J20" s="137"/>
      <c r="K20" s="137"/>
      <c r="L20" s="137"/>
      <c r="M20" s="137"/>
      <c r="N20" s="137"/>
      <c r="O20" s="137"/>
      <c r="P20" s="137"/>
      <c r="Q20" s="137"/>
      <c r="R20" s="137"/>
      <c r="S20" s="137"/>
      <c r="T20" s="137"/>
      <c r="U20" s="137"/>
      <c r="V20" s="137"/>
      <c r="W20" s="137"/>
      <c r="X20" s="137"/>
      <c r="Y20" s="137"/>
      <c r="Z20" s="137"/>
    </row>
    <row r="21" spans="1:26" x14ac:dyDescent="0.3">
      <c r="A21" s="1"/>
      <c r="B21" s="134"/>
      <c r="C21" s="134"/>
      <c r="D21" s="134"/>
      <c r="E21" s="133"/>
      <c r="F21" s="133"/>
    </row>
    <row r="22" spans="1:26" x14ac:dyDescent="0.3">
      <c r="A22" s="1"/>
      <c r="B22" s="134"/>
      <c r="C22" s="134"/>
      <c r="D22" s="134"/>
      <c r="E22" s="133"/>
      <c r="F22" s="133"/>
    </row>
    <row r="23" spans="1:26" x14ac:dyDescent="0.3">
      <c r="A23" s="1"/>
      <c r="B23" s="134"/>
      <c r="C23" s="134"/>
      <c r="D23" s="134"/>
      <c r="E23" s="133"/>
      <c r="F23" s="133"/>
    </row>
    <row r="24" spans="1:26" x14ac:dyDescent="0.3">
      <c r="A24" s="1"/>
      <c r="B24" s="134"/>
      <c r="C24" s="134"/>
      <c r="D24" s="134"/>
      <c r="E24" s="133"/>
      <c r="F24" s="133"/>
    </row>
    <row r="25" spans="1:26" x14ac:dyDescent="0.3">
      <c r="A25" s="1"/>
      <c r="B25" s="134"/>
      <c r="C25" s="134"/>
      <c r="D25" s="134"/>
      <c r="E25" s="133"/>
      <c r="F25" s="133"/>
    </row>
    <row r="26" spans="1:26" x14ac:dyDescent="0.3">
      <c r="A26" s="1"/>
      <c r="B26" s="134"/>
      <c r="C26" s="134"/>
      <c r="D26" s="134"/>
      <c r="E26" s="133"/>
      <c r="F26" s="133"/>
    </row>
    <row r="27" spans="1:26" x14ac:dyDescent="0.3">
      <c r="A27" s="1"/>
      <c r="B27" s="134"/>
      <c r="C27" s="134"/>
      <c r="D27" s="134"/>
      <c r="E27" s="133"/>
      <c r="F27" s="133"/>
    </row>
    <row r="28" spans="1:26" x14ac:dyDescent="0.3">
      <c r="A28" s="1"/>
      <c r="B28" s="134"/>
      <c r="C28" s="134"/>
      <c r="D28" s="134"/>
      <c r="E28" s="133"/>
      <c r="F28" s="133"/>
    </row>
    <row r="29" spans="1:26" x14ac:dyDescent="0.3">
      <c r="A29" s="1"/>
      <c r="B29" s="134"/>
      <c r="C29" s="134"/>
      <c r="D29" s="134"/>
      <c r="E29" s="133"/>
      <c r="F29" s="133"/>
    </row>
    <row r="30" spans="1:26" x14ac:dyDescent="0.3">
      <c r="A30" s="1"/>
      <c r="B30" s="134"/>
      <c r="C30" s="134"/>
      <c r="D30" s="134"/>
      <c r="E30" s="133"/>
      <c r="F30" s="133"/>
    </row>
    <row r="31" spans="1:26" x14ac:dyDescent="0.3">
      <c r="A31" s="1"/>
      <c r="B31" s="134"/>
      <c r="C31" s="134"/>
      <c r="D31" s="134"/>
      <c r="E31" s="133"/>
      <c r="F31" s="133"/>
    </row>
    <row r="32" spans="1:26" x14ac:dyDescent="0.3">
      <c r="A32" s="1"/>
      <c r="B32" s="134"/>
      <c r="C32" s="134"/>
      <c r="D32" s="134"/>
      <c r="E32" s="133"/>
      <c r="F32" s="133"/>
    </row>
    <row r="33" spans="1:6" x14ac:dyDescent="0.3">
      <c r="A33" s="1"/>
      <c r="B33" s="134"/>
      <c r="C33" s="134"/>
      <c r="D33" s="134"/>
      <c r="E33" s="133"/>
      <c r="F33" s="133"/>
    </row>
    <row r="34" spans="1:6" x14ac:dyDescent="0.3">
      <c r="A34" s="1"/>
      <c r="B34" s="134"/>
      <c r="C34" s="134"/>
      <c r="D34" s="134"/>
      <c r="E34" s="133"/>
      <c r="F34" s="133"/>
    </row>
    <row r="35" spans="1:6" x14ac:dyDescent="0.3">
      <c r="A35" s="1"/>
      <c r="B35" s="134"/>
      <c r="C35" s="134"/>
      <c r="D35" s="134"/>
      <c r="E35" s="133"/>
      <c r="F35" s="133"/>
    </row>
    <row r="36" spans="1:6" x14ac:dyDescent="0.3">
      <c r="A36" s="1"/>
      <c r="B36" s="134"/>
      <c r="C36" s="134"/>
      <c r="D36" s="134"/>
      <c r="E36" s="133"/>
      <c r="F36" s="133"/>
    </row>
    <row r="37" spans="1:6" x14ac:dyDescent="0.3">
      <c r="A37" s="1"/>
      <c r="B37" s="134"/>
      <c r="C37" s="134"/>
      <c r="D37" s="134"/>
      <c r="E37" s="133"/>
      <c r="F37" s="133"/>
    </row>
    <row r="38" spans="1:6" x14ac:dyDescent="0.3">
      <c r="A38" s="1"/>
      <c r="B38" s="134"/>
      <c r="C38" s="134"/>
      <c r="D38" s="134"/>
      <c r="E38" s="133"/>
      <c r="F38" s="133"/>
    </row>
    <row r="39" spans="1:6" x14ac:dyDescent="0.3">
      <c r="A39" s="1"/>
      <c r="B39" s="134"/>
      <c r="C39" s="134"/>
      <c r="D39" s="134"/>
      <c r="E39" s="133"/>
      <c r="F39" s="133"/>
    </row>
    <row r="40" spans="1:6" x14ac:dyDescent="0.3">
      <c r="A40" s="1"/>
      <c r="B40" s="134"/>
      <c r="C40" s="134"/>
      <c r="D40" s="134"/>
      <c r="E40" s="133"/>
      <c r="F40" s="133"/>
    </row>
    <row r="41" spans="1:6" x14ac:dyDescent="0.3">
      <c r="A41" s="1"/>
      <c r="B41" s="134"/>
      <c r="C41" s="134"/>
      <c r="D41" s="134"/>
      <c r="E41" s="133"/>
      <c r="F41" s="133"/>
    </row>
    <row r="42" spans="1:6" x14ac:dyDescent="0.3">
      <c r="A42" s="1"/>
      <c r="B42" s="134"/>
      <c r="C42" s="134"/>
      <c r="D42" s="134"/>
      <c r="E42" s="133"/>
      <c r="F42" s="133"/>
    </row>
    <row r="43" spans="1:6" x14ac:dyDescent="0.3">
      <c r="A43" s="1"/>
      <c r="B43" s="134"/>
      <c r="C43" s="134"/>
      <c r="D43" s="134"/>
      <c r="E43" s="133"/>
      <c r="F43" s="133"/>
    </row>
    <row r="44" spans="1:6" x14ac:dyDescent="0.3">
      <c r="A44" s="1"/>
      <c r="B44" s="134"/>
      <c r="C44" s="134"/>
      <c r="D44" s="134"/>
      <c r="E44" s="133"/>
      <c r="F44" s="133"/>
    </row>
    <row r="45" spans="1:6" x14ac:dyDescent="0.3">
      <c r="A45" s="1"/>
      <c r="B45" s="134"/>
      <c r="C45" s="134"/>
      <c r="D45" s="134"/>
      <c r="E45" s="133"/>
      <c r="F45" s="133"/>
    </row>
    <row r="46" spans="1:6" x14ac:dyDescent="0.3">
      <c r="A46" s="1"/>
      <c r="B46" s="134"/>
      <c r="C46" s="134"/>
      <c r="D46" s="134"/>
      <c r="E46" s="133"/>
      <c r="F46" s="133"/>
    </row>
    <row r="47" spans="1:6" x14ac:dyDescent="0.3">
      <c r="A47" s="1"/>
      <c r="B47" s="134"/>
      <c r="C47" s="134"/>
      <c r="D47" s="134"/>
      <c r="E47" s="133"/>
      <c r="F47" s="133"/>
    </row>
    <row r="48" spans="1:6" x14ac:dyDescent="0.3">
      <c r="A48" s="1"/>
      <c r="B48" s="134"/>
      <c r="C48" s="134"/>
      <c r="D48" s="134"/>
      <c r="E48" s="133"/>
      <c r="F48" s="133"/>
    </row>
    <row r="49" spans="1:6" x14ac:dyDescent="0.3">
      <c r="A49" s="1"/>
      <c r="B49" s="134"/>
      <c r="C49" s="134"/>
      <c r="D49" s="134"/>
      <c r="E49" s="133"/>
      <c r="F49" s="133"/>
    </row>
    <row r="50" spans="1:6" x14ac:dyDescent="0.3">
      <c r="A50" s="1"/>
      <c r="B50" s="134"/>
      <c r="C50" s="134"/>
      <c r="D50" s="134"/>
      <c r="E50" s="133"/>
      <c r="F50" s="133"/>
    </row>
    <row r="51" spans="1:6" x14ac:dyDescent="0.3">
      <c r="A51" s="1"/>
      <c r="B51" s="134"/>
      <c r="C51" s="134"/>
      <c r="D51" s="134"/>
      <c r="E51" s="133"/>
      <c r="F51" s="133"/>
    </row>
    <row r="52" spans="1:6" x14ac:dyDescent="0.3">
      <c r="A52" s="1"/>
      <c r="B52" s="134"/>
      <c r="C52" s="134"/>
      <c r="D52" s="134"/>
      <c r="E52" s="133"/>
      <c r="F52" s="133"/>
    </row>
    <row r="53" spans="1:6" x14ac:dyDescent="0.3">
      <c r="A53" s="1"/>
      <c r="B53" s="134"/>
      <c r="C53" s="134"/>
      <c r="D53" s="134"/>
      <c r="E53" s="133"/>
      <c r="F53" s="133"/>
    </row>
    <row r="54" spans="1:6" x14ac:dyDescent="0.3">
      <c r="A54" s="1"/>
      <c r="B54" s="134"/>
      <c r="C54" s="134"/>
      <c r="D54" s="134"/>
      <c r="E54" s="133"/>
      <c r="F54" s="133"/>
    </row>
    <row r="55" spans="1:6" x14ac:dyDescent="0.3">
      <c r="A55" s="1"/>
      <c r="B55" s="134"/>
      <c r="C55" s="134"/>
      <c r="D55" s="134"/>
      <c r="E55" s="133"/>
      <c r="F55" s="133"/>
    </row>
    <row r="56" spans="1:6" x14ac:dyDescent="0.3">
      <c r="A56" s="1"/>
      <c r="B56" s="134"/>
      <c r="C56" s="134"/>
      <c r="D56" s="134"/>
      <c r="E56" s="133"/>
      <c r="F56" s="133"/>
    </row>
    <row r="57" spans="1:6" x14ac:dyDescent="0.3">
      <c r="A57" s="1"/>
      <c r="B57" s="134"/>
      <c r="C57" s="134"/>
      <c r="D57" s="134"/>
      <c r="E57" s="133"/>
      <c r="F57" s="133"/>
    </row>
    <row r="58" spans="1:6" x14ac:dyDescent="0.3">
      <c r="A58" s="1"/>
      <c r="B58" s="134"/>
      <c r="C58" s="134"/>
      <c r="D58" s="134"/>
      <c r="E58" s="133"/>
      <c r="F58" s="133"/>
    </row>
    <row r="59" spans="1:6" x14ac:dyDescent="0.3">
      <c r="A59" s="1"/>
      <c r="B59" s="134"/>
      <c r="C59" s="134"/>
      <c r="D59" s="134"/>
      <c r="E59" s="133"/>
      <c r="F59" s="133"/>
    </row>
    <row r="60" spans="1:6" x14ac:dyDescent="0.3">
      <c r="A60" s="1"/>
      <c r="B60" s="134"/>
      <c r="C60" s="134"/>
      <c r="D60" s="134"/>
      <c r="E60" s="133"/>
      <c r="F60" s="133"/>
    </row>
    <row r="61" spans="1:6" x14ac:dyDescent="0.3">
      <c r="A61" s="1"/>
      <c r="B61" s="134"/>
      <c r="C61" s="134"/>
      <c r="D61" s="134"/>
      <c r="E61" s="133"/>
      <c r="F61" s="133"/>
    </row>
    <row r="62" spans="1:6" x14ac:dyDescent="0.3">
      <c r="A62" s="1"/>
      <c r="B62" s="134"/>
      <c r="C62" s="134"/>
      <c r="D62" s="134"/>
      <c r="E62" s="133"/>
      <c r="F62" s="133"/>
    </row>
    <row r="63" spans="1:6" x14ac:dyDescent="0.3">
      <c r="A63" s="1"/>
      <c r="B63" s="134"/>
      <c r="C63" s="134"/>
      <c r="D63" s="134"/>
      <c r="E63" s="133"/>
      <c r="F63" s="133"/>
    </row>
    <row r="64" spans="1:6" x14ac:dyDescent="0.3">
      <c r="A64" s="1"/>
      <c r="B64" s="134"/>
      <c r="C64" s="134"/>
      <c r="D64" s="134"/>
      <c r="E64" s="133"/>
      <c r="F64" s="133"/>
    </row>
    <row r="65" spans="1:6" x14ac:dyDescent="0.3">
      <c r="A65" s="1"/>
      <c r="B65" s="134"/>
      <c r="C65" s="134"/>
      <c r="D65" s="134"/>
      <c r="E65" s="133"/>
      <c r="F65" s="133"/>
    </row>
    <row r="66" spans="1:6" x14ac:dyDescent="0.3">
      <c r="A66" s="1"/>
      <c r="B66" s="1"/>
      <c r="C66" s="1"/>
      <c r="D66" s="1"/>
      <c r="E66" s="1"/>
      <c r="F66" s="1"/>
    </row>
    <row r="67" spans="1:6" x14ac:dyDescent="0.3">
      <c r="A67" s="1"/>
      <c r="B67" s="1"/>
      <c r="C67" s="1"/>
      <c r="D67" s="1"/>
      <c r="E67" s="1"/>
      <c r="F67" s="1"/>
    </row>
    <row r="68" spans="1:6" x14ac:dyDescent="0.3">
      <c r="A68" s="1"/>
      <c r="B68" s="1"/>
      <c r="C68" s="1"/>
      <c r="D68" s="1"/>
      <c r="E68" s="1"/>
      <c r="F68" s="1"/>
    </row>
    <row r="69" spans="1:6" x14ac:dyDescent="0.3">
      <c r="A69" s="1"/>
      <c r="B69" s="1"/>
      <c r="C69" s="1"/>
      <c r="D69" s="1"/>
      <c r="E69" s="1"/>
      <c r="F69" s="1"/>
    </row>
    <row r="70" spans="1:6" x14ac:dyDescent="0.3">
      <c r="A70" s="1"/>
      <c r="B70" s="1"/>
      <c r="C70" s="1"/>
      <c r="D70" s="1"/>
      <c r="E70" s="1"/>
      <c r="F70" s="1"/>
    </row>
    <row r="71" spans="1:6" x14ac:dyDescent="0.3">
      <c r="A71" s="1"/>
      <c r="B71" s="1"/>
      <c r="C71" s="1"/>
      <c r="D71" s="1"/>
      <c r="E71" s="1"/>
      <c r="F71" s="1"/>
    </row>
    <row r="72" spans="1:6" x14ac:dyDescent="0.3">
      <c r="A72" s="1"/>
      <c r="B72" s="1"/>
      <c r="C72" s="1"/>
      <c r="D72" s="1"/>
      <c r="E72" s="1"/>
      <c r="F72" s="1"/>
    </row>
    <row r="73" spans="1:6" x14ac:dyDescent="0.3">
      <c r="A73" s="1"/>
      <c r="B73" s="1"/>
      <c r="C73" s="1"/>
      <c r="D73" s="1"/>
      <c r="E73" s="1"/>
      <c r="F73" s="1"/>
    </row>
    <row r="74" spans="1:6" x14ac:dyDescent="0.3">
      <c r="A74" s="1"/>
      <c r="B74" s="1"/>
      <c r="C74" s="1"/>
      <c r="D74" s="1"/>
      <c r="E74" s="1"/>
      <c r="F74" s="1"/>
    </row>
    <row r="75" spans="1:6" x14ac:dyDescent="0.3">
      <c r="A75" s="1"/>
      <c r="B75" s="1"/>
      <c r="C75" s="1"/>
      <c r="D75" s="1"/>
      <c r="E75" s="1"/>
      <c r="F75" s="1"/>
    </row>
    <row r="76" spans="1:6" x14ac:dyDescent="0.3">
      <c r="A76" s="1"/>
      <c r="B76" s="1"/>
      <c r="C76" s="1"/>
      <c r="D76" s="1"/>
      <c r="E76" s="1"/>
      <c r="F76" s="1"/>
    </row>
    <row r="77" spans="1:6" x14ac:dyDescent="0.3">
      <c r="A77" s="1"/>
      <c r="B77" s="1"/>
      <c r="C77" s="1"/>
      <c r="D77" s="1"/>
      <c r="E77" s="1"/>
      <c r="F77" s="1"/>
    </row>
    <row r="78" spans="1:6" x14ac:dyDescent="0.3">
      <c r="A78" s="1"/>
      <c r="B78" s="1"/>
      <c r="C78" s="1"/>
      <c r="D78" s="1"/>
      <c r="E78" s="1"/>
      <c r="F78" s="1"/>
    </row>
    <row r="79" spans="1:6" x14ac:dyDescent="0.3">
      <c r="A79" s="1"/>
      <c r="B79" s="1"/>
      <c r="C79" s="1"/>
      <c r="D79" s="1"/>
      <c r="E79" s="1"/>
      <c r="F79" s="1"/>
    </row>
    <row r="80" spans="1:6" x14ac:dyDescent="0.3">
      <c r="A80" s="1"/>
      <c r="B80" s="1"/>
      <c r="C80" s="1"/>
      <c r="D80" s="1"/>
      <c r="E80" s="1"/>
      <c r="F80" s="1"/>
    </row>
    <row r="81" spans="1:6" x14ac:dyDescent="0.3">
      <c r="A81" s="1"/>
      <c r="B81" s="1"/>
      <c r="C81" s="1"/>
      <c r="D81" s="1"/>
      <c r="E81" s="1"/>
      <c r="F81" s="1"/>
    </row>
    <row r="82" spans="1:6" x14ac:dyDescent="0.3">
      <c r="A82" s="1"/>
      <c r="B82" s="1"/>
      <c r="C82" s="1"/>
      <c r="D82" s="1"/>
      <c r="E82" s="1"/>
      <c r="F82" s="1"/>
    </row>
    <row r="83" spans="1:6" x14ac:dyDescent="0.3">
      <c r="A83" s="1"/>
      <c r="B83" s="1"/>
      <c r="C83" s="1"/>
      <c r="D83" s="1"/>
      <c r="E83" s="1"/>
      <c r="F83" s="1"/>
    </row>
    <row r="84" spans="1:6" x14ac:dyDescent="0.3">
      <c r="A84" s="1"/>
      <c r="B84" s="1"/>
      <c r="C84" s="1"/>
      <c r="D84" s="1"/>
      <c r="E84" s="1"/>
      <c r="F84" s="1"/>
    </row>
    <row r="85" spans="1:6" x14ac:dyDescent="0.3">
      <c r="A85" s="1"/>
      <c r="B85" s="1"/>
      <c r="C85" s="1"/>
      <c r="D85" s="1"/>
      <c r="E85" s="1"/>
      <c r="F85" s="1"/>
    </row>
    <row r="86" spans="1:6" x14ac:dyDescent="0.3">
      <c r="A86" s="1"/>
      <c r="B86" s="1"/>
      <c r="C86" s="1"/>
      <c r="D86" s="1"/>
      <c r="E86" s="1"/>
      <c r="F86" s="1"/>
    </row>
    <row r="87" spans="1:6" x14ac:dyDescent="0.3">
      <c r="A87" s="1"/>
      <c r="B87" s="1"/>
      <c r="C87" s="1"/>
      <c r="D87" s="1"/>
      <c r="E87" s="1"/>
      <c r="F87" s="1"/>
    </row>
    <row r="88" spans="1:6" x14ac:dyDescent="0.3">
      <c r="A88" s="1"/>
      <c r="B88" s="1"/>
      <c r="C88" s="1"/>
      <c r="D88" s="1"/>
      <c r="E88" s="1"/>
      <c r="F88" s="1"/>
    </row>
    <row r="89" spans="1:6" x14ac:dyDescent="0.3">
      <c r="A89" s="1"/>
      <c r="B89" s="1"/>
      <c r="C89" s="1"/>
      <c r="D89" s="1"/>
      <c r="E89" s="1"/>
      <c r="F89" s="1"/>
    </row>
    <row r="90" spans="1:6" x14ac:dyDescent="0.3">
      <c r="A90" s="1"/>
      <c r="B90" s="1"/>
      <c r="C90" s="1"/>
      <c r="D90" s="1"/>
      <c r="E90" s="1"/>
      <c r="F90" s="1"/>
    </row>
    <row r="91" spans="1:6" x14ac:dyDescent="0.3">
      <c r="A91" s="1"/>
      <c r="B91" s="1"/>
      <c r="C91" s="1"/>
      <c r="D91" s="1"/>
      <c r="E91" s="1"/>
      <c r="F91" s="1"/>
    </row>
    <row r="92" spans="1:6" x14ac:dyDescent="0.3">
      <c r="A92" s="1"/>
      <c r="B92" s="1"/>
      <c r="C92" s="1"/>
      <c r="D92" s="1"/>
      <c r="E92" s="1"/>
      <c r="F92" s="1"/>
    </row>
    <row r="93" spans="1:6" x14ac:dyDescent="0.3">
      <c r="A93" s="1"/>
      <c r="B93" s="1"/>
      <c r="C93" s="1"/>
      <c r="D93" s="1"/>
      <c r="E93" s="1"/>
      <c r="F93" s="1"/>
    </row>
    <row r="94" spans="1:6" x14ac:dyDescent="0.3">
      <c r="A94" s="1"/>
      <c r="B94" s="1"/>
      <c r="C94" s="1"/>
      <c r="D94" s="1"/>
      <c r="E94" s="1"/>
      <c r="F94" s="1"/>
    </row>
    <row r="95" spans="1:6" x14ac:dyDescent="0.3">
      <c r="A95" s="1"/>
      <c r="B95" s="1"/>
      <c r="C95" s="1"/>
      <c r="D95" s="1"/>
      <c r="E95" s="1"/>
      <c r="F95" s="1"/>
    </row>
    <row r="96" spans="1:6" x14ac:dyDescent="0.3">
      <c r="A96" s="1"/>
      <c r="B96" s="1"/>
      <c r="C96" s="1"/>
      <c r="D96" s="1"/>
      <c r="E96" s="1"/>
      <c r="F96" s="1"/>
    </row>
    <row r="97" spans="1:6" x14ac:dyDescent="0.3">
      <c r="A97" s="1"/>
      <c r="B97" s="1"/>
      <c r="C97" s="1"/>
      <c r="D97" s="1"/>
      <c r="E97" s="1"/>
      <c r="F97" s="1"/>
    </row>
    <row r="98" spans="1:6" x14ac:dyDescent="0.3">
      <c r="A98" s="1"/>
      <c r="B98" s="1"/>
      <c r="C98" s="1"/>
      <c r="D98" s="1"/>
      <c r="E98" s="1"/>
      <c r="F98" s="1"/>
    </row>
    <row r="99" spans="1:6" x14ac:dyDescent="0.3">
      <c r="A99" s="1"/>
      <c r="B99" s="1"/>
      <c r="C99" s="1"/>
      <c r="D99" s="1"/>
      <c r="E99" s="1"/>
      <c r="F99" s="1"/>
    </row>
    <row r="100" spans="1:6" x14ac:dyDescent="0.3">
      <c r="A100" s="1"/>
      <c r="B100" s="1"/>
      <c r="C100" s="1"/>
      <c r="D100" s="1"/>
      <c r="E100" s="1"/>
      <c r="F100" s="1"/>
    </row>
    <row r="101" spans="1:6" x14ac:dyDescent="0.3">
      <c r="A101" s="1"/>
      <c r="B101" s="1"/>
      <c r="C101" s="1"/>
      <c r="D101" s="1"/>
      <c r="E101" s="1"/>
      <c r="F101" s="1"/>
    </row>
    <row r="102" spans="1:6" x14ac:dyDescent="0.3">
      <c r="A102" s="1"/>
      <c r="B102" s="1"/>
      <c r="C102" s="1"/>
      <c r="D102" s="1"/>
      <c r="E102" s="1"/>
      <c r="F102" s="1"/>
    </row>
    <row r="103" spans="1:6" x14ac:dyDescent="0.3">
      <c r="A103" s="1"/>
      <c r="B103" s="1"/>
      <c r="C103" s="1"/>
      <c r="D103" s="1"/>
      <c r="E103" s="1"/>
      <c r="F103" s="1"/>
    </row>
    <row r="104" spans="1:6" x14ac:dyDescent="0.3">
      <c r="A104" s="1"/>
      <c r="B104" s="1"/>
      <c r="C104" s="1"/>
      <c r="D104" s="1"/>
      <c r="E104" s="1"/>
      <c r="F104" s="1"/>
    </row>
    <row r="105" spans="1:6" x14ac:dyDescent="0.3">
      <c r="A105" s="1"/>
      <c r="B105" s="1"/>
      <c r="C105" s="1"/>
      <c r="D105" s="1"/>
      <c r="E105" s="1"/>
      <c r="F105" s="1"/>
    </row>
    <row r="106" spans="1:6" x14ac:dyDescent="0.3">
      <c r="A106" s="1"/>
      <c r="B106" s="1"/>
      <c r="C106" s="1"/>
      <c r="D106" s="1"/>
      <c r="E106" s="1"/>
      <c r="F106" s="1"/>
    </row>
    <row r="107" spans="1:6" x14ac:dyDescent="0.3">
      <c r="A107" s="1"/>
      <c r="B107" s="1"/>
      <c r="C107" s="1"/>
      <c r="D107" s="1"/>
      <c r="E107" s="1"/>
      <c r="F107" s="1"/>
    </row>
    <row r="108" spans="1:6" x14ac:dyDescent="0.3">
      <c r="A108" s="1"/>
      <c r="B108" s="1"/>
      <c r="C108" s="1"/>
      <c r="D108" s="1"/>
      <c r="E108" s="1"/>
      <c r="F108" s="1"/>
    </row>
    <row r="109" spans="1:6" x14ac:dyDescent="0.3">
      <c r="A109" s="1"/>
      <c r="B109" s="1"/>
      <c r="C109" s="1"/>
      <c r="D109" s="1"/>
      <c r="E109" s="1"/>
      <c r="F109" s="1"/>
    </row>
    <row r="110" spans="1:6" x14ac:dyDescent="0.3">
      <c r="A110" s="1"/>
      <c r="B110" s="1"/>
      <c r="C110" s="1"/>
      <c r="D110" s="1"/>
      <c r="E110" s="1"/>
      <c r="F110" s="1"/>
    </row>
    <row r="111" spans="1:6" x14ac:dyDescent="0.3">
      <c r="A111" s="1"/>
      <c r="B111" s="1"/>
      <c r="C111" s="1"/>
      <c r="D111" s="1"/>
      <c r="E111" s="1"/>
      <c r="F111" s="1"/>
    </row>
    <row r="112" spans="1:6" x14ac:dyDescent="0.3">
      <c r="A112" s="1"/>
      <c r="B112" s="1"/>
      <c r="C112" s="1"/>
      <c r="D112" s="1"/>
      <c r="E112" s="1"/>
      <c r="F112" s="1"/>
    </row>
    <row r="113" spans="1:6" x14ac:dyDescent="0.3">
      <c r="A113" s="1"/>
      <c r="B113" s="1"/>
      <c r="C113" s="1"/>
      <c r="D113" s="1"/>
      <c r="E113" s="1"/>
      <c r="F113" s="1"/>
    </row>
    <row r="114" spans="1:6" x14ac:dyDescent="0.3">
      <c r="A114" s="1"/>
      <c r="B114" s="1"/>
      <c r="C114" s="1"/>
      <c r="D114" s="1"/>
      <c r="E114" s="1"/>
      <c r="F114" s="1"/>
    </row>
    <row r="115" spans="1:6" x14ac:dyDescent="0.3">
      <c r="A115" s="1"/>
      <c r="B115" s="1"/>
      <c r="C115" s="1"/>
      <c r="D115" s="1"/>
      <c r="E115" s="1"/>
      <c r="F115" s="1"/>
    </row>
    <row r="116" spans="1:6" x14ac:dyDescent="0.3">
      <c r="A116" s="1"/>
      <c r="B116" s="1"/>
      <c r="C116" s="1"/>
      <c r="D116" s="1"/>
      <c r="E116" s="1"/>
      <c r="F116" s="1"/>
    </row>
    <row r="117" spans="1:6" x14ac:dyDescent="0.3">
      <c r="A117" s="1"/>
      <c r="B117" s="1"/>
      <c r="C117" s="1"/>
      <c r="D117" s="1"/>
      <c r="E117" s="1"/>
      <c r="F117" s="1"/>
    </row>
    <row r="118" spans="1:6" x14ac:dyDescent="0.3">
      <c r="A118" s="1"/>
      <c r="B118" s="1"/>
      <c r="C118" s="1"/>
      <c r="D118" s="1"/>
      <c r="E118" s="1"/>
      <c r="F118" s="1"/>
    </row>
    <row r="119" spans="1:6" x14ac:dyDescent="0.3">
      <c r="A119" s="1"/>
      <c r="B119" s="1"/>
      <c r="C119" s="1"/>
      <c r="D119" s="1"/>
      <c r="E119" s="1"/>
      <c r="F119" s="1"/>
    </row>
    <row r="120" spans="1:6" x14ac:dyDescent="0.3">
      <c r="A120" s="1"/>
      <c r="B120" s="1"/>
      <c r="C120" s="1"/>
      <c r="D120" s="1"/>
      <c r="E120" s="1"/>
      <c r="F120" s="1"/>
    </row>
    <row r="121" spans="1:6" x14ac:dyDescent="0.3">
      <c r="A121" s="1"/>
      <c r="B121" s="1"/>
      <c r="C121" s="1"/>
      <c r="D121" s="1"/>
      <c r="E121" s="1"/>
      <c r="F121" s="1"/>
    </row>
    <row r="122" spans="1:6" x14ac:dyDescent="0.3">
      <c r="A122" s="1"/>
      <c r="B122" s="1"/>
      <c r="C122" s="1"/>
      <c r="D122" s="1"/>
      <c r="E122" s="1"/>
      <c r="F122" s="1"/>
    </row>
    <row r="123" spans="1:6" x14ac:dyDescent="0.3">
      <c r="A123" s="1"/>
      <c r="B123" s="1"/>
      <c r="C123" s="1"/>
      <c r="D123" s="1"/>
      <c r="E123" s="1"/>
      <c r="F123" s="1"/>
    </row>
    <row r="124" spans="1:6" x14ac:dyDescent="0.3">
      <c r="A124" s="1"/>
      <c r="B124" s="1"/>
      <c r="C124" s="1"/>
      <c r="D124" s="1"/>
      <c r="E124" s="1"/>
      <c r="F124" s="1"/>
    </row>
    <row r="125" spans="1:6" x14ac:dyDescent="0.3">
      <c r="A125" s="1"/>
      <c r="B125" s="1"/>
      <c r="C125" s="1"/>
      <c r="D125" s="1"/>
      <c r="E125" s="1"/>
      <c r="F125" s="1"/>
    </row>
    <row r="126" spans="1:6" x14ac:dyDescent="0.3">
      <c r="A126" s="1"/>
      <c r="B126" s="1"/>
      <c r="C126" s="1"/>
      <c r="D126" s="1"/>
      <c r="E126" s="1"/>
      <c r="F126" s="1"/>
    </row>
    <row r="127" spans="1:6" x14ac:dyDescent="0.3">
      <c r="A127" s="1"/>
      <c r="B127" s="1"/>
      <c r="C127" s="1"/>
      <c r="D127" s="1"/>
      <c r="E127" s="1"/>
      <c r="F127" s="1"/>
    </row>
    <row r="128" spans="1:6" x14ac:dyDescent="0.3">
      <c r="A128" s="1"/>
      <c r="B128" s="1"/>
      <c r="C128" s="1"/>
      <c r="D128" s="1"/>
      <c r="E128" s="1"/>
      <c r="F128" s="1"/>
    </row>
    <row r="129" spans="1:6" x14ac:dyDescent="0.3">
      <c r="A129" s="1"/>
      <c r="B129" s="1"/>
      <c r="C129" s="1"/>
      <c r="D129" s="1"/>
      <c r="E129" s="1"/>
      <c r="F129" s="1"/>
    </row>
    <row r="130" spans="1:6" x14ac:dyDescent="0.3">
      <c r="A130" s="1"/>
      <c r="B130" s="1"/>
      <c r="C130" s="1"/>
      <c r="D130" s="1"/>
      <c r="E130" s="1"/>
      <c r="F130" s="1"/>
    </row>
    <row r="131" spans="1:6" x14ac:dyDescent="0.3">
      <c r="A131" s="1"/>
      <c r="B131" s="1"/>
      <c r="C131" s="1"/>
      <c r="D131" s="1"/>
      <c r="E131" s="1"/>
      <c r="F131" s="1"/>
    </row>
    <row r="132" spans="1:6" x14ac:dyDescent="0.3">
      <c r="A132" s="1"/>
      <c r="B132" s="1"/>
      <c r="C132" s="1"/>
      <c r="D132" s="1"/>
      <c r="E132" s="1"/>
      <c r="F132" s="1"/>
    </row>
    <row r="133" spans="1:6" x14ac:dyDescent="0.3">
      <c r="A133" s="1"/>
      <c r="B133" s="1"/>
      <c r="C133" s="1"/>
      <c r="D133" s="1"/>
      <c r="E133" s="1"/>
      <c r="F133" s="1"/>
    </row>
    <row r="134" spans="1:6" x14ac:dyDescent="0.3">
      <c r="A134" s="1"/>
      <c r="B134" s="1"/>
      <c r="C134" s="1"/>
      <c r="D134" s="1"/>
      <c r="E134" s="1"/>
      <c r="F134" s="1"/>
    </row>
    <row r="135" spans="1:6" x14ac:dyDescent="0.3">
      <c r="A135" s="1"/>
      <c r="B135" s="1"/>
      <c r="C135" s="1"/>
      <c r="D135" s="1"/>
      <c r="E135" s="1"/>
      <c r="F135" s="1"/>
    </row>
    <row r="136" spans="1:6" x14ac:dyDescent="0.3">
      <c r="A136" s="1"/>
      <c r="B136" s="1"/>
      <c r="C136" s="1"/>
      <c r="D136" s="1"/>
      <c r="E136" s="1"/>
      <c r="F136" s="1"/>
    </row>
    <row r="137" spans="1:6" x14ac:dyDescent="0.3">
      <c r="A137" s="1"/>
      <c r="B137" s="1"/>
      <c r="C137" s="1"/>
      <c r="D137" s="1"/>
      <c r="E137" s="1"/>
      <c r="F137" s="1"/>
    </row>
    <row r="138" spans="1:6" x14ac:dyDescent="0.3">
      <c r="A138" s="1"/>
      <c r="B138" s="1"/>
      <c r="C138" s="1"/>
      <c r="D138" s="1"/>
      <c r="E138" s="1"/>
      <c r="F138" s="1"/>
    </row>
    <row r="139" spans="1:6" x14ac:dyDescent="0.3">
      <c r="A139" s="1"/>
      <c r="B139" s="1"/>
      <c r="C139" s="1"/>
      <c r="D139" s="1"/>
      <c r="E139" s="1"/>
      <c r="F139" s="1"/>
    </row>
    <row r="140" spans="1:6" x14ac:dyDescent="0.3">
      <c r="A140" s="1"/>
      <c r="B140" s="1"/>
      <c r="C140" s="1"/>
      <c r="D140" s="1"/>
      <c r="E140" s="1"/>
      <c r="F140" s="1"/>
    </row>
    <row r="141" spans="1:6" x14ac:dyDescent="0.3">
      <c r="A141" s="1"/>
      <c r="B141" s="1"/>
      <c r="C141" s="1"/>
      <c r="D141" s="1"/>
      <c r="E141" s="1"/>
      <c r="F141" s="1"/>
    </row>
    <row r="142" spans="1:6" x14ac:dyDescent="0.3">
      <c r="A142" s="1"/>
      <c r="B142" s="1"/>
      <c r="C142" s="1"/>
      <c r="D142" s="1"/>
      <c r="E142" s="1"/>
      <c r="F142" s="1"/>
    </row>
    <row r="143" spans="1:6" x14ac:dyDescent="0.3">
      <c r="A143" s="1"/>
      <c r="B143" s="1"/>
      <c r="C143" s="1"/>
      <c r="D143" s="1"/>
      <c r="E143" s="1"/>
      <c r="F143" s="1"/>
    </row>
    <row r="144" spans="1:6" x14ac:dyDescent="0.3">
      <c r="A144" s="1"/>
      <c r="B144" s="1"/>
      <c r="C144" s="1"/>
      <c r="D144" s="1"/>
      <c r="E144" s="1"/>
      <c r="F144" s="1"/>
    </row>
    <row r="145" spans="1:6" x14ac:dyDescent="0.3">
      <c r="A145" s="1"/>
      <c r="B145" s="1"/>
      <c r="C145" s="1"/>
      <c r="D145" s="1"/>
      <c r="E145" s="1"/>
      <c r="F145" s="1"/>
    </row>
    <row r="146" spans="1:6" x14ac:dyDescent="0.3">
      <c r="A146" s="1"/>
      <c r="B146" s="1"/>
      <c r="C146" s="1"/>
      <c r="D146" s="1"/>
      <c r="E146" s="1"/>
      <c r="F146" s="1"/>
    </row>
    <row r="147" spans="1:6" x14ac:dyDescent="0.3">
      <c r="A147" s="1"/>
      <c r="B147" s="1"/>
      <c r="C147" s="1"/>
      <c r="D147" s="1"/>
      <c r="E147" s="1"/>
      <c r="F147" s="1"/>
    </row>
    <row r="148" spans="1:6" x14ac:dyDescent="0.3">
      <c r="A148" s="1"/>
      <c r="B148" s="1"/>
      <c r="C148" s="1"/>
      <c r="D148" s="1"/>
      <c r="E148" s="1"/>
      <c r="F148" s="1"/>
    </row>
    <row r="149" spans="1:6" x14ac:dyDescent="0.3">
      <c r="A149" s="1"/>
      <c r="B149" s="1"/>
      <c r="C149" s="1"/>
      <c r="D149" s="1"/>
      <c r="E149" s="1"/>
      <c r="F149" s="1"/>
    </row>
    <row r="150" spans="1:6" x14ac:dyDescent="0.3">
      <c r="A150" s="1"/>
      <c r="B150" s="1"/>
      <c r="C150" s="1"/>
      <c r="D150" s="1"/>
      <c r="E150" s="1"/>
      <c r="F150" s="1"/>
    </row>
    <row r="151" spans="1:6" x14ac:dyDescent="0.3">
      <c r="A151" s="1"/>
      <c r="B151" s="1"/>
      <c r="C151" s="1"/>
      <c r="D151" s="1"/>
      <c r="E151" s="1"/>
      <c r="F151" s="1"/>
    </row>
    <row r="152" spans="1:6" x14ac:dyDescent="0.3">
      <c r="A152" s="1"/>
      <c r="B152" s="1"/>
      <c r="C152" s="1"/>
      <c r="D152" s="1"/>
      <c r="E152" s="1"/>
      <c r="F152" s="1"/>
    </row>
    <row r="153" spans="1:6" x14ac:dyDescent="0.3">
      <c r="A153" s="1"/>
      <c r="B153" s="1"/>
      <c r="C153" s="1"/>
      <c r="D153" s="1"/>
      <c r="E153" s="1"/>
      <c r="F153" s="1"/>
    </row>
    <row r="154" spans="1:6" x14ac:dyDescent="0.3">
      <c r="A154" s="1"/>
      <c r="B154" s="1"/>
      <c r="C154" s="1"/>
      <c r="D154" s="1"/>
      <c r="E154" s="1"/>
      <c r="F154" s="1"/>
    </row>
    <row r="155" spans="1:6" x14ac:dyDescent="0.3">
      <c r="A155" s="1"/>
      <c r="B155" s="1"/>
      <c r="C155" s="1"/>
      <c r="D155" s="1"/>
      <c r="E155" s="1"/>
      <c r="F155" s="1"/>
    </row>
    <row r="156" spans="1:6" x14ac:dyDescent="0.3">
      <c r="A156" s="1"/>
      <c r="B156" s="1"/>
      <c r="C156" s="1"/>
      <c r="D156" s="1"/>
      <c r="E156" s="1"/>
      <c r="F156" s="1"/>
    </row>
    <row r="157" spans="1:6" x14ac:dyDescent="0.3">
      <c r="A157" s="1"/>
      <c r="B157" s="1"/>
      <c r="C157" s="1"/>
      <c r="D157" s="1"/>
      <c r="E157" s="1"/>
      <c r="F157" s="1"/>
    </row>
    <row r="158" spans="1:6" x14ac:dyDescent="0.3">
      <c r="A158" s="1"/>
      <c r="B158" s="1"/>
      <c r="C158" s="1"/>
      <c r="D158" s="1"/>
      <c r="E158" s="1"/>
      <c r="F158" s="1"/>
    </row>
    <row r="159" spans="1:6" x14ac:dyDescent="0.3">
      <c r="A159" s="1"/>
      <c r="B159" s="1"/>
      <c r="C159" s="1"/>
      <c r="D159" s="1"/>
      <c r="E159" s="1"/>
      <c r="F159" s="1"/>
    </row>
    <row r="160" spans="1:6" x14ac:dyDescent="0.3">
      <c r="A160" s="1"/>
      <c r="B160" s="1"/>
      <c r="C160" s="1"/>
      <c r="D160" s="1"/>
      <c r="E160" s="1"/>
      <c r="F160" s="1"/>
    </row>
    <row r="161" spans="1:6" x14ac:dyDescent="0.3">
      <c r="A161" s="1"/>
      <c r="B161" s="1"/>
      <c r="C161" s="1"/>
      <c r="D161" s="1"/>
      <c r="E161" s="1"/>
      <c r="F161" s="1"/>
    </row>
    <row r="162" spans="1:6" x14ac:dyDescent="0.3">
      <c r="A162" s="1"/>
      <c r="B162" s="1"/>
      <c r="C162" s="1"/>
      <c r="D162" s="1"/>
      <c r="E162" s="1"/>
      <c r="F162" s="1"/>
    </row>
    <row r="163" spans="1:6" x14ac:dyDescent="0.3">
      <c r="A163" s="1"/>
      <c r="B163" s="1"/>
      <c r="C163" s="1"/>
      <c r="D163" s="1"/>
      <c r="E163" s="1"/>
      <c r="F163" s="1"/>
    </row>
    <row r="164" spans="1:6" x14ac:dyDescent="0.3">
      <c r="A164" s="1"/>
      <c r="B164" s="1"/>
      <c r="C164" s="1"/>
      <c r="D164" s="1"/>
      <c r="E164" s="1"/>
      <c r="F164" s="1"/>
    </row>
    <row r="165" spans="1:6" x14ac:dyDescent="0.3">
      <c r="A165" s="1"/>
      <c r="B165" s="1"/>
      <c r="C165" s="1"/>
      <c r="D165" s="1"/>
      <c r="E165" s="1"/>
      <c r="F165" s="1"/>
    </row>
    <row r="166" spans="1:6" x14ac:dyDescent="0.3">
      <c r="A166" s="1"/>
      <c r="B166" s="1"/>
      <c r="C166" s="1"/>
      <c r="D166" s="1"/>
      <c r="E166" s="1"/>
      <c r="F166" s="1"/>
    </row>
    <row r="167" spans="1:6" x14ac:dyDescent="0.3">
      <c r="A167" s="1"/>
      <c r="B167" s="1"/>
      <c r="C167" s="1"/>
      <c r="D167" s="1"/>
      <c r="E167" s="1"/>
      <c r="F167" s="1"/>
    </row>
    <row r="168" spans="1:6" x14ac:dyDescent="0.3">
      <c r="A168" s="1"/>
      <c r="B168" s="1"/>
      <c r="C168" s="1"/>
      <c r="D168" s="1"/>
      <c r="E168" s="1"/>
      <c r="F168" s="1"/>
    </row>
    <row r="169" spans="1:6" x14ac:dyDescent="0.3">
      <c r="A169" s="1"/>
      <c r="B169" s="1"/>
      <c r="C169" s="1"/>
      <c r="D169" s="1"/>
      <c r="E169" s="1"/>
      <c r="F169" s="1"/>
    </row>
    <row r="170" spans="1:6" x14ac:dyDescent="0.3">
      <c r="A170" s="1"/>
      <c r="B170" s="1"/>
      <c r="C170" s="1"/>
      <c r="D170" s="1"/>
      <c r="E170" s="1"/>
      <c r="F170" s="1"/>
    </row>
    <row r="171" spans="1:6" x14ac:dyDescent="0.3">
      <c r="A171" s="1"/>
      <c r="B171" s="1"/>
      <c r="C171" s="1"/>
      <c r="D171" s="1"/>
      <c r="E171" s="1"/>
      <c r="F171" s="1"/>
    </row>
    <row r="172" spans="1:6" x14ac:dyDescent="0.3">
      <c r="A172" s="1"/>
      <c r="B172" s="1"/>
      <c r="C172" s="1"/>
      <c r="D172" s="1"/>
      <c r="E172" s="1"/>
      <c r="F172" s="1"/>
    </row>
    <row r="173" spans="1:6" x14ac:dyDescent="0.3">
      <c r="A173" s="1"/>
      <c r="B173" s="1"/>
      <c r="C173" s="1"/>
      <c r="D173" s="1"/>
      <c r="E173" s="1"/>
      <c r="F173" s="1"/>
    </row>
    <row r="174" spans="1:6" x14ac:dyDescent="0.3">
      <c r="A174" s="1"/>
      <c r="B174" s="1"/>
      <c r="C174" s="1"/>
      <c r="D174" s="1"/>
      <c r="E174" s="1"/>
      <c r="F174" s="1"/>
    </row>
    <row r="175" spans="1:6" x14ac:dyDescent="0.3">
      <c r="A175" s="1"/>
      <c r="B175" s="1"/>
      <c r="C175" s="1"/>
      <c r="D175" s="1"/>
      <c r="E175" s="1"/>
      <c r="F175" s="1"/>
    </row>
    <row r="176" spans="1:6" x14ac:dyDescent="0.3">
      <c r="A176" s="1"/>
      <c r="B176" s="1"/>
      <c r="C176" s="1"/>
      <c r="D176" s="1"/>
      <c r="E176" s="1"/>
      <c r="F176" s="1"/>
    </row>
    <row r="177" spans="1:6" x14ac:dyDescent="0.3">
      <c r="A177" s="1"/>
      <c r="B177" s="1"/>
      <c r="C177" s="1"/>
      <c r="D177" s="1"/>
      <c r="E177" s="1"/>
      <c r="F177" s="1"/>
    </row>
    <row r="178" spans="1:6" x14ac:dyDescent="0.3">
      <c r="A178" s="1"/>
      <c r="B178" s="1"/>
      <c r="C178" s="1"/>
      <c r="D178" s="1"/>
      <c r="E178" s="1"/>
      <c r="F178" s="1"/>
    </row>
    <row r="179" spans="1:6" x14ac:dyDescent="0.3">
      <c r="A179" s="1"/>
      <c r="B179" s="1"/>
      <c r="C179" s="1"/>
      <c r="D179" s="1"/>
      <c r="E179" s="1"/>
      <c r="F179" s="1"/>
    </row>
    <row r="180" spans="1:6" x14ac:dyDescent="0.3">
      <c r="A180" s="1"/>
      <c r="B180" s="1"/>
      <c r="C180" s="1"/>
      <c r="D180" s="1"/>
      <c r="E180" s="1"/>
      <c r="F180" s="1"/>
    </row>
    <row r="181" spans="1:6" x14ac:dyDescent="0.3">
      <c r="A181" s="1"/>
      <c r="B181" s="1"/>
      <c r="C181" s="1"/>
      <c r="D181" s="1"/>
      <c r="E181" s="1"/>
      <c r="F181" s="1"/>
    </row>
    <row r="182" spans="1:6" x14ac:dyDescent="0.3">
      <c r="A182" s="1"/>
      <c r="B182" s="1"/>
      <c r="C182" s="1"/>
      <c r="D182" s="1"/>
      <c r="E182" s="1"/>
      <c r="F182" s="1"/>
    </row>
    <row r="183" spans="1:6" x14ac:dyDescent="0.3">
      <c r="A183" s="1"/>
      <c r="B183" s="1"/>
      <c r="C183" s="1"/>
      <c r="D183" s="1"/>
      <c r="E183" s="1"/>
      <c r="F183" s="1"/>
    </row>
    <row r="184" spans="1:6" x14ac:dyDescent="0.3">
      <c r="A184" s="1"/>
      <c r="B184" s="1"/>
      <c r="C184" s="1"/>
      <c r="D184" s="1"/>
      <c r="E184" s="1"/>
      <c r="F184" s="1"/>
    </row>
    <row r="185" spans="1:6" x14ac:dyDescent="0.3">
      <c r="A185" s="1"/>
      <c r="B185" s="1"/>
      <c r="C185" s="1"/>
      <c r="D185" s="1"/>
      <c r="E185" s="1"/>
      <c r="F185" s="1"/>
    </row>
    <row r="186" spans="1:6" x14ac:dyDescent="0.3">
      <c r="A186" s="1"/>
      <c r="B186" s="1"/>
      <c r="C186" s="1"/>
      <c r="D186" s="1"/>
      <c r="E186" s="1"/>
      <c r="F186" s="1"/>
    </row>
    <row r="187" spans="1:6" x14ac:dyDescent="0.3">
      <c r="A187" s="1"/>
      <c r="B187" s="1"/>
      <c r="C187" s="1"/>
      <c r="D187" s="1"/>
      <c r="E187" s="1"/>
      <c r="F187" s="1"/>
    </row>
    <row r="188" spans="1:6" x14ac:dyDescent="0.3">
      <c r="A188" s="1"/>
      <c r="B188" s="1"/>
      <c r="C188" s="1"/>
      <c r="D188" s="1"/>
      <c r="E188" s="1"/>
      <c r="F188" s="1"/>
    </row>
    <row r="189" spans="1:6" x14ac:dyDescent="0.3">
      <c r="A189" s="1"/>
      <c r="B189" s="1"/>
      <c r="C189" s="1"/>
      <c r="D189" s="1"/>
      <c r="E189" s="1"/>
      <c r="F189" s="1"/>
    </row>
    <row r="190" spans="1:6" x14ac:dyDescent="0.3">
      <c r="A190" s="1"/>
      <c r="B190" s="1"/>
      <c r="C190" s="1"/>
      <c r="D190" s="1"/>
      <c r="E190" s="1"/>
      <c r="F190" s="1"/>
    </row>
    <row r="191" spans="1:6" x14ac:dyDescent="0.3">
      <c r="A191" s="1"/>
      <c r="B191" s="1"/>
      <c r="C191" s="1"/>
      <c r="D191" s="1"/>
      <c r="E191" s="1"/>
      <c r="F191" s="1"/>
    </row>
    <row r="192" spans="1:6" x14ac:dyDescent="0.3">
      <c r="A192" s="1"/>
      <c r="B192" s="1"/>
      <c r="C192" s="1"/>
      <c r="D192" s="1"/>
      <c r="E192" s="1"/>
      <c r="F192" s="1"/>
    </row>
    <row r="193" spans="1:6" x14ac:dyDescent="0.3">
      <c r="A193" s="1"/>
      <c r="B193" s="1"/>
      <c r="C193" s="1"/>
      <c r="D193" s="1"/>
      <c r="E193" s="1"/>
      <c r="F193" s="1"/>
    </row>
    <row r="194" spans="1:6" x14ac:dyDescent="0.3">
      <c r="A194" s="1"/>
      <c r="B194" s="1"/>
      <c r="C194" s="1"/>
      <c r="D194" s="1"/>
      <c r="E194" s="1"/>
      <c r="F194" s="1"/>
    </row>
    <row r="195" spans="1:6" x14ac:dyDescent="0.3">
      <c r="A195" s="1"/>
      <c r="B195" s="1"/>
      <c r="C195" s="1"/>
      <c r="D195" s="1"/>
      <c r="E195" s="1"/>
      <c r="F195" s="1"/>
    </row>
    <row r="196" spans="1:6" x14ac:dyDescent="0.3">
      <c r="A196" s="1"/>
      <c r="B196" s="1"/>
      <c r="C196" s="1"/>
      <c r="D196" s="1"/>
      <c r="E196" s="1"/>
      <c r="F196" s="1"/>
    </row>
    <row r="197" spans="1:6" x14ac:dyDescent="0.3">
      <c r="A197" s="1"/>
      <c r="B197" s="1"/>
      <c r="C197" s="1"/>
      <c r="D197" s="1"/>
      <c r="E197" s="1"/>
      <c r="F197" s="1"/>
    </row>
    <row r="198" spans="1:6" x14ac:dyDescent="0.3">
      <c r="A198" s="1"/>
      <c r="B198" s="1"/>
      <c r="C198" s="1"/>
      <c r="D198" s="1"/>
      <c r="E198" s="1"/>
      <c r="F198" s="1"/>
    </row>
    <row r="199" spans="1:6" x14ac:dyDescent="0.3">
      <c r="A199" s="1"/>
      <c r="B199" s="1"/>
      <c r="C199" s="1"/>
      <c r="D199" s="1"/>
      <c r="E199" s="1"/>
      <c r="F199" s="1"/>
    </row>
    <row r="200" spans="1:6" x14ac:dyDescent="0.3">
      <c r="A200" s="1"/>
      <c r="B200" s="1"/>
      <c r="C200" s="1"/>
      <c r="D200" s="1"/>
      <c r="E200" s="1"/>
      <c r="F200" s="1"/>
    </row>
    <row r="201" spans="1:6" x14ac:dyDescent="0.3">
      <c r="A201" s="1"/>
      <c r="B201" s="1"/>
      <c r="C201" s="1"/>
      <c r="D201" s="1"/>
      <c r="E201" s="1"/>
      <c r="F201" s="1"/>
    </row>
    <row r="202" spans="1:6" x14ac:dyDescent="0.3">
      <c r="A202" s="1"/>
      <c r="B202" s="1"/>
      <c r="C202" s="1"/>
      <c r="D202" s="1"/>
      <c r="E202" s="1"/>
      <c r="F202" s="1"/>
    </row>
    <row r="203" spans="1:6" x14ac:dyDescent="0.3">
      <c r="A203" s="1"/>
      <c r="B203" s="1"/>
      <c r="C203" s="1"/>
      <c r="D203" s="1"/>
      <c r="E203" s="1"/>
      <c r="F203" s="1"/>
    </row>
    <row r="204" spans="1:6" x14ac:dyDescent="0.3">
      <c r="A204" s="1"/>
      <c r="B204" s="1"/>
      <c r="C204" s="1"/>
      <c r="D204" s="1"/>
      <c r="E204" s="1"/>
      <c r="F204" s="1"/>
    </row>
    <row r="205" spans="1:6" x14ac:dyDescent="0.3">
      <c r="A205" s="1"/>
      <c r="B205" s="1"/>
      <c r="C205" s="1"/>
      <c r="D205" s="1"/>
      <c r="E205" s="1"/>
      <c r="F205" s="1"/>
    </row>
    <row r="206" spans="1:6" x14ac:dyDescent="0.3">
      <c r="A206" s="1"/>
      <c r="B206" s="1"/>
      <c r="C206" s="1"/>
      <c r="D206" s="1"/>
      <c r="E206" s="1"/>
      <c r="F206" s="1"/>
    </row>
    <row r="207" spans="1:6" x14ac:dyDescent="0.3">
      <c r="A207" s="1"/>
      <c r="B207" s="1"/>
      <c r="C207" s="1"/>
      <c r="D207" s="1"/>
      <c r="E207" s="1"/>
      <c r="F207" s="1"/>
    </row>
    <row r="208" spans="1:6" x14ac:dyDescent="0.3">
      <c r="A208" s="1"/>
      <c r="B208" s="1"/>
      <c r="C208" s="1"/>
      <c r="D208" s="1"/>
      <c r="E208" s="1"/>
      <c r="F208" s="1"/>
    </row>
    <row r="209" spans="1:6" x14ac:dyDescent="0.3">
      <c r="A209" s="1"/>
      <c r="B209" s="1"/>
      <c r="C209" s="1"/>
      <c r="D209" s="1"/>
      <c r="E209" s="1"/>
      <c r="F209" s="1"/>
    </row>
    <row r="210" spans="1:6" x14ac:dyDescent="0.3">
      <c r="A210" s="1"/>
      <c r="B210" s="1"/>
      <c r="C210" s="1"/>
      <c r="D210" s="1"/>
      <c r="E210" s="1"/>
      <c r="F210" s="1"/>
    </row>
    <row r="211" spans="1:6" x14ac:dyDescent="0.3">
      <c r="A211" s="1"/>
      <c r="B211" s="1"/>
      <c r="C211" s="1"/>
      <c r="D211" s="1"/>
      <c r="E211" s="1"/>
      <c r="F211" s="1"/>
    </row>
    <row r="212" spans="1:6" x14ac:dyDescent="0.3">
      <c r="A212" s="1"/>
      <c r="B212" s="1"/>
      <c r="C212" s="1"/>
      <c r="D212" s="1"/>
      <c r="E212" s="1"/>
      <c r="F212" s="1"/>
    </row>
    <row r="213" spans="1:6" x14ac:dyDescent="0.3">
      <c r="A213" s="1"/>
      <c r="B213" s="1"/>
      <c r="C213" s="1"/>
      <c r="D213" s="1"/>
      <c r="E213" s="1"/>
      <c r="F213" s="1"/>
    </row>
    <row r="214" spans="1:6" x14ac:dyDescent="0.3">
      <c r="A214" s="1"/>
      <c r="B214" s="1"/>
      <c r="C214" s="1"/>
      <c r="D214" s="1"/>
      <c r="E214" s="1"/>
      <c r="F214" s="1"/>
    </row>
    <row r="215" spans="1:6" x14ac:dyDescent="0.3">
      <c r="A215" s="1"/>
      <c r="B215" s="1"/>
      <c r="C215" s="1"/>
      <c r="D215" s="1"/>
      <c r="E215" s="1"/>
      <c r="F215" s="1"/>
    </row>
    <row r="216" spans="1:6" x14ac:dyDescent="0.3">
      <c r="A216" s="1"/>
      <c r="B216" s="1"/>
      <c r="C216" s="1"/>
      <c r="D216" s="1"/>
      <c r="E216" s="1"/>
      <c r="F216" s="1"/>
    </row>
    <row r="217" spans="1:6" x14ac:dyDescent="0.3">
      <c r="A217" s="1"/>
      <c r="B217" s="1"/>
      <c r="C217" s="1"/>
      <c r="D217" s="1"/>
      <c r="E217" s="1"/>
      <c r="F217" s="1"/>
    </row>
    <row r="218" spans="1:6" x14ac:dyDescent="0.3">
      <c r="A218" s="1"/>
      <c r="B218" s="1"/>
      <c r="C218" s="1"/>
      <c r="D218" s="1"/>
      <c r="E218" s="1"/>
      <c r="F218" s="1"/>
    </row>
    <row r="219" spans="1:6" x14ac:dyDescent="0.3">
      <c r="A219" s="1"/>
      <c r="B219" s="1"/>
      <c r="C219" s="1"/>
      <c r="D219" s="1"/>
      <c r="E219" s="1"/>
      <c r="F219" s="1"/>
    </row>
    <row r="220" spans="1:6" x14ac:dyDescent="0.3">
      <c r="A220" s="1"/>
      <c r="B220" s="1"/>
      <c r="C220" s="1"/>
      <c r="D220" s="1"/>
      <c r="E220" s="1"/>
      <c r="F220" s="1"/>
    </row>
    <row r="221" spans="1:6" x14ac:dyDescent="0.3">
      <c r="A221" s="1"/>
      <c r="B221" s="1"/>
      <c r="C221" s="1"/>
      <c r="D221" s="1"/>
      <c r="E221" s="1"/>
      <c r="F221" s="1"/>
    </row>
    <row r="222" spans="1:6" x14ac:dyDescent="0.3">
      <c r="A222" s="1"/>
      <c r="B222" s="1"/>
      <c r="C222" s="1"/>
      <c r="D222" s="1"/>
      <c r="E222" s="1"/>
      <c r="F222" s="1"/>
    </row>
    <row r="223" spans="1:6" x14ac:dyDescent="0.3">
      <c r="A223" s="1"/>
      <c r="B223" s="1"/>
      <c r="C223" s="1"/>
      <c r="D223" s="1"/>
      <c r="E223" s="1"/>
      <c r="F223" s="1"/>
    </row>
    <row r="224" spans="1:6" x14ac:dyDescent="0.3">
      <c r="A224" s="1"/>
      <c r="B224" s="1"/>
      <c r="C224" s="1"/>
      <c r="D224" s="1"/>
      <c r="E224" s="1"/>
      <c r="F224" s="1"/>
    </row>
    <row r="225" spans="1:6" x14ac:dyDescent="0.3">
      <c r="A225" s="1"/>
      <c r="B225" s="1"/>
      <c r="C225" s="1"/>
      <c r="D225" s="1"/>
      <c r="E225" s="1"/>
      <c r="F225" s="1"/>
    </row>
    <row r="226" spans="1:6" x14ac:dyDescent="0.3">
      <c r="A226" s="1"/>
      <c r="B226" s="1"/>
      <c r="C226" s="1"/>
      <c r="D226" s="1"/>
      <c r="E226" s="1"/>
      <c r="F226" s="1"/>
    </row>
    <row r="227" spans="1:6" x14ac:dyDescent="0.3">
      <c r="A227" s="1"/>
      <c r="B227" s="1"/>
      <c r="C227" s="1"/>
      <c r="D227" s="1"/>
      <c r="E227" s="1"/>
      <c r="F227" s="1"/>
    </row>
    <row r="228" spans="1:6" x14ac:dyDescent="0.3">
      <c r="A228" s="1"/>
      <c r="B228" s="1"/>
      <c r="C228" s="1"/>
      <c r="D228" s="1"/>
      <c r="E228" s="1"/>
      <c r="F228" s="1"/>
    </row>
    <row r="229" spans="1:6" x14ac:dyDescent="0.3">
      <c r="A229" s="1"/>
      <c r="B229" s="1"/>
      <c r="C229" s="1"/>
      <c r="D229" s="1"/>
      <c r="E229" s="1"/>
      <c r="F229" s="1"/>
    </row>
    <row r="230" spans="1:6" x14ac:dyDescent="0.3">
      <c r="A230" s="1"/>
      <c r="B230" s="1"/>
      <c r="C230" s="1"/>
      <c r="D230" s="1"/>
      <c r="E230" s="1"/>
      <c r="F230" s="1"/>
    </row>
    <row r="231" spans="1:6" x14ac:dyDescent="0.3">
      <c r="A231" s="1"/>
      <c r="B231" s="1"/>
      <c r="C231" s="1"/>
      <c r="D231" s="1"/>
      <c r="E231" s="1"/>
      <c r="F231" s="1"/>
    </row>
    <row r="232" spans="1:6" x14ac:dyDescent="0.3">
      <c r="A232" s="1"/>
      <c r="B232" s="1"/>
      <c r="C232" s="1"/>
      <c r="D232" s="1"/>
      <c r="E232" s="1"/>
      <c r="F232" s="1"/>
    </row>
    <row r="233" spans="1:6" x14ac:dyDescent="0.3">
      <c r="A233" s="1"/>
      <c r="B233" s="1"/>
      <c r="C233" s="1"/>
      <c r="D233" s="1"/>
      <c r="E233" s="1"/>
      <c r="F233" s="1"/>
    </row>
    <row r="234" spans="1:6" x14ac:dyDescent="0.3">
      <c r="A234" s="1"/>
      <c r="B234" s="1"/>
      <c r="C234" s="1"/>
      <c r="D234" s="1"/>
      <c r="E234" s="1"/>
      <c r="F234" s="1"/>
    </row>
    <row r="235" spans="1:6" x14ac:dyDescent="0.3">
      <c r="A235" s="1"/>
      <c r="B235" s="1"/>
      <c r="C235" s="1"/>
      <c r="D235" s="1"/>
      <c r="E235" s="1"/>
      <c r="F235" s="1"/>
    </row>
    <row r="236" spans="1:6" x14ac:dyDescent="0.3">
      <c r="A236" s="1"/>
      <c r="B236" s="1"/>
      <c r="C236" s="1"/>
      <c r="D236" s="1"/>
      <c r="E236" s="1"/>
      <c r="F236" s="1"/>
    </row>
    <row r="237" spans="1:6" x14ac:dyDescent="0.3">
      <c r="A237" s="1"/>
      <c r="B237" s="1"/>
      <c r="C237" s="1"/>
      <c r="D237" s="1"/>
      <c r="E237" s="1"/>
      <c r="F237" s="1"/>
    </row>
    <row r="238" spans="1:6" x14ac:dyDescent="0.3">
      <c r="A238" s="1"/>
      <c r="B238" s="1"/>
      <c r="C238" s="1"/>
      <c r="D238" s="1"/>
      <c r="E238" s="1"/>
      <c r="F238" s="1"/>
    </row>
    <row r="239" spans="1:6" x14ac:dyDescent="0.3">
      <c r="A239" s="1"/>
      <c r="B239" s="1"/>
      <c r="C239" s="1"/>
      <c r="D239" s="1"/>
      <c r="E239" s="1"/>
      <c r="F239" s="1"/>
    </row>
    <row r="240" spans="1:6" x14ac:dyDescent="0.3">
      <c r="A240" s="1"/>
      <c r="B240" s="1"/>
      <c r="C240" s="1"/>
      <c r="D240" s="1"/>
      <c r="E240" s="1"/>
      <c r="F240" s="1"/>
    </row>
    <row r="241" spans="1:6" x14ac:dyDescent="0.3">
      <c r="A241" s="1"/>
      <c r="B241" s="1"/>
      <c r="C241" s="1"/>
      <c r="D241" s="1"/>
      <c r="E241" s="1"/>
      <c r="F241" s="1"/>
    </row>
    <row r="242" spans="1:6" x14ac:dyDescent="0.3">
      <c r="A242" s="1"/>
      <c r="B242" s="1"/>
      <c r="C242" s="1"/>
      <c r="D242" s="1"/>
      <c r="E242" s="1"/>
      <c r="F242" s="1"/>
    </row>
    <row r="243" spans="1:6" x14ac:dyDescent="0.3">
      <c r="A243" s="1"/>
      <c r="B243" s="1"/>
      <c r="C243" s="1"/>
      <c r="D243" s="1"/>
      <c r="E243" s="1"/>
      <c r="F243" s="1"/>
    </row>
    <row r="244" spans="1:6" x14ac:dyDescent="0.3">
      <c r="A244" s="1"/>
      <c r="B244" s="1"/>
      <c r="C244" s="1"/>
      <c r="D244" s="1"/>
      <c r="E244" s="1"/>
      <c r="F244" s="1"/>
    </row>
    <row r="245" spans="1:6" x14ac:dyDescent="0.3">
      <c r="A245" s="1"/>
      <c r="B245" s="1"/>
      <c r="C245" s="1"/>
      <c r="D245" s="1"/>
      <c r="E245" s="1"/>
      <c r="F245" s="1"/>
    </row>
    <row r="246" spans="1:6" x14ac:dyDescent="0.3">
      <c r="A246" s="1"/>
      <c r="B246" s="1"/>
      <c r="C246" s="1"/>
      <c r="D246" s="1"/>
      <c r="E246" s="1"/>
      <c r="F246" s="1"/>
    </row>
    <row r="247" spans="1:6" x14ac:dyDescent="0.3">
      <c r="A247" s="1"/>
      <c r="B247" s="1"/>
      <c r="C247" s="1"/>
      <c r="D247" s="1"/>
      <c r="E247" s="1"/>
      <c r="F247" s="1"/>
    </row>
    <row r="248" spans="1:6" x14ac:dyDescent="0.3">
      <c r="A248" s="1"/>
      <c r="B248" s="1"/>
      <c r="C248" s="1"/>
      <c r="D248" s="1"/>
      <c r="E248" s="1"/>
      <c r="F248" s="1"/>
    </row>
    <row r="249" spans="1:6" x14ac:dyDescent="0.3">
      <c r="A249" s="1"/>
      <c r="B249" s="1"/>
      <c r="C249" s="1"/>
      <c r="D249" s="1"/>
      <c r="E249" s="1"/>
      <c r="F249" s="1"/>
    </row>
    <row r="250" spans="1:6" x14ac:dyDescent="0.3">
      <c r="A250" s="1"/>
      <c r="B250" s="1"/>
      <c r="C250" s="1"/>
      <c r="D250" s="1"/>
      <c r="E250" s="1"/>
      <c r="F250" s="1"/>
    </row>
    <row r="251" spans="1:6" x14ac:dyDescent="0.3">
      <c r="A251" s="1"/>
      <c r="B251" s="1"/>
      <c r="C251" s="1"/>
      <c r="D251" s="1"/>
      <c r="E251" s="1"/>
      <c r="F251" s="1"/>
    </row>
    <row r="252" spans="1:6" x14ac:dyDescent="0.3">
      <c r="A252" s="1"/>
      <c r="B252" s="1"/>
      <c r="C252" s="1"/>
      <c r="D252" s="1"/>
      <c r="E252" s="1"/>
      <c r="F252" s="1"/>
    </row>
    <row r="253" spans="1:6" x14ac:dyDescent="0.3">
      <c r="A253" s="1"/>
      <c r="B253" s="1"/>
      <c r="C253" s="1"/>
      <c r="D253" s="1"/>
      <c r="E253" s="1"/>
      <c r="F253" s="1"/>
    </row>
    <row r="254" spans="1:6" x14ac:dyDescent="0.3">
      <c r="A254" s="1"/>
      <c r="B254" s="1"/>
      <c r="C254" s="1"/>
      <c r="D254" s="1"/>
      <c r="E254" s="1"/>
      <c r="F254" s="1"/>
    </row>
    <row r="255" spans="1:6" x14ac:dyDescent="0.3">
      <c r="A255" s="1"/>
      <c r="B255" s="1"/>
      <c r="C255" s="1"/>
      <c r="D255" s="1"/>
      <c r="E255" s="1"/>
      <c r="F255" s="1"/>
    </row>
    <row r="256" spans="1:6" x14ac:dyDescent="0.3">
      <c r="A256" s="1"/>
      <c r="B256" s="1"/>
      <c r="C256" s="1"/>
      <c r="D256" s="1"/>
      <c r="E256" s="1"/>
      <c r="F256" s="1"/>
    </row>
    <row r="257" spans="1:6" x14ac:dyDescent="0.3">
      <c r="A257" s="1"/>
      <c r="B257" s="1"/>
      <c r="C257" s="1"/>
      <c r="D257" s="1"/>
      <c r="E257" s="1"/>
      <c r="F257" s="1"/>
    </row>
    <row r="258" spans="1:6" x14ac:dyDescent="0.3">
      <c r="A258" s="1"/>
      <c r="B258" s="1"/>
      <c r="C258" s="1"/>
      <c r="D258" s="1"/>
      <c r="E258" s="1"/>
      <c r="F258" s="1"/>
    </row>
    <row r="259" spans="1:6" x14ac:dyDescent="0.3">
      <c r="A259" s="1"/>
      <c r="B259" s="1"/>
      <c r="C259" s="1"/>
      <c r="D259" s="1"/>
      <c r="E259" s="1"/>
      <c r="F259" s="1"/>
    </row>
    <row r="260" spans="1:6" x14ac:dyDescent="0.3">
      <c r="A260" s="1"/>
      <c r="B260" s="1"/>
      <c r="C260" s="1"/>
      <c r="D260" s="1"/>
      <c r="E260" s="1"/>
      <c r="F260" s="1"/>
    </row>
    <row r="261" spans="1:6" x14ac:dyDescent="0.3">
      <c r="A261" s="1"/>
      <c r="B261" s="1"/>
      <c r="C261" s="1"/>
      <c r="D261" s="1"/>
      <c r="E261" s="1"/>
      <c r="F261" s="1"/>
    </row>
    <row r="262" spans="1:6" x14ac:dyDescent="0.3">
      <c r="A262" s="1"/>
      <c r="B262" s="1"/>
      <c r="C262" s="1"/>
      <c r="D262" s="1"/>
      <c r="E262" s="1"/>
      <c r="F262" s="1"/>
    </row>
    <row r="263" spans="1:6" x14ac:dyDescent="0.3">
      <c r="A263" s="1"/>
      <c r="B263" s="1"/>
      <c r="C263" s="1"/>
      <c r="D263" s="1"/>
      <c r="E263" s="1"/>
      <c r="F263" s="1"/>
    </row>
    <row r="264" spans="1:6" x14ac:dyDescent="0.3">
      <c r="A264" s="1"/>
      <c r="B264" s="1"/>
      <c r="C264" s="1"/>
      <c r="D264" s="1"/>
      <c r="E264" s="1"/>
      <c r="F264" s="1"/>
    </row>
    <row r="265" spans="1:6" x14ac:dyDescent="0.3">
      <c r="A265" s="1"/>
      <c r="B265" s="1"/>
      <c r="C265" s="1"/>
      <c r="D265" s="1"/>
      <c r="E265" s="1"/>
      <c r="F265" s="1"/>
    </row>
    <row r="266" spans="1:6" x14ac:dyDescent="0.3">
      <c r="A266" s="1"/>
      <c r="B266" s="1"/>
      <c r="C266" s="1"/>
      <c r="D266" s="1"/>
      <c r="E266" s="1"/>
      <c r="F266" s="1"/>
    </row>
    <row r="267" spans="1:6" x14ac:dyDescent="0.3">
      <c r="A267" s="1"/>
      <c r="B267" s="1"/>
      <c r="C267" s="1"/>
      <c r="D267" s="1"/>
      <c r="E267" s="1"/>
      <c r="F267" s="1"/>
    </row>
    <row r="268" spans="1:6" x14ac:dyDescent="0.3">
      <c r="A268" s="1"/>
      <c r="B268" s="1"/>
      <c r="C268" s="1"/>
      <c r="D268" s="1"/>
      <c r="E268" s="1"/>
      <c r="F268" s="1"/>
    </row>
    <row r="269" spans="1:6" x14ac:dyDescent="0.3">
      <c r="A269" s="1"/>
      <c r="B269" s="1"/>
      <c r="C269" s="1"/>
      <c r="D269" s="1"/>
      <c r="E269" s="1"/>
      <c r="F269" s="1"/>
    </row>
    <row r="270" spans="1:6" x14ac:dyDescent="0.3">
      <c r="A270" s="1"/>
      <c r="B270" s="1"/>
      <c r="C270" s="1"/>
      <c r="D270" s="1"/>
      <c r="E270" s="1"/>
      <c r="F270" s="1"/>
    </row>
    <row r="271" spans="1:6" x14ac:dyDescent="0.3">
      <c r="A271" s="1"/>
      <c r="B271" s="1"/>
      <c r="C271" s="1"/>
      <c r="D271" s="1"/>
      <c r="E271" s="1"/>
      <c r="F271" s="1"/>
    </row>
    <row r="272" spans="1:6" x14ac:dyDescent="0.3">
      <c r="A272" s="1"/>
      <c r="B272" s="1"/>
      <c r="C272" s="1"/>
      <c r="D272" s="1"/>
      <c r="E272" s="1"/>
      <c r="F272" s="1"/>
    </row>
    <row r="273" spans="1:6" x14ac:dyDescent="0.3">
      <c r="A273" s="1"/>
      <c r="B273" s="1"/>
      <c r="C273" s="1"/>
      <c r="D273" s="1"/>
      <c r="E273" s="1"/>
      <c r="F273" s="1"/>
    </row>
    <row r="274" spans="1:6" x14ac:dyDescent="0.3">
      <c r="A274" s="1"/>
      <c r="B274" s="1"/>
      <c r="C274" s="1"/>
      <c r="D274" s="1"/>
      <c r="E274" s="1"/>
      <c r="F274" s="1"/>
    </row>
    <row r="275" spans="1:6" x14ac:dyDescent="0.3">
      <c r="A275" s="1"/>
      <c r="B275" s="1"/>
      <c r="C275" s="1"/>
      <c r="D275" s="1"/>
      <c r="E275" s="1"/>
      <c r="F275" s="1"/>
    </row>
    <row r="276" spans="1:6" x14ac:dyDescent="0.3">
      <c r="A276" s="1"/>
      <c r="B276" s="1"/>
      <c r="C276" s="1"/>
      <c r="D276" s="1"/>
      <c r="E276" s="1"/>
      <c r="F276" s="1"/>
    </row>
    <row r="277" spans="1:6" x14ac:dyDescent="0.3">
      <c r="A277" s="1"/>
      <c r="B277" s="1"/>
      <c r="C277" s="1"/>
      <c r="D277" s="1"/>
      <c r="E277" s="1"/>
      <c r="F277" s="1"/>
    </row>
    <row r="278" spans="1:6" x14ac:dyDescent="0.3">
      <c r="A278" s="1"/>
      <c r="B278" s="1"/>
      <c r="C278" s="1"/>
      <c r="D278" s="1"/>
      <c r="E278" s="1"/>
      <c r="F278" s="1"/>
    </row>
    <row r="279" spans="1:6" x14ac:dyDescent="0.3">
      <c r="A279" s="1"/>
      <c r="B279" s="1"/>
      <c r="C279" s="1"/>
      <c r="D279" s="1"/>
      <c r="E279" s="1"/>
      <c r="F279" s="1"/>
    </row>
    <row r="280" spans="1:6" x14ac:dyDescent="0.3">
      <c r="A280" s="1"/>
      <c r="B280" s="1"/>
      <c r="C280" s="1"/>
      <c r="D280" s="1"/>
      <c r="E280" s="1"/>
      <c r="F280" s="1"/>
    </row>
    <row r="281" spans="1:6" x14ac:dyDescent="0.3">
      <c r="A281" s="1"/>
      <c r="B281" s="1"/>
      <c r="C281" s="1"/>
      <c r="D281" s="1"/>
      <c r="E281" s="1"/>
      <c r="F281" s="1"/>
    </row>
    <row r="282" spans="1:6" x14ac:dyDescent="0.3">
      <c r="A282" s="1"/>
      <c r="B282" s="1"/>
      <c r="C282" s="1"/>
      <c r="D282" s="1"/>
      <c r="E282" s="1"/>
      <c r="F282" s="1"/>
    </row>
    <row r="283" spans="1:6" x14ac:dyDescent="0.3">
      <c r="A283" s="1"/>
      <c r="B283" s="1"/>
      <c r="C283" s="1"/>
      <c r="D283" s="1"/>
      <c r="E283" s="1"/>
      <c r="F283" s="1"/>
    </row>
    <row r="284" spans="1:6" x14ac:dyDescent="0.3">
      <c r="A284" s="1"/>
      <c r="B284" s="1"/>
      <c r="C284" s="1"/>
      <c r="D284" s="1"/>
      <c r="E284" s="1"/>
      <c r="F284" s="1"/>
    </row>
    <row r="285" spans="1:6" x14ac:dyDescent="0.3">
      <c r="A285" s="1"/>
      <c r="B285" s="1"/>
      <c r="C285" s="1"/>
      <c r="D285" s="1"/>
      <c r="E285" s="1"/>
      <c r="F285" s="1"/>
    </row>
    <row r="286" spans="1:6" x14ac:dyDescent="0.3">
      <c r="A286" s="1"/>
      <c r="B286" s="1"/>
      <c r="C286" s="1"/>
      <c r="D286" s="1"/>
      <c r="E286" s="1"/>
      <c r="F286" s="1"/>
    </row>
    <row r="287" spans="1:6" x14ac:dyDescent="0.3">
      <c r="A287" s="1"/>
      <c r="B287" s="1"/>
      <c r="C287" s="1"/>
      <c r="D287" s="1"/>
      <c r="E287" s="1"/>
      <c r="F287" s="1"/>
    </row>
    <row r="288" spans="1:6" x14ac:dyDescent="0.3">
      <c r="A288" s="1"/>
      <c r="B288" s="1"/>
      <c r="C288" s="1"/>
      <c r="D288" s="1"/>
      <c r="E288" s="1"/>
      <c r="F288" s="1"/>
    </row>
    <row r="289" spans="1:6" x14ac:dyDescent="0.3">
      <c r="A289" s="1"/>
      <c r="B289" s="1"/>
      <c r="C289" s="1"/>
      <c r="D289" s="1"/>
      <c r="E289" s="1"/>
      <c r="F289" s="1"/>
    </row>
    <row r="290" spans="1:6" x14ac:dyDescent="0.3">
      <c r="A290" s="1"/>
      <c r="B290" s="1"/>
      <c r="C290" s="1"/>
      <c r="D290" s="1"/>
      <c r="E290" s="1"/>
      <c r="F290" s="1"/>
    </row>
    <row r="291" spans="1:6" x14ac:dyDescent="0.3">
      <c r="A291" s="1"/>
      <c r="B291" s="1"/>
      <c r="C291" s="1"/>
      <c r="D291" s="1"/>
      <c r="E291" s="1"/>
      <c r="F291" s="1"/>
    </row>
    <row r="292" spans="1:6" x14ac:dyDescent="0.3">
      <c r="A292" s="1"/>
      <c r="B292" s="1"/>
      <c r="C292" s="1"/>
      <c r="D292" s="1"/>
      <c r="E292" s="1"/>
      <c r="F292" s="1"/>
    </row>
    <row r="293" spans="1:6" x14ac:dyDescent="0.3">
      <c r="A293" s="1"/>
      <c r="B293" s="1"/>
      <c r="C293" s="1"/>
      <c r="D293" s="1"/>
      <c r="E293" s="1"/>
      <c r="F293" s="1"/>
    </row>
    <row r="294" spans="1:6" x14ac:dyDescent="0.3">
      <c r="A294" s="1"/>
      <c r="B294" s="1"/>
      <c r="C294" s="1"/>
      <c r="D294" s="1"/>
      <c r="E294" s="1"/>
      <c r="F294" s="1"/>
    </row>
    <row r="295" spans="1:6" x14ac:dyDescent="0.3">
      <c r="A295" s="1"/>
      <c r="B295" s="1"/>
      <c r="C295" s="1"/>
      <c r="D295" s="1"/>
      <c r="E295" s="1"/>
      <c r="F295" s="1"/>
    </row>
    <row r="296" spans="1:6" x14ac:dyDescent="0.3">
      <c r="A296" s="1"/>
      <c r="B296" s="1"/>
      <c r="C296" s="1"/>
      <c r="D296" s="1"/>
      <c r="E296" s="1"/>
      <c r="F296" s="1"/>
    </row>
    <row r="297" spans="1:6" x14ac:dyDescent="0.3">
      <c r="A297" s="1"/>
      <c r="B297" s="1"/>
      <c r="C297" s="1"/>
      <c r="D297" s="1"/>
      <c r="E297" s="1"/>
      <c r="F297" s="1"/>
    </row>
    <row r="298" spans="1:6" x14ac:dyDescent="0.3">
      <c r="A298" s="1"/>
      <c r="B298" s="1"/>
      <c r="C298" s="1"/>
      <c r="D298" s="1"/>
      <c r="E298" s="1"/>
      <c r="F298" s="1"/>
    </row>
    <row r="299" spans="1:6" x14ac:dyDescent="0.3">
      <c r="A299" s="1"/>
      <c r="B299" s="1"/>
      <c r="C299" s="1"/>
      <c r="D299" s="1"/>
      <c r="E299" s="1"/>
      <c r="F299" s="1"/>
    </row>
    <row r="300" spans="1:6" x14ac:dyDescent="0.3">
      <c r="A300" s="1"/>
      <c r="B300" s="1"/>
      <c r="C300" s="1"/>
      <c r="D300" s="1"/>
      <c r="E300" s="1"/>
      <c r="F300" s="1"/>
    </row>
    <row r="301" spans="1:6" x14ac:dyDescent="0.3">
      <c r="A301" s="1"/>
      <c r="B301" s="1"/>
      <c r="C301" s="1"/>
      <c r="D301" s="1"/>
      <c r="E301" s="1"/>
      <c r="F301" s="1"/>
    </row>
    <row r="302" spans="1:6" x14ac:dyDescent="0.3">
      <c r="A302" s="1"/>
      <c r="B302" s="1"/>
      <c r="C302" s="1"/>
      <c r="D302" s="1"/>
      <c r="E302" s="1"/>
      <c r="F302" s="1"/>
    </row>
    <row r="303" spans="1:6" x14ac:dyDescent="0.3">
      <c r="A303" s="1"/>
      <c r="B303" s="1"/>
      <c r="C303" s="1"/>
      <c r="D303" s="1"/>
      <c r="E303" s="1"/>
      <c r="F303" s="1"/>
    </row>
    <row r="304" spans="1:6" x14ac:dyDescent="0.3">
      <c r="A304" s="1"/>
      <c r="B304" s="1"/>
      <c r="C304" s="1"/>
      <c r="D304" s="1"/>
      <c r="E304" s="1"/>
      <c r="F304" s="1"/>
    </row>
    <row r="305" spans="1:6" x14ac:dyDescent="0.3">
      <c r="A305" s="1"/>
      <c r="B305" s="1"/>
      <c r="C305" s="1"/>
      <c r="D305" s="1"/>
      <c r="E305" s="1"/>
      <c r="F305" s="1"/>
    </row>
    <row r="306" spans="1:6" x14ac:dyDescent="0.3">
      <c r="A306" s="1"/>
      <c r="B306" s="1"/>
      <c r="C306" s="1"/>
      <c r="D306" s="1"/>
      <c r="E306" s="1"/>
      <c r="F306" s="1"/>
    </row>
    <row r="307" spans="1:6" x14ac:dyDescent="0.3">
      <c r="A307" s="1"/>
      <c r="B307" s="1"/>
      <c r="C307" s="1"/>
      <c r="D307" s="1"/>
      <c r="E307" s="1"/>
      <c r="F307" s="1"/>
    </row>
    <row r="308" spans="1:6" x14ac:dyDescent="0.3">
      <c r="A308" s="1"/>
      <c r="B308" s="1"/>
      <c r="C308" s="1"/>
      <c r="D308" s="1"/>
      <c r="E308" s="1"/>
      <c r="F308" s="1"/>
    </row>
    <row r="309" spans="1:6" x14ac:dyDescent="0.3">
      <c r="A309" s="1"/>
      <c r="B309" s="1"/>
      <c r="C309" s="1"/>
      <c r="D309" s="1"/>
      <c r="E309" s="1"/>
      <c r="F309" s="1"/>
    </row>
    <row r="310" spans="1:6" x14ac:dyDescent="0.3">
      <c r="A310" s="1"/>
      <c r="B310" s="1"/>
      <c r="C310" s="1"/>
      <c r="D310" s="1"/>
      <c r="E310" s="1"/>
      <c r="F310" s="1"/>
    </row>
    <row r="311" spans="1:6" x14ac:dyDescent="0.3">
      <c r="A311" s="1"/>
      <c r="B311" s="1"/>
      <c r="C311" s="1"/>
      <c r="D311" s="1"/>
      <c r="E311" s="1"/>
      <c r="F311" s="1"/>
    </row>
    <row r="312" spans="1:6" x14ac:dyDescent="0.3">
      <c r="A312" s="1"/>
      <c r="B312" s="1"/>
      <c r="C312" s="1"/>
      <c r="D312" s="1"/>
      <c r="E312" s="1"/>
      <c r="F312" s="1"/>
    </row>
    <row r="313" spans="1:6" x14ac:dyDescent="0.3">
      <c r="A313" s="1"/>
      <c r="B313" s="1"/>
      <c r="C313" s="1"/>
      <c r="D313" s="1"/>
      <c r="E313" s="1"/>
      <c r="F313" s="1"/>
    </row>
    <row r="314" spans="1:6" x14ac:dyDescent="0.3">
      <c r="A314" s="1"/>
      <c r="B314" s="1"/>
      <c r="C314" s="1"/>
      <c r="D314" s="1"/>
      <c r="E314" s="1"/>
      <c r="F314" s="1"/>
    </row>
    <row r="315" spans="1:6" x14ac:dyDescent="0.3">
      <c r="A315" s="1"/>
      <c r="B315" s="1"/>
      <c r="C315" s="1"/>
      <c r="D315" s="1"/>
      <c r="E315" s="1"/>
      <c r="F315" s="1"/>
    </row>
    <row r="316" spans="1:6" x14ac:dyDescent="0.3">
      <c r="A316" s="1"/>
      <c r="B316" s="1"/>
      <c r="C316" s="1"/>
      <c r="D316" s="1"/>
      <c r="E316" s="1"/>
      <c r="F316" s="1"/>
    </row>
    <row r="317" spans="1:6" x14ac:dyDescent="0.3">
      <c r="A317" s="1"/>
      <c r="B317" s="1"/>
      <c r="C317" s="1"/>
      <c r="D317" s="1"/>
      <c r="E317" s="1"/>
      <c r="F317" s="1"/>
    </row>
    <row r="318" spans="1:6" x14ac:dyDescent="0.3">
      <c r="A318" s="1"/>
      <c r="B318" s="1"/>
      <c r="C318" s="1"/>
      <c r="D318" s="1"/>
      <c r="E318" s="1"/>
      <c r="F318" s="1"/>
    </row>
    <row r="319" spans="1:6" x14ac:dyDescent="0.3">
      <c r="A319" s="1"/>
      <c r="B319" s="1"/>
      <c r="C319" s="1"/>
      <c r="D319" s="1"/>
      <c r="E319" s="1"/>
      <c r="F319" s="1"/>
    </row>
    <row r="320" spans="1:6" x14ac:dyDescent="0.3">
      <c r="A320" s="1"/>
      <c r="B320" s="1"/>
      <c r="C320" s="1"/>
      <c r="D320" s="1"/>
      <c r="E320" s="1"/>
      <c r="F320" s="1"/>
    </row>
    <row r="321" spans="1:6" x14ac:dyDescent="0.3">
      <c r="A321" s="1"/>
      <c r="B321" s="1"/>
      <c r="C321" s="1"/>
      <c r="D321" s="1"/>
      <c r="E321" s="1"/>
      <c r="F321" s="1"/>
    </row>
    <row r="322" spans="1:6" x14ac:dyDescent="0.3">
      <c r="A322" s="1"/>
      <c r="B322" s="1"/>
      <c r="C322" s="1"/>
      <c r="D322" s="1"/>
      <c r="E322" s="1"/>
      <c r="F322" s="1"/>
    </row>
    <row r="323" spans="1:6" x14ac:dyDescent="0.3">
      <c r="A323" s="1"/>
      <c r="B323" s="1"/>
      <c r="C323" s="1"/>
      <c r="D323" s="1"/>
      <c r="E323" s="1"/>
      <c r="F323" s="1"/>
    </row>
    <row r="324" spans="1:6" x14ac:dyDescent="0.3">
      <c r="A324" s="1"/>
      <c r="B324" s="1"/>
      <c r="C324" s="1"/>
      <c r="D324" s="1"/>
      <c r="E324" s="1"/>
      <c r="F324" s="1"/>
    </row>
    <row r="325" spans="1:6" x14ac:dyDescent="0.3">
      <c r="A325" s="1"/>
      <c r="B325" s="1"/>
      <c r="C325" s="1"/>
      <c r="D325" s="1"/>
      <c r="E325" s="1"/>
      <c r="F325" s="1"/>
    </row>
    <row r="326" spans="1:6" x14ac:dyDescent="0.3">
      <c r="A326" s="1"/>
      <c r="B326" s="1"/>
      <c r="C326" s="1"/>
      <c r="D326" s="1"/>
      <c r="E326" s="1"/>
      <c r="F326" s="1"/>
    </row>
    <row r="327" spans="1:6" x14ac:dyDescent="0.3">
      <c r="A327" s="1"/>
      <c r="B327" s="1"/>
      <c r="C327" s="1"/>
      <c r="D327" s="1"/>
      <c r="E327" s="1"/>
      <c r="F327" s="1"/>
    </row>
    <row r="328" spans="1:6" x14ac:dyDescent="0.3">
      <c r="A328" s="1"/>
      <c r="B328" s="1"/>
      <c r="C328" s="1"/>
      <c r="D328" s="1"/>
      <c r="E328" s="1"/>
      <c r="F328" s="1"/>
    </row>
    <row r="329" spans="1:6" x14ac:dyDescent="0.3">
      <c r="A329" s="1"/>
      <c r="B329" s="1"/>
      <c r="C329" s="1"/>
      <c r="D329" s="1"/>
      <c r="E329" s="1"/>
      <c r="F329" s="1"/>
    </row>
    <row r="330" spans="1:6" x14ac:dyDescent="0.3">
      <c r="A330" s="1"/>
      <c r="B330" s="1"/>
      <c r="C330" s="1"/>
      <c r="D330" s="1"/>
      <c r="E330" s="1"/>
      <c r="F330" s="1"/>
    </row>
    <row r="331" spans="1:6" x14ac:dyDescent="0.3">
      <c r="A331" s="1"/>
      <c r="B331" s="1"/>
      <c r="C331" s="1"/>
      <c r="D331" s="1"/>
      <c r="E331" s="1"/>
      <c r="F331" s="1"/>
    </row>
    <row r="332" spans="1:6" x14ac:dyDescent="0.3">
      <c r="A332" s="1"/>
      <c r="B332" s="1"/>
      <c r="C332" s="1"/>
      <c r="D332" s="1"/>
      <c r="E332" s="1"/>
      <c r="F332" s="1"/>
    </row>
    <row r="333" spans="1:6" x14ac:dyDescent="0.3">
      <c r="A333" s="1"/>
      <c r="B333" s="1"/>
      <c r="C333" s="1"/>
      <c r="D333" s="1"/>
      <c r="E333" s="1"/>
      <c r="F333" s="1"/>
    </row>
    <row r="334" spans="1:6" x14ac:dyDescent="0.3">
      <c r="A334" s="1"/>
      <c r="B334" s="1"/>
      <c r="C334" s="1"/>
      <c r="D334" s="1"/>
      <c r="E334" s="1"/>
      <c r="F334" s="1"/>
    </row>
    <row r="335" spans="1:6" x14ac:dyDescent="0.3">
      <c r="A335" s="1"/>
      <c r="B335" s="1"/>
      <c r="C335" s="1"/>
      <c r="D335" s="1"/>
      <c r="E335" s="1"/>
      <c r="F335" s="1"/>
    </row>
    <row r="336" spans="1:6" x14ac:dyDescent="0.3">
      <c r="A336" s="1"/>
      <c r="B336" s="1"/>
      <c r="C336" s="1"/>
      <c r="D336" s="1"/>
      <c r="E336" s="1"/>
      <c r="F336" s="1"/>
    </row>
    <row r="337" spans="1:6" x14ac:dyDescent="0.3">
      <c r="A337" s="1"/>
      <c r="B337" s="1"/>
      <c r="C337" s="1"/>
      <c r="D337" s="1"/>
      <c r="E337" s="1"/>
      <c r="F337" s="1"/>
    </row>
    <row r="338" spans="1:6" x14ac:dyDescent="0.3">
      <c r="A338" s="1"/>
      <c r="B338" s="1"/>
      <c r="C338" s="1"/>
      <c r="D338" s="1"/>
      <c r="E338" s="1"/>
      <c r="F338" s="1"/>
    </row>
    <row r="339" spans="1:6" x14ac:dyDescent="0.3">
      <c r="A339" s="1"/>
      <c r="B339" s="1"/>
      <c r="C339" s="1"/>
      <c r="D339" s="1"/>
      <c r="E339" s="1"/>
      <c r="F339" s="1"/>
    </row>
    <row r="340" spans="1:6" x14ac:dyDescent="0.3">
      <c r="A340" s="1"/>
      <c r="B340" s="1"/>
      <c r="C340" s="1"/>
      <c r="D340" s="1"/>
      <c r="E340" s="1"/>
      <c r="F340" s="1"/>
    </row>
    <row r="341" spans="1:6" x14ac:dyDescent="0.3">
      <c r="A341" s="1"/>
      <c r="B341" s="1"/>
      <c r="C341" s="1"/>
      <c r="D341" s="1"/>
      <c r="E341" s="1"/>
      <c r="F341" s="1"/>
    </row>
    <row r="342" spans="1:6" x14ac:dyDescent="0.3">
      <c r="A342" s="1"/>
      <c r="B342" s="1"/>
      <c r="C342" s="1"/>
      <c r="D342" s="1"/>
      <c r="E342" s="1"/>
      <c r="F342" s="1"/>
    </row>
    <row r="343" spans="1:6" x14ac:dyDescent="0.3">
      <c r="A343" s="1"/>
      <c r="B343" s="1"/>
      <c r="C343" s="1"/>
      <c r="D343" s="1"/>
      <c r="E343" s="1"/>
      <c r="F343" s="1"/>
    </row>
    <row r="344" spans="1:6" x14ac:dyDescent="0.3">
      <c r="A344" s="1"/>
      <c r="B344" s="1"/>
      <c r="C344" s="1"/>
      <c r="D344" s="1"/>
      <c r="E344" s="1"/>
      <c r="F344" s="1"/>
    </row>
    <row r="345" spans="1:6" x14ac:dyDescent="0.3">
      <c r="A345" s="1"/>
      <c r="B345" s="1"/>
      <c r="C345" s="1"/>
      <c r="D345" s="1"/>
      <c r="E345" s="1"/>
      <c r="F345" s="1"/>
    </row>
    <row r="346" spans="1:6" x14ac:dyDescent="0.3">
      <c r="A346" s="1"/>
      <c r="B346" s="1"/>
      <c r="C346" s="1"/>
      <c r="D346" s="1"/>
      <c r="E346" s="1"/>
      <c r="F346" s="1"/>
    </row>
    <row r="347" spans="1:6" x14ac:dyDescent="0.3">
      <c r="A347" s="1"/>
      <c r="B347" s="1"/>
      <c r="C347" s="1"/>
      <c r="D347" s="1"/>
      <c r="E347" s="1"/>
      <c r="F347" s="1"/>
    </row>
    <row r="348" spans="1:6" x14ac:dyDescent="0.3">
      <c r="A348" s="1"/>
      <c r="B348" s="1"/>
      <c r="C348" s="1"/>
      <c r="D348" s="1"/>
      <c r="E348" s="1"/>
      <c r="F348" s="1"/>
    </row>
    <row r="349" spans="1:6" x14ac:dyDescent="0.3">
      <c r="A349" s="1"/>
      <c r="B349" s="1"/>
      <c r="C349" s="1"/>
      <c r="D349" s="1"/>
      <c r="E349" s="1"/>
      <c r="F349" s="1"/>
    </row>
    <row r="350" spans="1:6" x14ac:dyDescent="0.3">
      <c r="A350" s="1"/>
      <c r="B350" s="1"/>
      <c r="C350" s="1"/>
      <c r="D350" s="1"/>
      <c r="E350" s="1"/>
      <c r="F350" s="1"/>
    </row>
    <row r="351" spans="1:6" x14ac:dyDescent="0.3">
      <c r="A351" s="1"/>
      <c r="B351" s="1"/>
      <c r="C351" s="1"/>
      <c r="D351" s="1"/>
      <c r="E351" s="1"/>
      <c r="F351" s="1"/>
    </row>
    <row r="352" spans="1:6" x14ac:dyDescent="0.3">
      <c r="A352" s="1"/>
      <c r="B352" s="1"/>
      <c r="C352" s="1"/>
      <c r="D352" s="1"/>
      <c r="E352" s="1"/>
      <c r="F352" s="1"/>
    </row>
    <row r="353" spans="1:6" x14ac:dyDescent="0.3">
      <c r="A353" s="1"/>
      <c r="B353" s="1"/>
      <c r="C353" s="1"/>
      <c r="D353" s="1"/>
      <c r="E353" s="1"/>
      <c r="F353" s="1"/>
    </row>
    <row r="354" spans="1:6" x14ac:dyDescent="0.3">
      <c r="A354" s="1"/>
      <c r="B354" s="1"/>
      <c r="C354" s="1"/>
      <c r="D354" s="1"/>
      <c r="E354" s="1"/>
      <c r="F354" s="1"/>
    </row>
    <row r="355" spans="1:6" x14ac:dyDescent="0.3">
      <c r="A355" s="1"/>
      <c r="B355" s="1"/>
      <c r="C355" s="1"/>
      <c r="D355" s="1"/>
      <c r="E355" s="1"/>
      <c r="F355" s="1"/>
    </row>
    <row r="356" spans="1:6" x14ac:dyDescent="0.3">
      <c r="A356" s="1"/>
      <c r="B356" s="1"/>
      <c r="C356" s="1"/>
      <c r="D356" s="1"/>
      <c r="E356" s="1"/>
      <c r="F356" s="1"/>
    </row>
    <row r="357" spans="1:6" x14ac:dyDescent="0.3">
      <c r="A357" s="1"/>
      <c r="B357" s="1"/>
      <c r="C357" s="1"/>
      <c r="D357" s="1"/>
      <c r="E357" s="1"/>
      <c r="F357" s="1"/>
    </row>
    <row r="358" spans="1:6" x14ac:dyDescent="0.3">
      <c r="A358" s="1"/>
      <c r="B358" s="1"/>
      <c r="C358" s="1"/>
      <c r="D358" s="1"/>
      <c r="E358" s="1"/>
      <c r="F358" s="1"/>
    </row>
    <row r="359" spans="1:6" x14ac:dyDescent="0.3">
      <c r="A359" s="1"/>
      <c r="B359" s="1"/>
      <c r="C359" s="1"/>
      <c r="D359" s="1"/>
      <c r="E359" s="1"/>
      <c r="F359" s="1"/>
    </row>
    <row r="360" spans="1:6" x14ac:dyDescent="0.3">
      <c r="A360" s="1"/>
      <c r="B360" s="1"/>
      <c r="C360" s="1"/>
      <c r="D360" s="1"/>
      <c r="E360" s="1"/>
      <c r="F360" s="1"/>
    </row>
    <row r="361" spans="1:6" x14ac:dyDescent="0.3">
      <c r="A361" s="1"/>
      <c r="B361" s="1"/>
      <c r="C361" s="1"/>
      <c r="D361" s="1"/>
      <c r="E361" s="1"/>
      <c r="F361" s="1"/>
    </row>
    <row r="362" spans="1:6" x14ac:dyDescent="0.3">
      <c r="A362" s="1"/>
      <c r="B362" s="1"/>
      <c r="C362" s="1"/>
      <c r="D362" s="1"/>
      <c r="E362" s="1"/>
      <c r="F362" s="1"/>
    </row>
    <row r="363" spans="1:6" x14ac:dyDescent="0.3">
      <c r="A363" s="1"/>
      <c r="B363" s="1"/>
      <c r="C363" s="1"/>
      <c r="D363" s="1"/>
      <c r="E363" s="1"/>
      <c r="F363" s="1"/>
    </row>
    <row r="364" spans="1:6" x14ac:dyDescent="0.3">
      <c r="A364" s="1"/>
      <c r="B364" s="1"/>
      <c r="C364" s="1"/>
      <c r="D364" s="1"/>
      <c r="E364" s="1"/>
      <c r="F364" s="1"/>
    </row>
    <row r="365" spans="1:6" x14ac:dyDescent="0.3">
      <c r="A365" s="1"/>
      <c r="B365" s="1"/>
      <c r="C365" s="1"/>
      <c r="D365" s="1"/>
      <c r="E365" s="1"/>
      <c r="F365" s="1"/>
    </row>
    <row r="366" spans="1:6" x14ac:dyDescent="0.3">
      <c r="A366" s="1"/>
      <c r="B366" s="1"/>
      <c r="C366" s="1"/>
      <c r="D366" s="1"/>
      <c r="E366" s="1"/>
      <c r="F366" s="1"/>
    </row>
    <row r="367" spans="1:6" x14ac:dyDescent="0.3">
      <c r="A367" s="1"/>
      <c r="B367" s="1"/>
      <c r="C367" s="1"/>
      <c r="D367" s="1"/>
      <c r="E367" s="1"/>
      <c r="F367" s="1"/>
    </row>
    <row r="368" spans="1:6" x14ac:dyDescent="0.3">
      <c r="A368" s="1"/>
      <c r="B368" s="1"/>
      <c r="C368" s="1"/>
      <c r="D368" s="1"/>
      <c r="E368" s="1"/>
      <c r="F368" s="1"/>
    </row>
    <row r="369" spans="1:6" x14ac:dyDescent="0.3">
      <c r="A369" s="1"/>
      <c r="B369" s="1"/>
      <c r="C369" s="1"/>
      <c r="D369" s="1"/>
      <c r="E369" s="1"/>
      <c r="F369" s="1"/>
    </row>
    <row r="370" spans="1:6" x14ac:dyDescent="0.3">
      <c r="A370" s="1"/>
      <c r="B370" s="1"/>
      <c r="C370" s="1"/>
      <c r="D370" s="1"/>
      <c r="E370" s="1"/>
      <c r="F370" s="1"/>
    </row>
    <row r="371" spans="1:6" x14ac:dyDescent="0.3">
      <c r="A371" s="1"/>
      <c r="B371" s="1"/>
      <c r="C371" s="1"/>
      <c r="D371" s="1"/>
      <c r="E371" s="1"/>
      <c r="F371" s="1"/>
    </row>
    <row r="372" spans="1:6" x14ac:dyDescent="0.3">
      <c r="A372" s="1"/>
      <c r="B372" s="1"/>
      <c r="C372" s="1"/>
      <c r="D372" s="1"/>
      <c r="E372" s="1"/>
      <c r="F372" s="1"/>
    </row>
    <row r="373" spans="1:6" x14ac:dyDescent="0.3">
      <c r="A373" s="1"/>
      <c r="B373" s="1"/>
      <c r="C373" s="1"/>
      <c r="D373" s="1"/>
      <c r="E373" s="1"/>
      <c r="F373" s="1"/>
    </row>
    <row r="374" spans="1:6" x14ac:dyDescent="0.3">
      <c r="A374" s="1"/>
      <c r="B374" s="1"/>
      <c r="C374" s="1"/>
      <c r="D374" s="1"/>
      <c r="E374" s="1"/>
      <c r="F374" s="1"/>
    </row>
    <row r="375" spans="1:6" x14ac:dyDescent="0.3">
      <c r="A375" s="1"/>
      <c r="B375" s="1"/>
      <c r="C375" s="1"/>
      <c r="D375" s="1"/>
      <c r="E375" s="1"/>
      <c r="F375" s="1"/>
    </row>
    <row r="376" spans="1:6" x14ac:dyDescent="0.3">
      <c r="A376" s="1"/>
      <c r="B376" s="1"/>
      <c r="C376" s="1"/>
      <c r="D376" s="1"/>
      <c r="E376" s="1"/>
      <c r="F376" s="1"/>
    </row>
    <row r="377" spans="1:6" x14ac:dyDescent="0.3">
      <c r="A377" s="1"/>
      <c r="B377" s="1"/>
      <c r="C377" s="1"/>
      <c r="D377" s="1"/>
      <c r="E377" s="1"/>
      <c r="F377" s="1"/>
    </row>
    <row r="378" spans="1:6" x14ac:dyDescent="0.3">
      <c r="A378" s="1"/>
      <c r="B378" s="1"/>
      <c r="C378" s="1"/>
      <c r="D378" s="1"/>
      <c r="E378" s="1"/>
      <c r="F378" s="1"/>
    </row>
    <row r="379" spans="1:6" x14ac:dyDescent="0.3">
      <c r="A379" s="1"/>
      <c r="B379" s="1"/>
      <c r="C379" s="1"/>
      <c r="D379" s="1"/>
      <c r="E379" s="1"/>
      <c r="F379" s="1"/>
    </row>
    <row r="380" spans="1:6" x14ac:dyDescent="0.3">
      <c r="A380" s="1"/>
      <c r="B380" s="1"/>
      <c r="C380" s="1"/>
      <c r="D380" s="1"/>
      <c r="E380" s="1"/>
      <c r="F380" s="1"/>
    </row>
    <row r="381" spans="1:6" x14ac:dyDescent="0.3">
      <c r="A381" s="1"/>
      <c r="B381" s="1"/>
      <c r="C381" s="1"/>
      <c r="D381" s="1"/>
      <c r="E381" s="1"/>
      <c r="F381" s="1"/>
    </row>
    <row r="382" spans="1:6" x14ac:dyDescent="0.3">
      <c r="A382" s="1"/>
      <c r="B382" s="1"/>
      <c r="C382" s="1"/>
      <c r="D382" s="1"/>
      <c r="E382" s="1"/>
      <c r="F382" s="1"/>
    </row>
    <row r="383" spans="1:6" x14ac:dyDescent="0.3">
      <c r="A383" s="1"/>
      <c r="B383" s="1"/>
      <c r="C383" s="1"/>
      <c r="D383" s="1"/>
      <c r="E383" s="1"/>
      <c r="F383" s="1"/>
    </row>
    <row r="384" spans="1:6" x14ac:dyDescent="0.3">
      <c r="A384" s="1"/>
      <c r="B384" s="1"/>
      <c r="C384" s="1"/>
      <c r="D384" s="1"/>
      <c r="E384" s="1"/>
      <c r="F384" s="1"/>
    </row>
    <row r="385" spans="1:6" x14ac:dyDescent="0.3">
      <c r="A385" s="1"/>
      <c r="B385" s="1"/>
      <c r="C385" s="1"/>
      <c r="D385" s="1"/>
      <c r="E385" s="1"/>
      <c r="F385" s="1"/>
    </row>
    <row r="386" spans="1:6" x14ac:dyDescent="0.3">
      <c r="A386" s="1"/>
      <c r="B386" s="1"/>
      <c r="C386" s="1"/>
      <c r="D386" s="1"/>
      <c r="E386" s="1"/>
      <c r="F386" s="1"/>
    </row>
    <row r="387" spans="1:6" x14ac:dyDescent="0.3">
      <c r="A387" s="1"/>
      <c r="B387" s="1"/>
      <c r="C387" s="1"/>
      <c r="D387" s="1"/>
      <c r="E387" s="1"/>
      <c r="F387" s="1"/>
    </row>
    <row r="388" spans="1:6" x14ac:dyDescent="0.3">
      <c r="A388" s="1"/>
      <c r="B388" s="1"/>
      <c r="C388" s="1"/>
      <c r="D388" s="1"/>
      <c r="E388" s="1"/>
      <c r="F388" s="1"/>
    </row>
    <row r="389" spans="1:6" x14ac:dyDescent="0.3">
      <c r="A389" s="1"/>
      <c r="B389" s="1"/>
      <c r="C389" s="1"/>
      <c r="D389" s="1"/>
      <c r="E389" s="1"/>
      <c r="F389" s="1"/>
    </row>
    <row r="390" spans="1:6" x14ac:dyDescent="0.3">
      <c r="A390" s="1"/>
      <c r="B390" s="1"/>
      <c r="C390" s="1"/>
      <c r="D390" s="1"/>
      <c r="E390" s="1"/>
      <c r="F390" s="1"/>
    </row>
    <row r="391" spans="1:6" x14ac:dyDescent="0.3">
      <c r="A391" s="1"/>
      <c r="B391" s="1"/>
      <c r="C391" s="1"/>
      <c r="D391" s="1"/>
      <c r="E391" s="1"/>
      <c r="F391" s="1"/>
    </row>
    <row r="392" spans="1:6" x14ac:dyDescent="0.3">
      <c r="A392" s="1"/>
      <c r="B392" s="1"/>
      <c r="C392" s="1"/>
      <c r="D392" s="1"/>
      <c r="E392" s="1"/>
      <c r="F392" s="1"/>
    </row>
    <row r="393" spans="1:6" x14ac:dyDescent="0.3">
      <c r="A393" s="1"/>
      <c r="B393" s="1"/>
      <c r="C393" s="1"/>
      <c r="D393" s="1"/>
      <c r="E393" s="1"/>
      <c r="F393" s="1"/>
    </row>
    <row r="394" spans="1:6" x14ac:dyDescent="0.3">
      <c r="A394" s="1"/>
      <c r="B394" s="1"/>
      <c r="C394" s="1"/>
      <c r="D394" s="1"/>
      <c r="E394" s="1"/>
      <c r="F394" s="1"/>
    </row>
    <row r="395" spans="1:6" x14ac:dyDescent="0.3">
      <c r="A395" s="1"/>
      <c r="B395" s="1"/>
      <c r="C395" s="1"/>
      <c r="D395" s="1"/>
      <c r="E395" s="1"/>
      <c r="F395" s="1"/>
    </row>
    <row r="396" spans="1:6" x14ac:dyDescent="0.3">
      <c r="A396" s="1"/>
      <c r="B396" s="1"/>
      <c r="C396" s="1"/>
      <c r="D396" s="1"/>
      <c r="E396" s="1"/>
      <c r="F396" s="1"/>
    </row>
    <row r="397" spans="1:6" x14ac:dyDescent="0.3">
      <c r="A397" s="1"/>
      <c r="B397" s="1"/>
      <c r="C397" s="1"/>
      <c r="D397" s="1"/>
      <c r="E397" s="1"/>
      <c r="F397" s="1"/>
    </row>
    <row r="398" spans="1:6" x14ac:dyDescent="0.3">
      <c r="A398" s="1"/>
      <c r="B398" s="1"/>
      <c r="C398" s="1"/>
      <c r="D398" s="1"/>
      <c r="E398" s="1"/>
      <c r="F398" s="1"/>
    </row>
    <row r="399" spans="1:6" x14ac:dyDescent="0.3">
      <c r="A399" s="1"/>
      <c r="B399" s="1"/>
      <c r="C399" s="1"/>
      <c r="D399" s="1"/>
      <c r="E399" s="1"/>
      <c r="F399" s="1"/>
    </row>
    <row r="400" spans="1:6" x14ac:dyDescent="0.3">
      <c r="A400" s="1"/>
      <c r="B400" s="1"/>
      <c r="C400" s="1"/>
      <c r="D400" s="1"/>
      <c r="E400" s="1"/>
      <c r="F400" s="1"/>
    </row>
    <row r="401" spans="1:6" x14ac:dyDescent="0.3">
      <c r="A401" s="1"/>
      <c r="B401" s="1"/>
      <c r="C401" s="1"/>
      <c r="D401" s="1"/>
      <c r="E401" s="1"/>
      <c r="F401" s="1"/>
    </row>
    <row r="402" spans="1:6" x14ac:dyDescent="0.3">
      <c r="A402" s="1"/>
      <c r="B402" s="1"/>
      <c r="C402" s="1"/>
      <c r="D402" s="1"/>
      <c r="E402" s="1"/>
      <c r="F402" s="1"/>
    </row>
    <row r="403" spans="1:6" x14ac:dyDescent="0.3">
      <c r="A403" s="1"/>
      <c r="B403" s="1"/>
      <c r="C403" s="1"/>
      <c r="D403" s="1"/>
      <c r="E403" s="1"/>
      <c r="F403" s="1"/>
    </row>
    <row r="404" spans="1:6" x14ac:dyDescent="0.3">
      <c r="A404" s="1"/>
      <c r="B404" s="1"/>
      <c r="C404" s="1"/>
      <c r="D404" s="1"/>
      <c r="E404" s="1"/>
      <c r="F404" s="1"/>
    </row>
    <row r="405" spans="1:6" x14ac:dyDescent="0.3">
      <c r="A405" s="1"/>
      <c r="B405" s="1"/>
      <c r="C405" s="1"/>
      <c r="D405" s="1"/>
      <c r="E405" s="1"/>
      <c r="F405" s="1"/>
    </row>
    <row r="406" spans="1:6" x14ac:dyDescent="0.3">
      <c r="A406" s="1"/>
      <c r="B406" s="1"/>
      <c r="C406" s="1"/>
      <c r="D406" s="1"/>
      <c r="E406" s="1"/>
      <c r="F406" s="1"/>
    </row>
    <row r="407" spans="1:6" x14ac:dyDescent="0.3">
      <c r="A407" s="1"/>
      <c r="B407" s="1"/>
      <c r="C407" s="1"/>
      <c r="D407" s="1"/>
      <c r="E407" s="1"/>
      <c r="F407" s="1"/>
    </row>
    <row r="408" spans="1:6" x14ac:dyDescent="0.3">
      <c r="A408" s="1"/>
      <c r="B408" s="1"/>
      <c r="C408" s="1"/>
      <c r="D408" s="1"/>
      <c r="E408" s="1"/>
      <c r="F408" s="1"/>
    </row>
    <row r="409" spans="1:6" x14ac:dyDescent="0.3">
      <c r="A409" s="1"/>
      <c r="B409" s="1"/>
      <c r="C409" s="1"/>
      <c r="D409" s="1"/>
      <c r="E409" s="1"/>
      <c r="F409" s="1"/>
    </row>
    <row r="410" spans="1:6" x14ac:dyDescent="0.3">
      <c r="A410" s="1"/>
      <c r="B410" s="1"/>
      <c r="C410" s="1"/>
      <c r="D410" s="1"/>
      <c r="E410" s="1"/>
      <c r="F410" s="1"/>
    </row>
    <row r="411" spans="1:6" x14ac:dyDescent="0.3">
      <c r="A411" s="1"/>
      <c r="B411" s="1"/>
      <c r="C411" s="1"/>
      <c r="D411" s="1"/>
      <c r="E411" s="1"/>
      <c r="F411" s="1"/>
    </row>
    <row r="412" spans="1:6" x14ac:dyDescent="0.3">
      <c r="A412" s="1"/>
      <c r="B412" s="1"/>
      <c r="C412" s="1"/>
      <c r="D412" s="1"/>
      <c r="E412" s="1"/>
      <c r="F412" s="1"/>
    </row>
    <row r="413" spans="1:6" x14ac:dyDescent="0.3">
      <c r="A413" s="1"/>
      <c r="B413" s="1"/>
      <c r="C413" s="1"/>
      <c r="D413" s="1"/>
      <c r="E413" s="1"/>
      <c r="F413" s="1"/>
    </row>
    <row r="414" spans="1:6" x14ac:dyDescent="0.3">
      <c r="A414" s="1"/>
      <c r="B414" s="1"/>
      <c r="C414" s="1"/>
      <c r="D414" s="1"/>
      <c r="E414" s="1"/>
      <c r="F414" s="1"/>
    </row>
    <row r="415" spans="1:6" x14ac:dyDescent="0.3">
      <c r="A415" s="1"/>
      <c r="B415" s="1"/>
      <c r="C415" s="1"/>
      <c r="D415" s="1"/>
      <c r="E415" s="1"/>
      <c r="F415" s="1"/>
    </row>
    <row r="416" spans="1:6" x14ac:dyDescent="0.3">
      <c r="A416" s="1"/>
      <c r="B416" s="1"/>
      <c r="C416" s="1"/>
      <c r="D416" s="1"/>
      <c r="E416" s="1"/>
      <c r="F416" s="1"/>
    </row>
    <row r="417" spans="1:6" x14ac:dyDescent="0.3">
      <c r="A417" s="1"/>
      <c r="B417" s="1"/>
      <c r="C417" s="1"/>
      <c r="D417" s="1"/>
      <c r="E417" s="1"/>
      <c r="F417" s="1"/>
    </row>
    <row r="418" spans="1:6" x14ac:dyDescent="0.3">
      <c r="A418" s="1"/>
      <c r="B418" s="1"/>
      <c r="C418" s="1"/>
      <c r="D418" s="1"/>
      <c r="E418" s="1"/>
      <c r="F418" s="1"/>
    </row>
    <row r="419" spans="1:6" x14ac:dyDescent="0.3">
      <c r="A419" s="1"/>
      <c r="B419" s="1"/>
      <c r="C419" s="1"/>
      <c r="D419" s="1"/>
      <c r="E419" s="1"/>
      <c r="F419" s="1"/>
    </row>
    <row r="420" spans="1:6" x14ac:dyDescent="0.3">
      <c r="A420" s="1"/>
      <c r="B420" s="1"/>
      <c r="C420" s="1"/>
      <c r="D420" s="1"/>
      <c r="E420" s="1"/>
      <c r="F420" s="1"/>
    </row>
    <row r="421" spans="1:6" x14ac:dyDescent="0.3">
      <c r="A421" s="1"/>
      <c r="B421" s="1"/>
      <c r="C421" s="1"/>
      <c r="D421" s="1"/>
      <c r="E421" s="1"/>
      <c r="F421" s="1"/>
    </row>
    <row r="422" spans="1:6" x14ac:dyDescent="0.3">
      <c r="A422" s="1"/>
      <c r="B422" s="1"/>
      <c r="C422" s="1"/>
      <c r="D422" s="1"/>
      <c r="E422" s="1"/>
      <c r="F422" s="1"/>
    </row>
    <row r="423" spans="1:6" x14ac:dyDescent="0.3">
      <c r="A423" s="1"/>
      <c r="B423" s="1"/>
      <c r="C423" s="1"/>
      <c r="D423" s="1"/>
      <c r="E423" s="1"/>
      <c r="F423" s="1"/>
    </row>
    <row r="424" spans="1:6" x14ac:dyDescent="0.3">
      <c r="A424" s="1"/>
      <c r="B424" s="1"/>
      <c r="C424" s="1"/>
      <c r="D424" s="1"/>
      <c r="E424" s="1"/>
      <c r="F424" s="1"/>
    </row>
    <row r="425" spans="1:6" x14ac:dyDescent="0.3">
      <c r="A425" s="1"/>
      <c r="B425" s="1"/>
      <c r="C425" s="1"/>
      <c r="D425" s="1"/>
      <c r="E425" s="1"/>
      <c r="F425" s="1"/>
    </row>
    <row r="426" spans="1:6" x14ac:dyDescent="0.3">
      <c r="A426" s="1"/>
      <c r="B426" s="1"/>
      <c r="C426" s="1"/>
      <c r="D426" s="1"/>
      <c r="E426" s="1"/>
      <c r="F426" s="1"/>
    </row>
    <row r="427" spans="1:6" x14ac:dyDescent="0.3">
      <c r="A427" s="1"/>
      <c r="B427" s="1"/>
      <c r="C427" s="1"/>
      <c r="D427" s="1"/>
      <c r="E427" s="1"/>
      <c r="F427" s="1"/>
    </row>
    <row r="428" spans="1:6" x14ac:dyDescent="0.3">
      <c r="A428" s="1"/>
      <c r="B428" s="1"/>
      <c r="C428" s="1"/>
      <c r="D428" s="1"/>
      <c r="E428" s="1"/>
      <c r="F428" s="1"/>
    </row>
    <row r="429" spans="1:6" x14ac:dyDescent="0.3">
      <c r="A429" s="1"/>
      <c r="B429" s="1"/>
      <c r="C429" s="1"/>
      <c r="D429" s="1"/>
      <c r="E429" s="1"/>
      <c r="F429" s="1"/>
    </row>
    <row r="430" spans="1:6" x14ac:dyDescent="0.3">
      <c r="A430" s="1"/>
      <c r="B430" s="1"/>
      <c r="C430" s="1"/>
      <c r="D430" s="1"/>
      <c r="E430" s="1"/>
      <c r="F430" s="1"/>
    </row>
    <row r="431" spans="1:6" x14ac:dyDescent="0.3">
      <c r="A431" s="1"/>
      <c r="B431" s="1"/>
      <c r="C431" s="1"/>
      <c r="D431" s="1"/>
      <c r="E431" s="1"/>
      <c r="F431" s="1"/>
    </row>
    <row r="432" spans="1:6" x14ac:dyDescent="0.3">
      <c r="A432" s="1"/>
      <c r="B432" s="1"/>
      <c r="C432" s="1"/>
      <c r="D432" s="1"/>
      <c r="E432" s="1"/>
      <c r="F432" s="1"/>
    </row>
    <row r="433" spans="1:6" x14ac:dyDescent="0.3">
      <c r="A433" s="1"/>
      <c r="B433" s="1"/>
      <c r="C433" s="1"/>
      <c r="D433" s="1"/>
      <c r="E433" s="1"/>
      <c r="F433" s="1"/>
    </row>
    <row r="434" spans="1:6" x14ac:dyDescent="0.3">
      <c r="A434" s="1"/>
      <c r="B434" s="1"/>
      <c r="C434" s="1"/>
      <c r="D434" s="1"/>
      <c r="E434" s="1"/>
      <c r="F434" s="1"/>
    </row>
    <row r="435" spans="1:6" x14ac:dyDescent="0.3">
      <c r="A435" s="1"/>
      <c r="B435" s="1"/>
      <c r="C435" s="1"/>
      <c r="D435" s="1"/>
      <c r="E435" s="1"/>
      <c r="F435" s="1"/>
    </row>
    <row r="436" spans="1:6" x14ac:dyDescent="0.3">
      <c r="A436" s="1"/>
      <c r="B436" s="1"/>
      <c r="C436" s="1"/>
      <c r="D436" s="1"/>
      <c r="E436" s="1"/>
      <c r="F436" s="1"/>
    </row>
    <row r="437" spans="1:6" x14ac:dyDescent="0.3">
      <c r="A437" s="1"/>
      <c r="B437" s="1"/>
      <c r="C437" s="1"/>
      <c r="D437" s="1"/>
      <c r="E437" s="1"/>
      <c r="F437" s="1"/>
    </row>
    <row r="438" spans="1:6" x14ac:dyDescent="0.3">
      <c r="A438" s="1"/>
      <c r="B438" s="1"/>
      <c r="C438" s="1"/>
      <c r="D438" s="1"/>
      <c r="E438" s="1"/>
      <c r="F438" s="1"/>
    </row>
    <row r="439" spans="1:6" x14ac:dyDescent="0.3">
      <c r="A439" s="1"/>
      <c r="B439" s="1"/>
      <c r="C439" s="1"/>
      <c r="D439" s="1"/>
      <c r="E439" s="1"/>
      <c r="F439" s="1"/>
    </row>
    <row r="440" spans="1:6" x14ac:dyDescent="0.3">
      <c r="A440" s="1"/>
      <c r="B440" s="1"/>
      <c r="C440" s="1"/>
      <c r="D440" s="1"/>
      <c r="E440" s="1"/>
      <c r="F440" s="1"/>
    </row>
    <row r="441" spans="1:6" x14ac:dyDescent="0.3">
      <c r="A441" s="1"/>
      <c r="B441" s="1"/>
      <c r="C441" s="1"/>
      <c r="D441" s="1"/>
      <c r="E441" s="1"/>
      <c r="F441" s="1"/>
    </row>
    <row r="442" spans="1:6" x14ac:dyDescent="0.3">
      <c r="A442" s="1"/>
      <c r="B442" s="1"/>
      <c r="C442" s="1"/>
      <c r="D442" s="1"/>
      <c r="E442" s="1"/>
      <c r="F442" s="1"/>
    </row>
    <row r="443" spans="1:6" x14ac:dyDescent="0.3">
      <c r="A443" s="1"/>
      <c r="B443" s="1"/>
      <c r="C443" s="1"/>
      <c r="D443" s="1"/>
      <c r="E443" s="1"/>
      <c r="F443" s="1"/>
    </row>
    <row r="444" spans="1:6" x14ac:dyDescent="0.3">
      <c r="A444" s="1"/>
      <c r="B444" s="1"/>
      <c r="C444" s="1"/>
      <c r="D444" s="1"/>
      <c r="E444" s="1"/>
      <c r="F444" s="1"/>
    </row>
    <row r="445" spans="1:6" x14ac:dyDescent="0.3">
      <c r="A445" s="1"/>
      <c r="B445" s="1"/>
      <c r="C445" s="1"/>
      <c r="D445" s="1"/>
      <c r="E445" s="1"/>
      <c r="F445" s="1"/>
    </row>
    <row r="446" spans="1:6" x14ac:dyDescent="0.3">
      <c r="A446" s="1"/>
      <c r="B446" s="1"/>
      <c r="C446" s="1"/>
      <c r="D446" s="1"/>
      <c r="E446" s="1"/>
      <c r="F446" s="1"/>
    </row>
    <row r="447" spans="1:6" x14ac:dyDescent="0.3">
      <c r="A447" s="1"/>
      <c r="B447" s="1"/>
      <c r="C447" s="1"/>
      <c r="D447" s="1"/>
      <c r="E447" s="1"/>
      <c r="F447" s="1"/>
    </row>
    <row r="448" spans="1:6" x14ac:dyDescent="0.3">
      <c r="A448" s="1"/>
      <c r="B448" s="1"/>
      <c r="C448" s="1"/>
      <c r="D448" s="1"/>
      <c r="E448" s="1"/>
      <c r="F448" s="1"/>
    </row>
    <row r="449" spans="1:6" x14ac:dyDescent="0.3">
      <c r="A449" s="1"/>
      <c r="B449" s="1"/>
      <c r="C449" s="1"/>
      <c r="D449" s="1"/>
      <c r="E449" s="1"/>
      <c r="F449" s="1"/>
    </row>
    <row r="450" spans="1:6" x14ac:dyDescent="0.3">
      <c r="A450" s="1"/>
      <c r="B450" s="1"/>
      <c r="C450" s="1"/>
      <c r="D450" s="1"/>
      <c r="E450" s="1"/>
      <c r="F450" s="1"/>
    </row>
    <row r="451" spans="1:6" x14ac:dyDescent="0.3">
      <c r="A451" s="1"/>
      <c r="B451" s="1"/>
      <c r="C451" s="1"/>
      <c r="D451" s="1"/>
      <c r="E451" s="1"/>
      <c r="F451" s="1"/>
    </row>
    <row r="452" spans="1:6" x14ac:dyDescent="0.3">
      <c r="A452" s="1"/>
      <c r="B452" s="1"/>
      <c r="C452" s="1"/>
      <c r="D452" s="1"/>
      <c r="E452" s="1"/>
      <c r="F452" s="1"/>
    </row>
    <row r="453" spans="1:6" x14ac:dyDescent="0.3">
      <c r="A453" s="1"/>
      <c r="B453" s="1"/>
      <c r="C453" s="1"/>
      <c r="D453" s="1"/>
      <c r="E453" s="1"/>
      <c r="F453" s="1"/>
    </row>
    <row r="454" spans="1:6" x14ac:dyDescent="0.3">
      <c r="A454" s="1"/>
      <c r="B454" s="1"/>
      <c r="C454" s="1"/>
      <c r="D454" s="1"/>
      <c r="E454" s="1"/>
      <c r="F454" s="1"/>
    </row>
    <row r="455" spans="1:6" x14ac:dyDescent="0.3">
      <c r="A455" s="1"/>
      <c r="B455" s="1"/>
      <c r="C455" s="1"/>
      <c r="D455" s="1"/>
      <c r="E455" s="1"/>
      <c r="F455" s="1"/>
    </row>
    <row r="456" spans="1:6" x14ac:dyDescent="0.3">
      <c r="A456" s="1"/>
      <c r="B456" s="1"/>
      <c r="C456" s="1"/>
      <c r="D456" s="1"/>
      <c r="E456" s="1"/>
      <c r="F456" s="1"/>
    </row>
    <row r="457" spans="1:6" x14ac:dyDescent="0.3">
      <c r="A457" s="1"/>
      <c r="B457" s="1"/>
      <c r="C457" s="1"/>
      <c r="D457" s="1"/>
      <c r="E457" s="1"/>
      <c r="F457" s="1"/>
    </row>
    <row r="458" spans="1:6" x14ac:dyDescent="0.3">
      <c r="A458" s="1"/>
      <c r="B458" s="1"/>
      <c r="C458" s="1"/>
      <c r="D458" s="1"/>
      <c r="E458" s="1"/>
      <c r="F458" s="1"/>
    </row>
    <row r="459" spans="1:6" x14ac:dyDescent="0.3">
      <c r="A459" s="1"/>
      <c r="B459" s="1"/>
      <c r="C459" s="1"/>
      <c r="D459" s="1"/>
      <c r="E459" s="1"/>
      <c r="F459" s="1"/>
    </row>
    <row r="460" spans="1:6" x14ac:dyDescent="0.3">
      <c r="A460" s="1"/>
      <c r="B460" s="1"/>
      <c r="C460" s="1"/>
      <c r="D460" s="1"/>
      <c r="E460" s="1"/>
      <c r="F460" s="1"/>
    </row>
    <row r="461" spans="1:6" x14ac:dyDescent="0.3">
      <c r="A461" s="1"/>
      <c r="B461" s="1"/>
      <c r="C461" s="1"/>
      <c r="D461" s="1"/>
      <c r="E461" s="1"/>
      <c r="F461" s="1"/>
    </row>
    <row r="462" spans="1:6" x14ac:dyDescent="0.3">
      <c r="A462" s="1"/>
      <c r="B462" s="1"/>
      <c r="C462" s="1"/>
      <c r="D462" s="1"/>
      <c r="E462" s="1"/>
      <c r="F462" s="1"/>
    </row>
    <row r="463" spans="1:6" x14ac:dyDescent="0.3">
      <c r="A463" s="1"/>
      <c r="B463" s="1"/>
      <c r="C463" s="1"/>
      <c r="D463" s="1"/>
      <c r="E463" s="1"/>
      <c r="F463" s="1"/>
    </row>
    <row r="464" spans="1:6" x14ac:dyDescent="0.3">
      <c r="A464" s="1"/>
      <c r="B464" s="1"/>
      <c r="C464" s="1"/>
      <c r="D464" s="1"/>
      <c r="E464" s="1"/>
      <c r="F464" s="1"/>
    </row>
    <row r="465" spans="1:6" x14ac:dyDescent="0.3">
      <c r="A465" s="1"/>
      <c r="B465" s="1"/>
      <c r="C465" s="1"/>
      <c r="D465" s="1"/>
      <c r="E465" s="1"/>
      <c r="F465" s="1"/>
    </row>
    <row r="466" spans="1:6" x14ac:dyDescent="0.3">
      <c r="A466" s="1"/>
      <c r="B466" s="1"/>
      <c r="C466" s="1"/>
      <c r="D466" s="1"/>
      <c r="E466" s="1"/>
      <c r="F466" s="1"/>
    </row>
    <row r="467" spans="1:6" x14ac:dyDescent="0.3">
      <c r="A467" s="1"/>
      <c r="B467" s="1"/>
      <c r="C467" s="1"/>
      <c r="D467" s="1"/>
      <c r="E467" s="1"/>
      <c r="F467" s="1"/>
    </row>
    <row r="468" spans="1:6" x14ac:dyDescent="0.3">
      <c r="A468" s="1"/>
      <c r="B468" s="1"/>
      <c r="C468" s="1"/>
      <c r="D468" s="1"/>
      <c r="E468" s="1"/>
      <c r="F468" s="1"/>
    </row>
    <row r="469" spans="1:6" x14ac:dyDescent="0.3">
      <c r="A469" s="1"/>
      <c r="B469" s="1"/>
      <c r="C469" s="1"/>
      <c r="D469" s="1"/>
      <c r="E469" s="1"/>
      <c r="F469" s="1"/>
    </row>
    <row r="470" spans="1:6" x14ac:dyDescent="0.3">
      <c r="A470" s="1"/>
      <c r="B470" s="1"/>
      <c r="C470" s="1"/>
      <c r="D470" s="1"/>
      <c r="E470" s="1"/>
      <c r="F470" s="1"/>
    </row>
    <row r="471" spans="1:6" x14ac:dyDescent="0.3">
      <c r="A471" s="1"/>
      <c r="B471" s="1"/>
      <c r="C471" s="1"/>
      <c r="D471" s="1"/>
      <c r="E471" s="1"/>
      <c r="F471" s="1"/>
    </row>
    <row r="472" spans="1:6" x14ac:dyDescent="0.3">
      <c r="A472" s="1"/>
      <c r="B472" s="1"/>
      <c r="C472" s="1"/>
      <c r="D472" s="1"/>
      <c r="E472" s="1"/>
      <c r="F472" s="1"/>
    </row>
    <row r="473" spans="1:6" x14ac:dyDescent="0.3">
      <c r="A473" s="1"/>
      <c r="B473" s="1"/>
      <c r="C473" s="1"/>
      <c r="D473" s="1"/>
      <c r="E473" s="1"/>
      <c r="F473" s="1"/>
    </row>
    <row r="474" spans="1:6" x14ac:dyDescent="0.3">
      <c r="A474" s="1"/>
      <c r="B474" s="1"/>
      <c r="C474" s="1"/>
      <c r="D474" s="1"/>
      <c r="E474" s="1"/>
      <c r="F474" s="1"/>
    </row>
    <row r="475" spans="1:6" x14ac:dyDescent="0.3">
      <c r="A475" s="1"/>
      <c r="B475" s="1"/>
      <c r="C475" s="1"/>
      <c r="D475" s="1"/>
      <c r="E475" s="1"/>
      <c r="F475" s="1"/>
    </row>
    <row r="476" spans="1:6" x14ac:dyDescent="0.3">
      <c r="A476" s="1"/>
      <c r="B476" s="1"/>
      <c r="C476" s="1"/>
      <c r="D476" s="1"/>
      <c r="E476" s="1"/>
      <c r="F476" s="1"/>
    </row>
    <row r="477" spans="1:6" x14ac:dyDescent="0.3">
      <c r="A477" s="1"/>
      <c r="B477" s="1"/>
      <c r="C477" s="1"/>
      <c r="D477" s="1"/>
      <c r="E477" s="1"/>
      <c r="F477" s="1"/>
    </row>
    <row r="478" spans="1:6" x14ac:dyDescent="0.3">
      <c r="A478" s="1"/>
      <c r="B478" s="1"/>
      <c r="C478" s="1"/>
      <c r="D478" s="1"/>
      <c r="E478" s="1"/>
      <c r="F478" s="1"/>
    </row>
    <row r="479" spans="1:6" x14ac:dyDescent="0.3">
      <c r="A479" s="1"/>
      <c r="B479" s="1"/>
      <c r="C479" s="1"/>
      <c r="D479" s="1"/>
      <c r="E479" s="1"/>
      <c r="F479" s="1"/>
    </row>
    <row r="480" spans="1:6" x14ac:dyDescent="0.3">
      <c r="A480" s="1"/>
      <c r="B480" s="1"/>
      <c r="C480" s="1"/>
      <c r="D480" s="1"/>
      <c r="E480" s="1"/>
      <c r="F480" s="1"/>
    </row>
    <row r="481" spans="1:6" x14ac:dyDescent="0.3">
      <c r="A481" s="1"/>
      <c r="B481" s="1"/>
      <c r="C481" s="1"/>
      <c r="D481" s="1"/>
      <c r="E481" s="1"/>
      <c r="F481" s="1"/>
    </row>
    <row r="482" spans="1:6" x14ac:dyDescent="0.3">
      <c r="A482" s="1"/>
      <c r="B482" s="1"/>
      <c r="C482" s="1"/>
      <c r="D482" s="1"/>
      <c r="E482" s="1"/>
      <c r="F482" s="1"/>
    </row>
    <row r="483" spans="1:6" x14ac:dyDescent="0.3">
      <c r="A483" s="1"/>
      <c r="B483" s="1"/>
      <c r="C483" s="1"/>
      <c r="D483" s="1"/>
      <c r="E483" s="1"/>
      <c r="F483" s="1"/>
    </row>
    <row r="484" spans="1:6" x14ac:dyDescent="0.3">
      <c r="A484" s="1"/>
      <c r="B484" s="1"/>
      <c r="C484" s="1"/>
      <c r="D484" s="1"/>
      <c r="E484" s="1"/>
      <c r="F484" s="1"/>
    </row>
    <row r="485" spans="1:6" x14ac:dyDescent="0.3">
      <c r="A485" s="1"/>
      <c r="B485" s="1"/>
      <c r="C485" s="1"/>
      <c r="D485" s="1"/>
      <c r="E485" s="1"/>
      <c r="F485" s="1"/>
    </row>
    <row r="486" spans="1:6" x14ac:dyDescent="0.3">
      <c r="A486" s="1"/>
      <c r="B486" s="1"/>
      <c r="C486" s="1"/>
      <c r="D486" s="1"/>
      <c r="E486" s="1"/>
      <c r="F486" s="1"/>
    </row>
    <row r="487" spans="1:6" x14ac:dyDescent="0.3">
      <c r="A487" s="1"/>
      <c r="B487" s="1"/>
      <c r="C487" s="1"/>
      <c r="D487" s="1"/>
      <c r="E487" s="1"/>
      <c r="F487" s="1"/>
    </row>
    <row r="488" spans="1:6" x14ac:dyDescent="0.3">
      <c r="A488" s="1"/>
      <c r="B488" s="1"/>
      <c r="C488" s="1"/>
      <c r="D488" s="1"/>
      <c r="E488" s="1"/>
      <c r="F488" s="1"/>
    </row>
    <row r="489" spans="1:6" x14ac:dyDescent="0.3">
      <c r="A489" s="1"/>
      <c r="B489" s="1"/>
      <c r="C489" s="1"/>
      <c r="D489" s="1"/>
      <c r="E489" s="1"/>
      <c r="F489" s="1"/>
    </row>
    <row r="490" spans="1:6" x14ac:dyDescent="0.3">
      <c r="A490" s="1"/>
      <c r="B490" s="1"/>
      <c r="C490" s="1"/>
      <c r="D490" s="1"/>
      <c r="E490" s="1"/>
      <c r="F490" s="1"/>
    </row>
    <row r="491" spans="1:6" x14ac:dyDescent="0.3">
      <c r="A491" s="1"/>
      <c r="B491" s="1"/>
      <c r="C491" s="1"/>
      <c r="D491" s="1"/>
      <c r="E491" s="1"/>
      <c r="F491" s="1"/>
    </row>
    <row r="492" spans="1:6" x14ac:dyDescent="0.3">
      <c r="A492" s="1"/>
      <c r="B492" s="1"/>
      <c r="C492" s="1"/>
      <c r="D492" s="1"/>
      <c r="E492" s="1"/>
      <c r="F492" s="1"/>
    </row>
    <row r="493" spans="1:6" x14ac:dyDescent="0.3">
      <c r="A493" s="1"/>
      <c r="B493" s="1"/>
      <c r="C493" s="1"/>
      <c r="D493" s="1"/>
      <c r="E493" s="1"/>
      <c r="F493" s="1"/>
    </row>
    <row r="494" spans="1:6" x14ac:dyDescent="0.3">
      <c r="A494" s="1"/>
      <c r="B494" s="1"/>
      <c r="C494" s="1"/>
      <c r="D494" s="1"/>
      <c r="E494" s="1"/>
      <c r="F494" s="1"/>
    </row>
    <row r="495" spans="1:6" x14ac:dyDescent="0.3">
      <c r="A495" s="1"/>
      <c r="B495" s="1"/>
      <c r="C495" s="1"/>
      <c r="D495" s="1"/>
      <c r="E495" s="1"/>
      <c r="F495" s="1"/>
    </row>
    <row r="496" spans="1:6" x14ac:dyDescent="0.3">
      <c r="A496" s="1"/>
      <c r="B496" s="1"/>
      <c r="C496" s="1"/>
      <c r="D496" s="1"/>
      <c r="E496" s="1"/>
      <c r="F496" s="1"/>
    </row>
    <row r="497" spans="1:6" x14ac:dyDescent="0.3">
      <c r="A497" s="1"/>
      <c r="B497" s="1"/>
      <c r="C497" s="1"/>
      <c r="D497" s="1"/>
      <c r="E497" s="1"/>
      <c r="F497" s="1"/>
    </row>
    <row r="498" spans="1:6" x14ac:dyDescent="0.3">
      <c r="A498" s="1"/>
      <c r="B498" s="1"/>
      <c r="C498" s="1"/>
      <c r="D498" s="1"/>
      <c r="E498" s="1"/>
      <c r="F498" s="1"/>
    </row>
    <row r="499" spans="1:6" x14ac:dyDescent="0.3">
      <c r="A499" s="1"/>
      <c r="B499" s="1"/>
      <c r="C499" s="1"/>
      <c r="D499" s="1"/>
      <c r="E499" s="1"/>
      <c r="F499" s="1"/>
    </row>
    <row r="500" spans="1:6" x14ac:dyDescent="0.3">
      <c r="A500" s="1"/>
      <c r="B500" s="1"/>
      <c r="C500" s="1"/>
      <c r="D500" s="1"/>
      <c r="E500" s="1"/>
      <c r="F500" s="1"/>
    </row>
  </sheetData>
  <mergeCells count="3">
    <mergeCell ref="A1:D1"/>
    <mergeCell ref="A2:D2"/>
    <mergeCell ref="A3:D3"/>
  </mergeCells>
  <pageMargins left="0.7" right="0.7" top="0.75" bottom="0.75" header="0.3" footer="0.3"/>
  <pageSetup paperSize="9" scale="95" orientation="portrait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AA66"/>
  <sheetViews>
    <sheetView workbookViewId="0">
      <pane ySplit="8" topLeftCell="A9" activePane="bottomLeft" state="frozen"/>
      <selection pane="bottomLeft" activeCell="A9" sqref="A9:XFD9"/>
    </sheetView>
  </sheetViews>
  <sheetFormatPr defaultColWidth="0" defaultRowHeight="14.4" x14ac:dyDescent="0.3"/>
  <cols>
    <col min="1" max="1" width="4.6640625" customWidth="1"/>
    <col min="2" max="2" width="0" hidden="1" customWidth="1"/>
    <col min="3" max="3" width="12.6640625" customWidth="1"/>
    <col min="4" max="4" width="43.6640625" customWidth="1"/>
    <col min="5" max="5" width="5.6640625" customWidth="1"/>
    <col min="6" max="8" width="9.6640625" customWidth="1"/>
    <col min="9" max="9" width="10.6640625" customWidth="1"/>
    <col min="10" max="15" width="0" hidden="1" customWidth="1"/>
    <col min="16" max="16" width="9.6640625" customWidth="1"/>
    <col min="17" max="18" width="0" hidden="1" customWidth="1"/>
    <col min="19" max="19" width="7.6640625" customWidth="1"/>
    <col min="20" max="21" width="0" hidden="1" customWidth="1"/>
    <col min="22" max="22" width="7.6640625" customWidth="1"/>
    <col min="23" max="26" width="0" hidden="1" customWidth="1"/>
    <col min="27" max="27" width="9.109375" customWidth="1"/>
    <col min="28" max="16384" width="9.109375" hidden="1"/>
  </cols>
  <sheetData>
    <row r="1" spans="1:26" ht="20.100000000000001" customHeight="1" x14ac:dyDescent="0.3">
      <c r="A1" s="12"/>
      <c r="B1" s="12"/>
      <c r="C1" s="211" t="s">
        <v>28</v>
      </c>
      <c r="D1" s="212"/>
      <c r="E1" s="212"/>
      <c r="F1" s="212"/>
      <c r="G1" s="212"/>
      <c r="H1" s="213"/>
      <c r="I1" s="6" t="s">
        <v>101</v>
      </c>
      <c r="J1" s="12"/>
      <c r="K1" s="3"/>
      <c r="L1" s="3"/>
      <c r="M1" s="3"/>
      <c r="N1" s="3"/>
      <c r="O1" s="3"/>
      <c r="P1" s="5" t="s">
        <v>102</v>
      </c>
      <c r="Q1" s="1"/>
      <c r="R1" s="1"/>
      <c r="S1" s="3"/>
      <c r="V1" s="3"/>
      <c r="W1">
        <v>30.126000000000001</v>
      </c>
    </row>
    <row r="2" spans="1:26" ht="20.100000000000001" customHeight="1" x14ac:dyDescent="0.3">
      <c r="A2" s="12"/>
      <c r="B2" s="12"/>
      <c r="C2" s="211" t="s">
        <v>29</v>
      </c>
      <c r="D2" s="212"/>
      <c r="E2" s="212"/>
      <c r="F2" s="212"/>
      <c r="G2" s="212"/>
      <c r="H2" s="213"/>
      <c r="I2" s="6" t="s">
        <v>23</v>
      </c>
      <c r="J2" s="12"/>
      <c r="K2" s="3"/>
      <c r="L2" s="3"/>
      <c r="M2" s="3"/>
      <c r="N2" s="3"/>
      <c r="O2" s="3"/>
      <c r="P2" s="5"/>
      <c r="Q2" s="1"/>
      <c r="R2" s="1"/>
      <c r="S2" s="3"/>
      <c r="V2" s="3"/>
    </row>
    <row r="3" spans="1:26" ht="20.100000000000001" customHeight="1" x14ac:dyDescent="0.3">
      <c r="A3" s="12"/>
      <c r="B3" s="12"/>
      <c r="C3" s="211" t="s">
        <v>30</v>
      </c>
      <c r="D3" s="212"/>
      <c r="E3" s="212"/>
      <c r="F3" s="212"/>
      <c r="G3" s="212"/>
      <c r="H3" s="213"/>
      <c r="I3" s="6" t="s">
        <v>103</v>
      </c>
      <c r="J3" s="12"/>
      <c r="K3" s="3"/>
      <c r="L3" s="3"/>
      <c r="M3" s="3"/>
      <c r="N3" s="3"/>
      <c r="O3" s="3"/>
      <c r="P3" s="5" t="s">
        <v>27</v>
      </c>
      <c r="Q3" s="1"/>
      <c r="R3" s="1"/>
      <c r="S3" s="3"/>
      <c r="V3" s="3"/>
    </row>
    <row r="4" spans="1:26" x14ac:dyDescent="0.3">
      <c r="A4" s="3"/>
      <c r="B4" s="3"/>
      <c r="C4" s="5" t="s">
        <v>104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1"/>
      <c r="R4" s="1"/>
      <c r="S4" s="3"/>
      <c r="V4" s="3"/>
    </row>
    <row r="5" spans="1:26" x14ac:dyDescent="0.3">
      <c r="A5" s="3"/>
      <c r="B5" s="3"/>
      <c r="C5" s="146" t="s">
        <v>463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1"/>
      <c r="R5" s="1"/>
      <c r="S5" s="3"/>
      <c r="V5" s="3"/>
    </row>
    <row r="6" spans="1:26" x14ac:dyDescent="0.3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1"/>
      <c r="R6" s="1"/>
      <c r="S6" s="3"/>
      <c r="V6" s="3"/>
    </row>
    <row r="7" spans="1:26" x14ac:dyDescent="0.3">
      <c r="A7" s="14"/>
      <c r="B7" s="14"/>
      <c r="C7" s="15" t="s">
        <v>71</v>
      </c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"/>
      <c r="R7" s="1"/>
      <c r="S7" s="14"/>
      <c r="V7" s="14"/>
    </row>
    <row r="8" spans="1:26" ht="15.6" x14ac:dyDescent="0.3">
      <c r="A8" s="148" t="s">
        <v>91</v>
      </c>
      <c r="B8" s="148" t="s">
        <v>92</v>
      </c>
      <c r="C8" s="148" t="s">
        <v>93</v>
      </c>
      <c r="D8" s="148" t="s">
        <v>94</v>
      </c>
      <c r="E8" s="148" t="s">
        <v>95</v>
      </c>
      <c r="F8" s="148" t="s">
        <v>96</v>
      </c>
      <c r="G8" s="148" t="s">
        <v>62</v>
      </c>
      <c r="H8" s="148" t="s">
        <v>63</v>
      </c>
      <c r="I8" s="148" t="s">
        <v>97</v>
      </c>
      <c r="J8" s="148"/>
      <c r="K8" s="148"/>
      <c r="L8" s="148"/>
      <c r="M8" s="148"/>
      <c r="N8" s="148"/>
      <c r="O8" s="148"/>
      <c r="P8" s="148" t="s">
        <v>98</v>
      </c>
      <c r="Q8" s="144"/>
      <c r="R8" s="144"/>
      <c r="S8" s="148" t="s">
        <v>99</v>
      </c>
      <c r="T8" s="145"/>
      <c r="U8" s="145"/>
      <c r="V8" s="148" t="s">
        <v>100</v>
      </c>
      <c r="W8" s="143"/>
      <c r="X8" s="143"/>
      <c r="Y8" s="143"/>
      <c r="Z8" s="143"/>
    </row>
    <row r="9" spans="1:26" x14ac:dyDescent="0.3">
      <c r="A9" s="88"/>
      <c r="B9" s="88"/>
      <c r="C9" s="149"/>
      <c r="D9" s="138" t="s">
        <v>72</v>
      </c>
      <c r="E9" s="88"/>
      <c r="F9" s="150"/>
      <c r="G9" s="135"/>
      <c r="H9" s="135"/>
      <c r="I9" s="135"/>
      <c r="J9" s="88"/>
      <c r="K9" s="88"/>
      <c r="L9" s="88"/>
      <c r="M9" s="88"/>
      <c r="N9" s="88"/>
      <c r="O9" s="88"/>
      <c r="P9" s="88"/>
      <c r="Q9" s="62"/>
      <c r="R9" s="62"/>
      <c r="S9" s="88"/>
      <c r="T9" s="137"/>
      <c r="U9" s="137"/>
      <c r="V9" s="88"/>
      <c r="W9" s="137"/>
      <c r="X9" s="137"/>
      <c r="Y9" s="137"/>
      <c r="Z9" s="137"/>
    </row>
    <row r="10" spans="1:26" x14ac:dyDescent="0.3">
      <c r="A10" s="62"/>
      <c r="B10" s="62"/>
      <c r="C10" s="153" t="s">
        <v>135</v>
      </c>
      <c r="D10" s="152" t="s">
        <v>74</v>
      </c>
      <c r="E10" s="62"/>
      <c r="F10" s="151"/>
      <c r="G10" s="76"/>
      <c r="H10" s="76"/>
      <c r="I10" s="76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137"/>
      <c r="U10" s="137"/>
      <c r="V10" s="62"/>
      <c r="W10" s="137"/>
      <c r="X10" s="137"/>
      <c r="Y10" s="137"/>
      <c r="Z10" s="137"/>
    </row>
    <row r="11" spans="1:26" ht="24.9" customHeight="1" x14ac:dyDescent="0.3">
      <c r="A11" s="161">
        <v>1</v>
      </c>
      <c r="B11" s="157" t="s">
        <v>465</v>
      </c>
      <c r="C11" s="162" t="s">
        <v>466</v>
      </c>
      <c r="D11" s="157" t="s">
        <v>467</v>
      </c>
      <c r="E11" s="157" t="s">
        <v>117</v>
      </c>
      <c r="F11" s="158">
        <v>2178.64</v>
      </c>
      <c r="G11" s="163"/>
      <c r="H11" s="163"/>
      <c r="I11" s="158">
        <f>ROUND(F11*(G11+H11),2)</f>
        <v>0</v>
      </c>
      <c r="J11" s="157">
        <f>ROUND(F11*(N11),2)</f>
        <v>0</v>
      </c>
      <c r="K11" s="159">
        <f>ROUND(F11*(O11),2)</f>
        <v>0</v>
      </c>
      <c r="L11" s="159">
        <f>ROUND(F11*(G11),2)</f>
        <v>0</v>
      </c>
      <c r="M11" s="159">
        <f>ROUND(F11*(H11),2)</f>
        <v>0</v>
      </c>
      <c r="N11" s="159">
        <v>0</v>
      </c>
      <c r="O11" s="159"/>
      <c r="P11" s="164">
        <v>4.0000000000000003E-5</v>
      </c>
      <c r="Q11" s="164"/>
      <c r="R11" s="164">
        <v>4.0000000000000003E-5</v>
      </c>
      <c r="S11" s="159">
        <f>ROUND(F11*(P11),3)</f>
        <v>8.6999999999999994E-2</v>
      </c>
      <c r="T11" s="160"/>
      <c r="U11" s="160"/>
      <c r="V11" s="164"/>
      <c r="Z11">
        <v>0</v>
      </c>
    </row>
    <row r="12" spans="1:26" x14ac:dyDescent="0.3">
      <c r="A12" s="62"/>
      <c r="B12" s="62"/>
      <c r="C12" s="153" t="s">
        <v>135</v>
      </c>
      <c r="D12" s="152" t="s">
        <v>74</v>
      </c>
      <c r="E12" s="62"/>
      <c r="F12" s="151"/>
      <c r="G12" s="141">
        <f>ROUND((SUM(L10:L11))/1,2)</f>
        <v>0</v>
      </c>
      <c r="H12" s="141">
        <f>ROUND((SUM(M10:M11))/1,2)</f>
        <v>0</v>
      </c>
      <c r="I12" s="141">
        <f>ROUND((SUM(I10:I11))/1,2)</f>
        <v>0</v>
      </c>
      <c r="J12" s="62"/>
      <c r="K12" s="62"/>
      <c r="L12" s="62">
        <f>ROUND((SUM(L10:L11))/1,2)</f>
        <v>0</v>
      </c>
      <c r="M12" s="62">
        <f>ROUND((SUM(M10:M11))/1,2)</f>
        <v>0</v>
      </c>
      <c r="N12" s="62"/>
      <c r="O12" s="62"/>
      <c r="P12" s="168"/>
      <c r="Q12" s="62"/>
      <c r="R12" s="62"/>
      <c r="S12" s="168">
        <f>ROUND((SUM(S10:S11))/1,2)</f>
        <v>0.09</v>
      </c>
      <c r="T12" s="137"/>
      <c r="U12" s="137"/>
      <c r="V12" s="2">
        <f>ROUND((SUM(V10:V11))/1,2)</f>
        <v>0</v>
      </c>
      <c r="W12" s="137"/>
      <c r="X12" s="137"/>
      <c r="Y12" s="137"/>
      <c r="Z12" s="137"/>
    </row>
    <row r="13" spans="1:26" x14ac:dyDescent="0.3">
      <c r="A13" s="1"/>
      <c r="B13" s="1"/>
      <c r="C13" s="1"/>
      <c r="D13" s="1"/>
      <c r="E13" s="1"/>
      <c r="F13" s="147"/>
      <c r="G13" s="134"/>
      <c r="H13" s="134"/>
      <c r="I13" s="134"/>
      <c r="J13" s="1"/>
      <c r="K13" s="1"/>
      <c r="L13" s="1"/>
      <c r="M13" s="1"/>
      <c r="N13" s="1"/>
      <c r="O13" s="1"/>
      <c r="P13" s="1"/>
      <c r="Q13" s="1"/>
      <c r="R13" s="1"/>
      <c r="S13" s="1"/>
      <c r="V13" s="1"/>
    </row>
    <row r="14" spans="1:26" x14ac:dyDescent="0.3">
      <c r="A14" s="62"/>
      <c r="B14" s="62"/>
      <c r="C14" s="153" t="s">
        <v>226</v>
      </c>
      <c r="D14" s="152" t="s">
        <v>79</v>
      </c>
      <c r="E14" s="62"/>
      <c r="F14" s="151"/>
      <c r="G14" s="76"/>
      <c r="H14" s="76"/>
      <c r="I14" s="76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137"/>
      <c r="U14" s="137"/>
      <c r="V14" s="62"/>
      <c r="W14" s="137"/>
      <c r="X14" s="137"/>
      <c r="Y14" s="137"/>
      <c r="Z14" s="137"/>
    </row>
    <row r="15" spans="1:26" ht="24.9" customHeight="1" x14ac:dyDescent="0.3">
      <c r="A15" s="161">
        <v>2</v>
      </c>
      <c r="B15" s="157" t="s">
        <v>227</v>
      </c>
      <c r="C15" s="162" t="s">
        <v>468</v>
      </c>
      <c r="D15" s="157" t="s">
        <v>469</v>
      </c>
      <c r="E15" s="157" t="s">
        <v>470</v>
      </c>
      <c r="F15" s="158">
        <v>25</v>
      </c>
      <c r="G15" s="163"/>
      <c r="H15" s="163"/>
      <c r="I15" s="158">
        <f t="shared" ref="I15:I20" si="0">ROUND(F15*(G15+H15),2)</f>
        <v>0</v>
      </c>
      <c r="J15" s="157">
        <f t="shared" ref="J15:J20" si="1">ROUND(F15*(N15),2)</f>
        <v>0</v>
      </c>
      <c r="K15" s="159">
        <f t="shared" ref="K15:K20" si="2">ROUND(F15*(O15),2)</f>
        <v>0</v>
      </c>
      <c r="L15" s="159">
        <f t="shared" ref="L15:L20" si="3">ROUND(F15*(G15),2)</f>
        <v>0</v>
      </c>
      <c r="M15" s="159">
        <f t="shared" ref="M15:M20" si="4">ROUND(F15*(H15),2)</f>
        <v>0</v>
      </c>
      <c r="N15" s="159">
        <v>0</v>
      </c>
      <c r="O15" s="159"/>
      <c r="P15" s="164"/>
      <c r="Q15" s="164"/>
      <c r="R15" s="164"/>
      <c r="S15" s="159">
        <f t="shared" ref="S15:S20" si="5">ROUND(F15*(P15),3)</f>
        <v>0</v>
      </c>
      <c r="T15" s="160"/>
      <c r="U15" s="160"/>
      <c r="V15" s="164"/>
      <c r="Z15">
        <v>0</v>
      </c>
    </row>
    <row r="16" spans="1:26" ht="24.9" customHeight="1" x14ac:dyDescent="0.3">
      <c r="A16" s="161">
        <v>3</v>
      </c>
      <c r="B16" s="157" t="s">
        <v>246</v>
      </c>
      <c r="C16" s="162" t="s">
        <v>471</v>
      </c>
      <c r="D16" s="157" t="s">
        <v>472</v>
      </c>
      <c r="E16" s="157" t="s">
        <v>176</v>
      </c>
      <c r="F16" s="158">
        <v>8.69</v>
      </c>
      <c r="G16" s="163"/>
      <c r="H16" s="163"/>
      <c r="I16" s="158">
        <f t="shared" si="0"/>
        <v>0</v>
      </c>
      <c r="J16" s="157">
        <f t="shared" si="1"/>
        <v>0</v>
      </c>
      <c r="K16" s="159">
        <f t="shared" si="2"/>
        <v>0</v>
      </c>
      <c r="L16" s="159">
        <f t="shared" si="3"/>
        <v>0</v>
      </c>
      <c r="M16" s="159">
        <f t="shared" si="4"/>
        <v>0</v>
      </c>
      <c r="N16" s="159">
        <v>0</v>
      </c>
      <c r="O16" s="159"/>
      <c r="P16" s="164"/>
      <c r="Q16" s="164"/>
      <c r="R16" s="164"/>
      <c r="S16" s="159">
        <f t="shared" si="5"/>
        <v>0</v>
      </c>
      <c r="T16" s="160"/>
      <c r="U16" s="160"/>
      <c r="V16" s="164"/>
      <c r="Z16">
        <v>0</v>
      </c>
    </row>
    <row r="17" spans="1:26" ht="24.9" customHeight="1" x14ac:dyDescent="0.3">
      <c r="A17" s="161">
        <v>4</v>
      </c>
      <c r="B17" s="157" t="s">
        <v>246</v>
      </c>
      <c r="C17" s="162" t="s">
        <v>473</v>
      </c>
      <c r="D17" s="157" t="s">
        <v>474</v>
      </c>
      <c r="E17" s="157" t="s">
        <v>176</v>
      </c>
      <c r="F17" s="158">
        <v>165.2</v>
      </c>
      <c r="G17" s="163"/>
      <c r="H17" s="163"/>
      <c r="I17" s="158">
        <f t="shared" si="0"/>
        <v>0</v>
      </c>
      <c r="J17" s="157">
        <f t="shared" si="1"/>
        <v>0</v>
      </c>
      <c r="K17" s="159">
        <f t="shared" si="2"/>
        <v>0</v>
      </c>
      <c r="L17" s="159">
        <f t="shared" si="3"/>
        <v>0</v>
      </c>
      <c r="M17" s="159">
        <f t="shared" si="4"/>
        <v>0</v>
      </c>
      <c r="N17" s="159">
        <v>0</v>
      </c>
      <c r="O17" s="159"/>
      <c r="P17" s="164"/>
      <c r="Q17" s="164"/>
      <c r="R17" s="164"/>
      <c r="S17" s="159">
        <f t="shared" si="5"/>
        <v>0</v>
      </c>
      <c r="T17" s="160"/>
      <c r="U17" s="160"/>
      <c r="V17" s="164"/>
      <c r="Z17">
        <v>0</v>
      </c>
    </row>
    <row r="18" spans="1:26" ht="24.9" customHeight="1" x14ac:dyDescent="0.3">
      <c r="A18" s="161">
        <v>5</v>
      </c>
      <c r="B18" s="157" t="s">
        <v>246</v>
      </c>
      <c r="C18" s="162" t="s">
        <v>475</v>
      </c>
      <c r="D18" s="157" t="s">
        <v>476</v>
      </c>
      <c r="E18" s="157" t="s">
        <v>176</v>
      </c>
      <c r="F18" s="158">
        <v>8.69</v>
      </c>
      <c r="G18" s="163"/>
      <c r="H18" s="163"/>
      <c r="I18" s="158">
        <f t="shared" si="0"/>
        <v>0</v>
      </c>
      <c r="J18" s="157">
        <f t="shared" si="1"/>
        <v>0</v>
      </c>
      <c r="K18" s="159">
        <f t="shared" si="2"/>
        <v>0</v>
      </c>
      <c r="L18" s="159">
        <f t="shared" si="3"/>
        <v>0</v>
      </c>
      <c r="M18" s="159">
        <f t="shared" si="4"/>
        <v>0</v>
      </c>
      <c r="N18" s="159">
        <v>0</v>
      </c>
      <c r="O18" s="159"/>
      <c r="P18" s="164"/>
      <c r="Q18" s="164"/>
      <c r="R18" s="164"/>
      <c r="S18" s="159">
        <f t="shared" si="5"/>
        <v>0</v>
      </c>
      <c r="T18" s="160"/>
      <c r="U18" s="160"/>
      <c r="V18" s="164"/>
      <c r="Z18">
        <v>0</v>
      </c>
    </row>
    <row r="19" spans="1:26" ht="24.9" customHeight="1" x14ac:dyDescent="0.3">
      <c r="A19" s="161">
        <v>6</v>
      </c>
      <c r="B19" s="157" t="s">
        <v>246</v>
      </c>
      <c r="C19" s="162" t="s">
        <v>477</v>
      </c>
      <c r="D19" s="157" t="s">
        <v>478</v>
      </c>
      <c r="E19" s="157" t="s">
        <v>176</v>
      </c>
      <c r="F19" s="158">
        <v>86.95</v>
      </c>
      <c r="G19" s="163"/>
      <c r="H19" s="163"/>
      <c r="I19" s="158">
        <f t="shared" si="0"/>
        <v>0</v>
      </c>
      <c r="J19" s="157">
        <f t="shared" si="1"/>
        <v>0</v>
      </c>
      <c r="K19" s="159">
        <f t="shared" si="2"/>
        <v>0</v>
      </c>
      <c r="L19" s="159">
        <f t="shared" si="3"/>
        <v>0</v>
      </c>
      <c r="M19" s="159">
        <f t="shared" si="4"/>
        <v>0</v>
      </c>
      <c r="N19" s="159">
        <v>0</v>
      </c>
      <c r="O19" s="159"/>
      <c r="P19" s="164"/>
      <c r="Q19" s="164"/>
      <c r="R19" s="164"/>
      <c r="S19" s="159">
        <f t="shared" si="5"/>
        <v>0</v>
      </c>
      <c r="T19" s="160"/>
      <c r="U19" s="160"/>
      <c r="V19" s="164"/>
      <c r="Z19">
        <v>0</v>
      </c>
    </row>
    <row r="20" spans="1:26" ht="24.9" customHeight="1" x14ac:dyDescent="0.3">
      <c r="A20" s="161">
        <v>7</v>
      </c>
      <c r="B20" s="157" t="s">
        <v>246</v>
      </c>
      <c r="C20" s="162" t="s">
        <v>479</v>
      </c>
      <c r="D20" s="157" t="s">
        <v>480</v>
      </c>
      <c r="E20" s="157" t="s">
        <v>176</v>
      </c>
      <c r="F20" s="158">
        <v>8.6950000000000003</v>
      </c>
      <c r="G20" s="163"/>
      <c r="H20" s="163"/>
      <c r="I20" s="158">
        <f t="shared" si="0"/>
        <v>0</v>
      </c>
      <c r="J20" s="157">
        <f t="shared" si="1"/>
        <v>0</v>
      </c>
      <c r="K20" s="159">
        <f t="shared" si="2"/>
        <v>0</v>
      </c>
      <c r="L20" s="159">
        <f t="shared" si="3"/>
        <v>0</v>
      </c>
      <c r="M20" s="159">
        <f t="shared" si="4"/>
        <v>0</v>
      </c>
      <c r="N20" s="159">
        <v>0</v>
      </c>
      <c r="O20" s="159"/>
      <c r="P20" s="164"/>
      <c r="Q20" s="164"/>
      <c r="R20" s="164"/>
      <c r="S20" s="159">
        <f t="shared" si="5"/>
        <v>0</v>
      </c>
      <c r="T20" s="160"/>
      <c r="U20" s="160"/>
      <c r="V20" s="164"/>
      <c r="Z20">
        <v>0</v>
      </c>
    </row>
    <row r="21" spans="1:26" x14ac:dyDescent="0.3">
      <c r="A21" s="62"/>
      <c r="B21" s="62"/>
      <c r="C21" s="153" t="s">
        <v>226</v>
      </c>
      <c r="D21" s="152" t="s">
        <v>79</v>
      </c>
      <c r="E21" s="62"/>
      <c r="F21" s="151"/>
      <c r="G21" s="141">
        <f>ROUND((SUM(L14:L20))/1,2)</f>
        <v>0</v>
      </c>
      <c r="H21" s="141">
        <f>ROUND((SUM(M14:M20))/1,2)</f>
        <v>0</v>
      </c>
      <c r="I21" s="141">
        <f>ROUND((SUM(I14:I20))/1,2)</f>
        <v>0</v>
      </c>
      <c r="J21" s="62"/>
      <c r="K21" s="62"/>
      <c r="L21" s="62">
        <f>ROUND((SUM(L14:L20))/1,2)</f>
        <v>0</v>
      </c>
      <c r="M21" s="62">
        <f>ROUND((SUM(M14:M20))/1,2)</f>
        <v>0</v>
      </c>
      <c r="N21" s="62"/>
      <c r="O21" s="62"/>
      <c r="P21" s="168"/>
      <c r="Q21" s="62"/>
      <c r="R21" s="62"/>
      <c r="S21" s="168">
        <f>ROUND((SUM(S14:S20))/1,2)</f>
        <v>0</v>
      </c>
      <c r="T21" s="137"/>
      <c r="U21" s="137"/>
      <c r="V21" s="2">
        <f>ROUND((SUM(V14:V20))/1,2)</f>
        <v>0</v>
      </c>
      <c r="W21" s="137"/>
      <c r="X21" s="137"/>
      <c r="Y21" s="137"/>
      <c r="Z21" s="137"/>
    </row>
    <row r="22" spans="1:26" x14ac:dyDescent="0.3">
      <c r="A22" s="1"/>
      <c r="B22" s="1"/>
      <c r="C22" s="1"/>
      <c r="D22" s="1"/>
      <c r="E22" s="1"/>
      <c r="F22" s="147"/>
      <c r="G22" s="134"/>
      <c r="H22" s="134"/>
      <c r="I22" s="134"/>
      <c r="J22" s="1"/>
      <c r="K22" s="1"/>
      <c r="L22" s="1"/>
      <c r="M22" s="1"/>
      <c r="N22" s="1"/>
      <c r="O22" s="1"/>
      <c r="P22" s="1"/>
      <c r="Q22" s="1"/>
      <c r="R22" s="1"/>
      <c r="S22" s="1"/>
      <c r="V22" s="1"/>
    </row>
    <row r="23" spans="1:26" x14ac:dyDescent="0.3">
      <c r="A23" s="62"/>
      <c r="B23" s="62"/>
      <c r="C23" s="62"/>
      <c r="D23" s="2" t="s">
        <v>72</v>
      </c>
      <c r="E23" s="62"/>
      <c r="F23" s="151"/>
      <c r="G23" s="141">
        <f>ROUND((SUM(L9:L22))/2,2)</f>
        <v>0</v>
      </c>
      <c r="H23" s="141">
        <f>ROUND((SUM(M9:M22))/2,2)</f>
        <v>0</v>
      </c>
      <c r="I23" s="141">
        <f>ROUND((SUM(I9:I22))/2,2)</f>
        <v>0</v>
      </c>
      <c r="J23" s="76"/>
      <c r="K23" s="62"/>
      <c r="L23" s="76">
        <f>ROUND((SUM(L9:L22))/2,2)</f>
        <v>0</v>
      </c>
      <c r="M23" s="76">
        <f>ROUND((SUM(M9:M22))/2,2)</f>
        <v>0</v>
      </c>
      <c r="N23" s="62"/>
      <c r="O23" s="62"/>
      <c r="P23" s="168"/>
      <c r="Q23" s="62"/>
      <c r="R23" s="62"/>
      <c r="S23" s="168">
        <f>ROUND((SUM(S9:S22))/2,2)</f>
        <v>0.09</v>
      </c>
      <c r="T23" s="137"/>
      <c r="U23" s="137"/>
      <c r="V23" s="2">
        <f>ROUND((SUM(V9:V22))/2,2)</f>
        <v>0</v>
      </c>
    </row>
    <row r="24" spans="1:26" x14ac:dyDescent="0.3">
      <c r="A24" s="1"/>
      <c r="B24" s="1"/>
      <c r="C24" s="1"/>
      <c r="D24" s="1"/>
      <c r="E24" s="1"/>
      <c r="F24" s="147"/>
      <c r="G24" s="134"/>
      <c r="H24" s="134"/>
      <c r="I24" s="134"/>
      <c r="J24" s="1"/>
      <c r="K24" s="1"/>
      <c r="L24" s="1"/>
      <c r="M24" s="1"/>
      <c r="N24" s="1"/>
      <c r="O24" s="1"/>
      <c r="P24" s="1"/>
      <c r="Q24" s="1"/>
      <c r="R24" s="1"/>
      <c r="S24" s="1"/>
      <c r="V24" s="1"/>
    </row>
    <row r="25" spans="1:26" x14ac:dyDescent="0.3">
      <c r="A25" s="62"/>
      <c r="B25" s="62"/>
      <c r="C25" s="62"/>
      <c r="D25" s="2" t="s">
        <v>80</v>
      </c>
      <c r="E25" s="62"/>
      <c r="F25" s="151"/>
      <c r="G25" s="76"/>
      <c r="H25" s="76"/>
      <c r="I25" s="76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137"/>
      <c r="U25" s="137"/>
      <c r="V25" s="62"/>
      <c r="W25" s="137"/>
      <c r="X25" s="137"/>
      <c r="Y25" s="137"/>
      <c r="Z25" s="137"/>
    </row>
    <row r="26" spans="1:26" x14ac:dyDescent="0.3">
      <c r="A26" s="62"/>
      <c r="B26" s="62"/>
      <c r="C26" s="153" t="s">
        <v>481</v>
      </c>
      <c r="D26" s="152" t="s">
        <v>464</v>
      </c>
      <c r="E26" s="62"/>
      <c r="F26" s="151"/>
      <c r="G26" s="76"/>
      <c r="H26" s="76"/>
      <c r="I26" s="76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137"/>
      <c r="U26" s="137"/>
      <c r="V26" s="62"/>
      <c r="W26" s="137"/>
      <c r="X26" s="137"/>
      <c r="Y26" s="137"/>
      <c r="Z26" s="137"/>
    </row>
    <row r="27" spans="1:26" ht="35.1" customHeight="1" x14ac:dyDescent="0.3">
      <c r="A27" s="161">
        <v>8</v>
      </c>
      <c r="B27" s="157" t="s">
        <v>482</v>
      </c>
      <c r="C27" s="162" t="s">
        <v>483</v>
      </c>
      <c r="D27" s="157" t="s">
        <v>484</v>
      </c>
      <c r="E27" s="157" t="s">
        <v>117</v>
      </c>
      <c r="F27" s="158">
        <v>2178.64</v>
      </c>
      <c r="G27" s="163"/>
      <c r="H27" s="163"/>
      <c r="I27" s="158">
        <f t="shared" ref="I27:I39" si="6">ROUND(F27*(G27+H27),2)</f>
        <v>0</v>
      </c>
      <c r="J27" s="157">
        <f t="shared" ref="J27:J39" si="7">ROUND(F27*(N27),2)</f>
        <v>0</v>
      </c>
      <c r="K27" s="159">
        <f t="shared" ref="K27:K39" si="8">ROUND(F27*(O27),2)</f>
        <v>0</v>
      </c>
      <c r="L27" s="159">
        <f t="shared" ref="L27:L39" si="9">ROUND(F27*(G27),2)</f>
        <v>0</v>
      </c>
      <c r="M27" s="159">
        <f t="shared" ref="M27:M39" si="10">ROUND(F27*(H27),2)</f>
        <v>0</v>
      </c>
      <c r="N27" s="159">
        <v>0</v>
      </c>
      <c r="O27" s="159"/>
      <c r="P27" s="164">
        <v>1E-4</v>
      </c>
      <c r="Q27" s="164"/>
      <c r="R27" s="164">
        <v>1E-4</v>
      </c>
      <c r="S27" s="159">
        <f t="shared" ref="S27:S39" si="11">ROUND(F27*(P27),3)</f>
        <v>0.218</v>
      </c>
      <c r="T27" s="160"/>
      <c r="U27" s="160"/>
      <c r="V27" s="164"/>
      <c r="Z27">
        <v>0</v>
      </c>
    </row>
    <row r="28" spans="1:26" ht="24.9" customHeight="1" x14ac:dyDescent="0.3">
      <c r="A28" s="161">
        <v>9</v>
      </c>
      <c r="B28" s="157" t="s">
        <v>482</v>
      </c>
      <c r="C28" s="162" t="s">
        <v>485</v>
      </c>
      <c r="D28" s="157" t="s">
        <v>486</v>
      </c>
      <c r="E28" s="157" t="s">
        <v>487</v>
      </c>
      <c r="F28" s="158">
        <v>2178.64</v>
      </c>
      <c r="G28" s="163"/>
      <c r="H28" s="163"/>
      <c r="I28" s="158">
        <f t="shared" si="6"/>
        <v>0</v>
      </c>
      <c r="J28" s="157">
        <f t="shared" si="7"/>
        <v>0</v>
      </c>
      <c r="K28" s="159">
        <f t="shared" si="8"/>
        <v>0</v>
      </c>
      <c r="L28" s="159">
        <f t="shared" si="9"/>
        <v>0</v>
      </c>
      <c r="M28" s="159">
        <f t="shared" si="10"/>
        <v>0</v>
      </c>
      <c r="N28" s="159">
        <v>0</v>
      </c>
      <c r="O28" s="159"/>
      <c r="P28" s="164"/>
      <c r="Q28" s="164"/>
      <c r="R28" s="164"/>
      <c r="S28" s="159">
        <f t="shared" si="11"/>
        <v>0</v>
      </c>
      <c r="T28" s="160"/>
      <c r="U28" s="160"/>
      <c r="V28" s="164"/>
      <c r="Z28">
        <v>0</v>
      </c>
    </row>
    <row r="29" spans="1:26" ht="24.9" customHeight="1" x14ac:dyDescent="0.3">
      <c r="A29" s="161">
        <v>10</v>
      </c>
      <c r="B29" s="157" t="s">
        <v>482</v>
      </c>
      <c r="C29" s="162" t="s">
        <v>488</v>
      </c>
      <c r="D29" s="157" t="s">
        <v>489</v>
      </c>
      <c r="E29" s="157" t="s">
        <v>490</v>
      </c>
      <c r="F29" s="158">
        <v>36.4</v>
      </c>
      <c r="G29" s="163"/>
      <c r="H29" s="163"/>
      <c r="I29" s="158">
        <f t="shared" si="6"/>
        <v>0</v>
      </c>
      <c r="J29" s="157">
        <f t="shared" si="7"/>
        <v>0</v>
      </c>
      <c r="K29" s="159">
        <f t="shared" si="8"/>
        <v>0</v>
      </c>
      <c r="L29" s="159">
        <f t="shared" si="9"/>
        <v>0</v>
      </c>
      <c r="M29" s="159">
        <f t="shared" si="10"/>
        <v>0</v>
      </c>
      <c r="N29" s="159">
        <v>0</v>
      </c>
      <c r="O29" s="159"/>
      <c r="P29" s="164">
        <v>4.2000000000000002E-4</v>
      </c>
      <c r="Q29" s="164"/>
      <c r="R29" s="164">
        <v>4.2000000000000002E-4</v>
      </c>
      <c r="S29" s="159">
        <f t="shared" si="11"/>
        <v>1.4999999999999999E-2</v>
      </c>
      <c r="T29" s="160"/>
      <c r="U29" s="160"/>
      <c r="V29" s="164"/>
      <c r="Z29">
        <v>0</v>
      </c>
    </row>
    <row r="30" spans="1:26" ht="24.9" customHeight="1" x14ac:dyDescent="0.3">
      <c r="A30" s="161">
        <v>11</v>
      </c>
      <c r="B30" s="157" t="s">
        <v>482</v>
      </c>
      <c r="C30" s="162" t="s">
        <v>491</v>
      </c>
      <c r="D30" s="157" t="s">
        <v>492</v>
      </c>
      <c r="E30" s="157" t="s">
        <v>202</v>
      </c>
      <c r="F30" s="158">
        <v>36.4</v>
      </c>
      <c r="G30" s="163"/>
      <c r="H30" s="163"/>
      <c r="I30" s="158">
        <f t="shared" si="6"/>
        <v>0</v>
      </c>
      <c r="J30" s="157">
        <f t="shared" si="7"/>
        <v>0</v>
      </c>
      <c r="K30" s="159">
        <f t="shared" si="8"/>
        <v>0</v>
      </c>
      <c r="L30" s="159">
        <f t="shared" si="9"/>
        <v>0</v>
      </c>
      <c r="M30" s="159">
        <f t="shared" si="10"/>
        <v>0</v>
      </c>
      <c r="N30" s="159">
        <v>0</v>
      </c>
      <c r="O30" s="159"/>
      <c r="P30" s="164">
        <v>6.0000000000000002E-5</v>
      </c>
      <c r="Q30" s="164"/>
      <c r="R30" s="164">
        <v>6.0000000000000002E-5</v>
      </c>
      <c r="S30" s="159">
        <f t="shared" si="11"/>
        <v>2E-3</v>
      </c>
      <c r="T30" s="160"/>
      <c r="U30" s="160"/>
      <c r="V30" s="164"/>
      <c r="Z30">
        <v>0</v>
      </c>
    </row>
    <row r="31" spans="1:26" ht="24.9" customHeight="1" x14ac:dyDescent="0.3">
      <c r="A31" s="161">
        <v>12</v>
      </c>
      <c r="B31" s="157" t="s">
        <v>482</v>
      </c>
      <c r="C31" s="162" t="s">
        <v>493</v>
      </c>
      <c r="D31" s="157" t="s">
        <v>494</v>
      </c>
      <c r="E31" s="157" t="s">
        <v>202</v>
      </c>
      <c r="F31" s="158">
        <v>36.4</v>
      </c>
      <c r="G31" s="163"/>
      <c r="H31" s="163"/>
      <c r="I31" s="158">
        <f t="shared" si="6"/>
        <v>0</v>
      </c>
      <c r="J31" s="157">
        <f t="shared" si="7"/>
        <v>0</v>
      </c>
      <c r="K31" s="159">
        <f t="shared" si="8"/>
        <v>0</v>
      </c>
      <c r="L31" s="159">
        <f t="shared" si="9"/>
        <v>0</v>
      </c>
      <c r="M31" s="159">
        <f t="shared" si="10"/>
        <v>0</v>
      </c>
      <c r="N31" s="159">
        <v>0</v>
      </c>
      <c r="O31" s="159"/>
      <c r="P31" s="164">
        <v>6.0000000000000002E-5</v>
      </c>
      <c r="Q31" s="164"/>
      <c r="R31" s="164">
        <v>6.0000000000000002E-5</v>
      </c>
      <c r="S31" s="159">
        <f t="shared" si="11"/>
        <v>2E-3</v>
      </c>
      <c r="T31" s="160"/>
      <c r="U31" s="160"/>
      <c r="V31" s="164"/>
      <c r="Z31">
        <v>0</v>
      </c>
    </row>
    <row r="32" spans="1:26" ht="24.9" customHeight="1" x14ac:dyDescent="0.3">
      <c r="A32" s="161">
        <v>13</v>
      </c>
      <c r="B32" s="157" t="s">
        <v>482</v>
      </c>
      <c r="C32" s="162" t="s">
        <v>495</v>
      </c>
      <c r="D32" s="157" t="s">
        <v>496</v>
      </c>
      <c r="E32" s="157" t="s">
        <v>202</v>
      </c>
      <c r="F32" s="158">
        <v>241.8</v>
      </c>
      <c r="G32" s="163"/>
      <c r="H32" s="163"/>
      <c r="I32" s="158">
        <f t="shared" si="6"/>
        <v>0</v>
      </c>
      <c r="J32" s="157">
        <f t="shared" si="7"/>
        <v>0</v>
      </c>
      <c r="K32" s="159">
        <f t="shared" si="8"/>
        <v>0</v>
      </c>
      <c r="L32" s="159">
        <f t="shared" si="9"/>
        <v>0</v>
      </c>
      <c r="M32" s="159">
        <f t="shared" si="10"/>
        <v>0</v>
      </c>
      <c r="N32" s="159">
        <v>0</v>
      </c>
      <c r="O32" s="159"/>
      <c r="P32" s="164">
        <v>2.7999999999999998E-4</v>
      </c>
      <c r="Q32" s="164"/>
      <c r="R32" s="164">
        <v>2.7999999999999998E-4</v>
      </c>
      <c r="S32" s="159">
        <f t="shared" si="11"/>
        <v>6.8000000000000005E-2</v>
      </c>
      <c r="T32" s="160"/>
      <c r="U32" s="160"/>
      <c r="V32" s="164"/>
      <c r="Z32">
        <v>0</v>
      </c>
    </row>
    <row r="33" spans="1:26" ht="24.9" customHeight="1" x14ac:dyDescent="0.3">
      <c r="A33" s="161">
        <v>14</v>
      </c>
      <c r="B33" s="157" t="s">
        <v>482</v>
      </c>
      <c r="C33" s="162" t="s">
        <v>497</v>
      </c>
      <c r="D33" s="157" t="s">
        <v>498</v>
      </c>
      <c r="E33" s="157" t="s">
        <v>335</v>
      </c>
      <c r="F33" s="158">
        <v>2.75</v>
      </c>
      <c r="G33" s="163"/>
      <c r="H33" s="163"/>
      <c r="I33" s="158">
        <f t="shared" si="6"/>
        <v>0</v>
      </c>
      <c r="J33" s="157">
        <f t="shared" si="7"/>
        <v>0</v>
      </c>
      <c r="K33" s="159">
        <f t="shared" si="8"/>
        <v>0</v>
      </c>
      <c r="L33" s="159">
        <f t="shared" si="9"/>
        <v>0</v>
      </c>
      <c r="M33" s="159">
        <f t="shared" si="10"/>
        <v>0</v>
      </c>
      <c r="N33" s="159">
        <v>0</v>
      </c>
      <c r="O33" s="159"/>
      <c r="P33" s="164"/>
      <c r="Q33" s="164"/>
      <c r="R33" s="164"/>
      <c r="S33" s="159">
        <f t="shared" si="11"/>
        <v>0</v>
      </c>
      <c r="T33" s="160"/>
      <c r="U33" s="160"/>
      <c r="V33" s="164"/>
      <c r="Z33">
        <v>0</v>
      </c>
    </row>
    <row r="34" spans="1:26" ht="24.9" customHeight="1" x14ac:dyDescent="0.3">
      <c r="A34" s="161">
        <v>15</v>
      </c>
      <c r="B34" s="157" t="s">
        <v>499</v>
      </c>
      <c r="C34" s="162" t="s">
        <v>500</v>
      </c>
      <c r="D34" s="157" t="s">
        <v>501</v>
      </c>
      <c r="E34" s="157" t="s">
        <v>117</v>
      </c>
      <c r="F34" s="158">
        <v>2178.64</v>
      </c>
      <c r="G34" s="163"/>
      <c r="H34" s="163"/>
      <c r="I34" s="158">
        <f t="shared" si="6"/>
        <v>0</v>
      </c>
      <c r="J34" s="157">
        <f t="shared" si="7"/>
        <v>0</v>
      </c>
      <c r="K34" s="159">
        <f t="shared" si="8"/>
        <v>0</v>
      </c>
      <c r="L34" s="159">
        <f t="shared" si="9"/>
        <v>0</v>
      </c>
      <c r="M34" s="159">
        <f t="shared" si="10"/>
        <v>0</v>
      </c>
      <c r="N34" s="159">
        <v>0</v>
      </c>
      <c r="O34" s="159"/>
      <c r="P34" s="164"/>
      <c r="Q34" s="164"/>
      <c r="R34" s="164"/>
      <c r="S34" s="159">
        <f t="shared" si="11"/>
        <v>0</v>
      </c>
      <c r="T34" s="160"/>
      <c r="U34" s="160"/>
      <c r="V34" s="164">
        <f>ROUND(F34*(X34),3)</f>
        <v>4.3570000000000002</v>
      </c>
      <c r="X34">
        <v>2E-3</v>
      </c>
      <c r="Z34">
        <v>0</v>
      </c>
    </row>
    <row r="35" spans="1:26" ht="24.9" customHeight="1" x14ac:dyDescent="0.3">
      <c r="A35" s="173">
        <v>16</v>
      </c>
      <c r="B35" s="169" t="s">
        <v>502</v>
      </c>
      <c r="C35" s="174" t="s">
        <v>503</v>
      </c>
      <c r="D35" s="169" t="s">
        <v>504</v>
      </c>
      <c r="E35" s="169" t="s">
        <v>219</v>
      </c>
      <c r="F35" s="170">
        <v>8714.5400000000009</v>
      </c>
      <c r="G35" s="175"/>
      <c r="H35" s="175"/>
      <c r="I35" s="170">
        <f t="shared" si="6"/>
        <v>0</v>
      </c>
      <c r="J35" s="169">
        <f t="shared" si="7"/>
        <v>0</v>
      </c>
      <c r="K35" s="171">
        <f t="shared" si="8"/>
        <v>0</v>
      </c>
      <c r="L35" s="171">
        <f t="shared" si="9"/>
        <v>0</v>
      </c>
      <c r="M35" s="171">
        <f t="shared" si="10"/>
        <v>0</v>
      </c>
      <c r="N35" s="171">
        <v>0</v>
      </c>
      <c r="O35" s="171"/>
      <c r="P35" s="176"/>
      <c r="Q35" s="176"/>
      <c r="R35" s="176"/>
      <c r="S35" s="171">
        <f t="shared" si="11"/>
        <v>0</v>
      </c>
      <c r="T35" s="172"/>
      <c r="U35" s="172"/>
      <c r="V35" s="176"/>
      <c r="Z35">
        <v>0</v>
      </c>
    </row>
    <row r="36" spans="1:26" ht="24.9" customHeight="1" x14ac:dyDescent="0.3">
      <c r="A36" s="173">
        <v>17</v>
      </c>
      <c r="B36" s="169" t="s">
        <v>502</v>
      </c>
      <c r="C36" s="174" t="s">
        <v>505</v>
      </c>
      <c r="D36" s="169" t="s">
        <v>506</v>
      </c>
      <c r="E36" s="169" t="s">
        <v>219</v>
      </c>
      <c r="F36" s="170">
        <v>8714.5400000000009</v>
      </c>
      <c r="G36" s="175"/>
      <c r="H36" s="175"/>
      <c r="I36" s="170">
        <f t="shared" si="6"/>
        <v>0</v>
      </c>
      <c r="J36" s="169">
        <f t="shared" si="7"/>
        <v>0</v>
      </c>
      <c r="K36" s="171">
        <f t="shared" si="8"/>
        <v>0</v>
      </c>
      <c r="L36" s="171">
        <f t="shared" si="9"/>
        <v>0</v>
      </c>
      <c r="M36" s="171">
        <f t="shared" si="10"/>
        <v>0</v>
      </c>
      <c r="N36" s="171">
        <v>0</v>
      </c>
      <c r="O36" s="171"/>
      <c r="P36" s="176"/>
      <c r="Q36" s="176"/>
      <c r="R36" s="176"/>
      <c r="S36" s="171">
        <f t="shared" si="11"/>
        <v>0</v>
      </c>
      <c r="T36" s="172"/>
      <c r="U36" s="172"/>
      <c r="V36" s="176"/>
      <c r="Z36">
        <v>0</v>
      </c>
    </row>
    <row r="37" spans="1:26" ht="24.9" customHeight="1" x14ac:dyDescent="0.3">
      <c r="A37" s="173">
        <v>18</v>
      </c>
      <c r="B37" s="169" t="s">
        <v>291</v>
      </c>
      <c r="C37" s="174" t="s">
        <v>507</v>
      </c>
      <c r="D37" s="169" t="s">
        <v>508</v>
      </c>
      <c r="E37" s="169" t="s">
        <v>117</v>
      </c>
      <c r="F37" s="170">
        <v>16.420000000000002</v>
      </c>
      <c r="G37" s="175"/>
      <c r="H37" s="175"/>
      <c r="I37" s="170">
        <f t="shared" si="6"/>
        <v>0</v>
      </c>
      <c r="J37" s="169">
        <f t="shared" si="7"/>
        <v>0</v>
      </c>
      <c r="K37" s="171">
        <f t="shared" si="8"/>
        <v>0</v>
      </c>
      <c r="L37" s="171">
        <f t="shared" si="9"/>
        <v>0</v>
      </c>
      <c r="M37" s="171">
        <f t="shared" si="10"/>
        <v>0</v>
      </c>
      <c r="N37" s="171">
        <v>0</v>
      </c>
      <c r="O37" s="171"/>
      <c r="P37" s="176"/>
      <c r="Q37" s="176"/>
      <c r="R37" s="176"/>
      <c r="S37" s="171">
        <f t="shared" si="11"/>
        <v>0</v>
      </c>
      <c r="T37" s="172"/>
      <c r="U37" s="172"/>
      <c r="V37" s="176"/>
      <c r="Z37">
        <v>0</v>
      </c>
    </row>
    <row r="38" spans="1:26" ht="24.9" customHeight="1" x14ac:dyDescent="0.3">
      <c r="A38" s="173">
        <v>19</v>
      </c>
      <c r="B38" s="169" t="s">
        <v>272</v>
      </c>
      <c r="C38" s="174" t="s">
        <v>509</v>
      </c>
      <c r="D38" s="169" t="s">
        <v>510</v>
      </c>
      <c r="E38" s="169" t="s">
        <v>117</v>
      </c>
      <c r="F38" s="170">
        <v>2440.0700000000002</v>
      </c>
      <c r="G38" s="175"/>
      <c r="H38" s="175"/>
      <c r="I38" s="170">
        <f t="shared" si="6"/>
        <v>0</v>
      </c>
      <c r="J38" s="169">
        <f t="shared" si="7"/>
        <v>0</v>
      </c>
      <c r="K38" s="171">
        <f t="shared" si="8"/>
        <v>0</v>
      </c>
      <c r="L38" s="171">
        <f t="shared" si="9"/>
        <v>0</v>
      </c>
      <c r="M38" s="171">
        <f t="shared" si="10"/>
        <v>0</v>
      </c>
      <c r="N38" s="171">
        <v>0</v>
      </c>
      <c r="O38" s="171"/>
      <c r="P38" s="176"/>
      <c r="Q38" s="176"/>
      <c r="R38" s="176"/>
      <c r="S38" s="171">
        <f t="shared" si="11"/>
        <v>0</v>
      </c>
      <c r="T38" s="172"/>
      <c r="U38" s="172"/>
      <c r="V38" s="176"/>
      <c r="Z38">
        <v>0</v>
      </c>
    </row>
    <row r="39" spans="1:26" ht="24.9" customHeight="1" x14ac:dyDescent="0.3">
      <c r="A39" s="173">
        <v>20</v>
      </c>
      <c r="B39" s="169" t="s">
        <v>272</v>
      </c>
      <c r="C39" s="174" t="s">
        <v>511</v>
      </c>
      <c r="D39" s="169" t="s">
        <v>512</v>
      </c>
      <c r="E39" s="169" t="s">
        <v>117</v>
      </c>
      <c r="F39" s="170">
        <v>2396.4899999999998</v>
      </c>
      <c r="G39" s="175"/>
      <c r="H39" s="175"/>
      <c r="I39" s="170">
        <f t="shared" si="6"/>
        <v>0</v>
      </c>
      <c r="J39" s="169">
        <f t="shared" si="7"/>
        <v>0</v>
      </c>
      <c r="K39" s="171">
        <f t="shared" si="8"/>
        <v>0</v>
      </c>
      <c r="L39" s="171">
        <f t="shared" si="9"/>
        <v>0</v>
      </c>
      <c r="M39" s="171">
        <f t="shared" si="10"/>
        <v>0</v>
      </c>
      <c r="N39" s="171">
        <v>0</v>
      </c>
      <c r="O39" s="171"/>
      <c r="P39" s="176"/>
      <c r="Q39" s="176"/>
      <c r="R39" s="176"/>
      <c r="S39" s="171">
        <f t="shared" si="11"/>
        <v>0</v>
      </c>
      <c r="T39" s="172"/>
      <c r="U39" s="172"/>
      <c r="V39" s="176"/>
      <c r="Z39">
        <v>0</v>
      </c>
    </row>
    <row r="40" spans="1:26" x14ac:dyDescent="0.3">
      <c r="A40" s="62"/>
      <c r="B40" s="62"/>
      <c r="C40" s="153" t="s">
        <v>481</v>
      </c>
      <c r="D40" s="152" t="s">
        <v>464</v>
      </c>
      <c r="E40" s="62"/>
      <c r="F40" s="151"/>
      <c r="G40" s="141">
        <f>ROUND((SUM(L26:L39))/1,2)</f>
        <v>0</v>
      </c>
      <c r="H40" s="141">
        <f>ROUND((SUM(M26:M39))/1,2)</f>
        <v>0</v>
      </c>
      <c r="I40" s="141">
        <f>ROUND((SUM(I26:I39))/1,2)</f>
        <v>0</v>
      </c>
      <c r="J40" s="62"/>
      <c r="K40" s="62"/>
      <c r="L40" s="62">
        <f>ROUND((SUM(L26:L39))/1,2)</f>
        <v>0</v>
      </c>
      <c r="M40" s="62">
        <f>ROUND((SUM(M26:M39))/1,2)</f>
        <v>0</v>
      </c>
      <c r="N40" s="62"/>
      <c r="O40" s="62"/>
      <c r="P40" s="168"/>
      <c r="Q40" s="62"/>
      <c r="R40" s="62"/>
      <c r="S40" s="168">
        <f>ROUND((SUM(S26:S39))/1,2)</f>
        <v>0.31</v>
      </c>
      <c r="T40" s="137"/>
      <c r="U40" s="137"/>
      <c r="V40" s="2">
        <f>ROUND((SUM(V26:V39))/1,2)</f>
        <v>4.3600000000000003</v>
      </c>
      <c r="W40" s="137"/>
      <c r="X40" s="137"/>
      <c r="Y40" s="137"/>
      <c r="Z40" s="137"/>
    </row>
    <row r="41" spans="1:26" x14ac:dyDescent="0.3">
      <c r="A41" s="1"/>
      <c r="B41" s="1"/>
      <c r="C41" s="1"/>
      <c r="D41" s="1"/>
      <c r="E41" s="1"/>
      <c r="F41" s="147"/>
      <c r="G41" s="134"/>
      <c r="H41" s="134"/>
      <c r="I41" s="134"/>
      <c r="J41" s="1"/>
      <c r="K41" s="1"/>
      <c r="L41" s="1"/>
      <c r="M41" s="1"/>
      <c r="N41" s="1"/>
      <c r="O41" s="1"/>
      <c r="P41" s="1"/>
      <c r="Q41" s="1"/>
      <c r="R41" s="1"/>
      <c r="S41" s="1"/>
      <c r="V41" s="1"/>
    </row>
    <row r="42" spans="1:26" x14ac:dyDescent="0.3">
      <c r="A42" s="62"/>
      <c r="B42" s="62"/>
      <c r="C42" s="153" t="s">
        <v>297</v>
      </c>
      <c r="D42" s="152" t="s">
        <v>84</v>
      </c>
      <c r="E42" s="62"/>
      <c r="F42" s="151"/>
      <c r="G42" s="76"/>
      <c r="H42" s="76"/>
      <c r="I42" s="76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137"/>
      <c r="U42" s="137"/>
      <c r="V42" s="62"/>
      <c r="W42" s="137"/>
      <c r="X42" s="137"/>
      <c r="Y42" s="137"/>
      <c r="Z42" s="137"/>
    </row>
    <row r="43" spans="1:26" ht="24.9" customHeight="1" x14ac:dyDescent="0.3">
      <c r="A43" s="161">
        <v>21</v>
      </c>
      <c r="B43" s="157" t="s">
        <v>513</v>
      </c>
      <c r="C43" s="162" t="s">
        <v>514</v>
      </c>
      <c r="D43" s="157" t="s">
        <v>515</v>
      </c>
      <c r="E43" s="157" t="s">
        <v>202</v>
      </c>
      <c r="F43" s="158">
        <v>100</v>
      </c>
      <c r="G43" s="163"/>
      <c r="H43" s="163"/>
      <c r="I43" s="158">
        <f t="shared" ref="I43:I62" si="12">ROUND(F43*(G43+H43),2)</f>
        <v>0</v>
      </c>
      <c r="J43" s="157">
        <f t="shared" ref="J43:J62" si="13">ROUND(F43*(N43),2)</f>
        <v>0</v>
      </c>
      <c r="K43" s="159">
        <f t="shared" ref="K43:K62" si="14">ROUND(F43*(O43),2)</f>
        <v>0</v>
      </c>
      <c r="L43" s="159">
        <f t="shared" ref="L43:L62" si="15">ROUND(F43*(G43),2)</f>
        <v>0</v>
      </c>
      <c r="M43" s="159">
        <f t="shared" ref="M43:M62" si="16">ROUND(F43*(H43),2)</f>
        <v>0</v>
      </c>
      <c r="N43" s="159">
        <v>0</v>
      </c>
      <c r="O43" s="159"/>
      <c r="P43" s="164">
        <v>2.3700000000000001E-3</v>
      </c>
      <c r="Q43" s="164"/>
      <c r="R43" s="164">
        <v>2.3700000000000001E-3</v>
      </c>
      <c r="S43" s="159">
        <f t="shared" ref="S43:S62" si="17">ROUND(F43*(P43),3)</f>
        <v>0.23699999999999999</v>
      </c>
      <c r="T43" s="160"/>
      <c r="U43" s="160"/>
      <c r="V43" s="164"/>
      <c r="Z43">
        <v>0</v>
      </c>
    </row>
    <row r="44" spans="1:26" ht="24.9" customHeight="1" x14ac:dyDescent="0.3">
      <c r="A44" s="161">
        <v>22</v>
      </c>
      <c r="B44" s="157" t="s">
        <v>513</v>
      </c>
      <c r="C44" s="162" t="s">
        <v>516</v>
      </c>
      <c r="D44" s="157" t="s">
        <v>517</v>
      </c>
      <c r="E44" s="157" t="s">
        <v>219</v>
      </c>
      <c r="F44" s="158">
        <v>10</v>
      </c>
      <c r="G44" s="163"/>
      <c r="H44" s="163"/>
      <c r="I44" s="158">
        <f t="shared" si="12"/>
        <v>0</v>
      </c>
      <c r="J44" s="157">
        <f t="shared" si="13"/>
        <v>0</v>
      </c>
      <c r="K44" s="159">
        <f t="shared" si="14"/>
        <v>0</v>
      </c>
      <c r="L44" s="159">
        <f t="shared" si="15"/>
        <v>0</v>
      </c>
      <c r="M44" s="159">
        <f t="shared" si="16"/>
        <v>0</v>
      </c>
      <c r="N44" s="159">
        <v>0</v>
      </c>
      <c r="O44" s="159"/>
      <c r="P44" s="164">
        <v>3.6999999999999999E-4</v>
      </c>
      <c r="Q44" s="164"/>
      <c r="R44" s="164">
        <v>3.6999999999999999E-4</v>
      </c>
      <c r="S44" s="159">
        <f t="shared" si="17"/>
        <v>4.0000000000000001E-3</v>
      </c>
      <c r="T44" s="160"/>
      <c r="U44" s="160"/>
      <c r="V44" s="164"/>
      <c r="Z44">
        <v>0</v>
      </c>
    </row>
    <row r="45" spans="1:26" ht="24.9" customHeight="1" x14ac:dyDescent="0.3">
      <c r="A45" s="161">
        <v>23</v>
      </c>
      <c r="B45" s="157" t="s">
        <v>513</v>
      </c>
      <c r="C45" s="162" t="s">
        <v>518</v>
      </c>
      <c r="D45" s="157" t="s">
        <v>519</v>
      </c>
      <c r="E45" s="157" t="s">
        <v>202</v>
      </c>
      <c r="F45" s="158">
        <v>100</v>
      </c>
      <c r="G45" s="163"/>
      <c r="H45" s="163"/>
      <c r="I45" s="158">
        <f t="shared" si="12"/>
        <v>0</v>
      </c>
      <c r="J45" s="157">
        <f t="shared" si="13"/>
        <v>0</v>
      </c>
      <c r="K45" s="159">
        <f t="shared" si="14"/>
        <v>0</v>
      </c>
      <c r="L45" s="159">
        <f t="shared" si="15"/>
        <v>0</v>
      </c>
      <c r="M45" s="159">
        <f t="shared" si="16"/>
        <v>0</v>
      </c>
      <c r="N45" s="159">
        <v>0</v>
      </c>
      <c r="O45" s="159"/>
      <c r="P45" s="164">
        <v>1.8000000000000001E-4</v>
      </c>
      <c r="Q45" s="164"/>
      <c r="R45" s="164">
        <v>1.8000000000000001E-4</v>
      </c>
      <c r="S45" s="159">
        <f t="shared" si="17"/>
        <v>1.7999999999999999E-2</v>
      </c>
      <c r="T45" s="160"/>
      <c r="U45" s="160"/>
      <c r="V45" s="164"/>
      <c r="Z45">
        <v>0</v>
      </c>
    </row>
    <row r="46" spans="1:26" ht="24.9" customHeight="1" x14ac:dyDescent="0.3">
      <c r="A46" s="161">
        <v>24</v>
      </c>
      <c r="B46" s="157" t="s">
        <v>513</v>
      </c>
      <c r="C46" s="162" t="s">
        <v>520</v>
      </c>
      <c r="D46" s="157" t="s">
        <v>521</v>
      </c>
      <c r="E46" s="157" t="s">
        <v>219</v>
      </c>
      <c r="F46" s="158">
        <v>10</v>
      </c>
      <c r="G46" s="163"/>
      <c r="H46" s="163"/>
      <c r="I46" s="158">
        <f t="shared" si="12"/>
        <v>0</v>
      </c>
      <c r="J46" s="157">
        <f t="shared" si="13"/>
        <v>0</v>
      </c>
      <c r="K46" s="159">
        <f t="shared" si="14"/>
        <v>0</v>
      </c>
      <c r="L46" s="159">
        <f t="shared" si="15"/>
        <v>0</v>
      </c>
      <c r="M46" s="159">
        <f t="shared" si="16"/>
        <v>0</v>
      </c>
      <c r="N46" s="159">
        <v>0</v>
      </c>
      <c r="O46" s="159"/>
      <c r="P46" s="164">
        <v>1.2E-4</v>
      </c>
      <c r="Q46" s="164"/>
      <c r="R46" s="164">
        <v>1.2E-4</v>
      </c>
      <c r="S46" s="159">
        <f t="shared" si="17"/>
        <v>1E-3</v>
      </c>
      <c r="T46" s="160"/>
      <c r="U46" s="160"/>
      <c r="V46" s="164"/>
      <c r="Z46">
        <v>0</v>
      </c>
    </row>
    <row r="47" spans="1:26" ht="24.9" customHeight="1" x14ac:dyDescent="0.3">
      <c r="A47" s="161">
        <v>25</v>
      </c>
      <c r="B47" s="157" t="s">
        <v>513</v>
      </c>
      <c r="C47" s="162" t="s">
        <v>522</v>
      </c>
      <c r="D47" s="157" t="s">
        <v>523</v>
      </c>
      <c r="E47" s="157" t="s">
        <v>202</v>
      </c>
      <c r="F47" s="158">
        <v>241.8</v>
      </c>
      <c r="G47" s="163"/>
      <c r="H47" s="163"/>
      <c r="I47" s="158">
        <f t="shared" si="12"/>
        <v>0</v>
      </c>
      <c r="J47" s="157">
        <f t="shared" si="13"/>
        <v>0</v>
      </c>
      <c r="K47" s="159">
        <f t="shared" si="14"/>
        <v>0</v>
      </c>
      <c r="L47" s="159">
        <f t="shared" si="15"/>
        <v>0</v>
      </c>
      <c r="M47" s="159">
        <f t="shared" si="16"/>
        <v>0</v>
      </c>
      <c r="N47" s="159">
        <v>0</v>
      </c>
      <c r="O47" s="159"/>
      <c r="P47" s="164">
        <v>1.75E-3</v>
      </c>
      <c r="Q47" s="164"/>
      <c r="R47" s="164">
        <v>1.75E-3</v>
      </c>
      <c r="S47" s="159">
        <f t="shared" si="17"/>
        <v>0.42299999999999999</v>
      </c>
      <c r="T47" s="160"/>
      <c r="U47" s="160"/>
      <c r="V47" s="164"/>
      <c r="Z47">
        <v>0</v>
      </c>
    </row>
    <row r="48" spans="1:26" ht="24.9" customHeight="1" x14ac:dyDescent="0.3">
      <c r="A48" s="161">
        <v>26</v>
      </c>
      <c r="B48" s="157" t="s">
        <v>513</v>
      </c>
      <c r="C48" s="162" t="s">
        <v>524</v>
      </c>
      <c r="D48" s="157" t="s">
        <v>525</v>
      </c>
      <c r="E48" s="157" t="s">
        <v>219</v>
      </c>
      <c r="F48" s="158">
        <v>4</v>
      </c>
      <c r="G48" s="163"/>
      <c r="H48" s="163"/>
      <c r="I48" s="158">
        <f t="shared" si="12"/>
        <v>0</v>
      </c>
      <c r="J48" s="157">
        <f t="shared" si="13"/>
        <v>0</v>
      </c>
      <c r="K48" s="159">
        <f t="shared" si="14"/>
        <v>0</v>
      </c>
      <c r="L48" s="159">
        <f t="shared" si="15"/>
        <v>0</v>
      </c>
      <c r="M48" s="159">
        <f t="shared" si="16"/>
        <v>0</v>
      </c>
      <c r="N48" s="159">
        <v>0</v>
      </c>
      <c r="O48" s="159"/>
      <c r="P48" s="164">
        <v>5.0000000000000002E-5</v>
      </c>
      <c r="Q48" s="164"/>
      <c r="R48" s="164">
        <v>5.0000000000000002E-5</v>
      </c>
      <c r="S48" s="159">
        <f t="shared" si="17"/>
        <v>0</v>
      </c>
      <c r="T48" s="160"/>
      <c r="U48" s="160"/>
      <c r="V48" s="164"/>
      <c r="Z48">
        <v>0</v>
      </c>
    </row>
    <row r="49" spans="1:26" ht="24.9" customHeight="1" x14ac:dyDescent="0.3">
      <c r="A49" s="161">
        <v>27</v>
      </c>
      <c r="B49" s="157" t="s">
        <v>513</v>
      </c>
      <c r="C49" s="162" t="s">
        <v>526</v>
      </c>
      <c r="D49" s="157" t="s">
        <v>527</v>
      </c>
      <c r="E49" s="157" t="s">
        <v>219</v>
      </c>
      <c r="F49" s="158">
        <v>80</v>
      </c>
      <c r="G49" s="163"/>
      <c r="H49" s="163"/>
      <c r="I49" s="158">
        <f t="shared" si="12"/>
        <v>0</v>
      </c>
      <c r="J49" s="157">
        <f t="shared" si="13"/>
        <v>0</v>
      </c>
      <c r="K49" s="159">
        <f t="shared" si="14"/>
        <v>0</v>
      </c>
      <c r="L49" s="159">
        <f t="shared" si="15"/>
        <v>0</v>
      </c>
      <c r="M49" s="159">
        <f t="shared" si="16"/>
        <v>0</v>
      </c>
      <c r="N49" s="159">
        <v>0</v>
      </c>
      <c r="O49" s="159"/>
      <c r="P49" s="164">
        <v>1.0000000000000001E-5</v>
      </c>
      <c r="Q49" s="164"/>
      <c r="R49" s="164">
        <v>1.0000000000000001E-5</v>
      </c>
      <c r="S49" s="159">
        <f t="shared" si="17"/>
        <v>1E-3</v>
      </c>
      <c r="T49" s="160"/>
      <c r="U49" s="160"/>
      <c r="V49" s="164"/>
      <c r="Z49">
        <v>0</v>
      </c>
    </row>
    <row r="50" spans="1:26" ht="24.9" customHeight="1" x14ac:dyDescent="0.3">
      <c r="A50" s="161">
        <v>28</v>
      </c>
      <c r="B50" s="157" t="s">
        <v>513</v>
      </c>
      <c r="C50" s="162" t="s">
        <v>528</v>
      </c>
      <c r="D50" s="157" t="s">
        <v>529</v>
      </c>
      <c r="E50" s="157" t="s">
        <v>219</v>
      </c>
      <c r="F50" s="158">
        <v>10</v>
      </c>
      <c r="G50" s="163"/>
      <c r="H50" s="163"/>
      <c r="I50" s="158">
        <f t="shared" si="12"/>
        <v>0</v>
      </c>
      <c r="J50" s="157">
        <f t="shared" si="13"/>
        <v>0</v>
      </c>
      <c r="K50" s="159">
        <f t="shared" si="14"/>
        <v>0</v>
      </c>
      <c r="L50" s="159">
        <f t="shared" si="15"/>
        <v>0</v>
      </c>
      <c r="M50" s="159">
        <f t="shared" si="16"/>
        <v>0</v>
      </c>
      <c r="N50" s="159">
        <v>0</v>
      </c>
      <c r="O50" s="159"/>
      <c r="P50" s="164">
        <v>2.5000000000000001E-4</v>
      </c>
      <c r="Q50" s="164"/>
      <c r="R50" s="164">
        <v>2.5000000000000001E-4</v>
      </c>
      <c r="S50" s="159">
        <f t="shared" si="17"/>
        <v>3.0000000000000001E-3</v>
      </c>
      <c r="T50" s="160"/>
      <c r="U50" s="160"/>
      <c r="V50" s="164"/>
      <c r="Z50">
        <v>0</v>
      </c>
    </row>
    <row r="51" spans="1:26" ht="24.9" customHeight="1" x14ac:dyDescent="0.3">
      <c r="A51" s="161">
        <v>29</v>
      </c>
      <c r="B51" s="157" t="s">
        <v>513</v>
      </c>
      <c r="C51" s="162" t="s">
        <v>530</v>
      </c>
      <c r="D51" s="157" t="s">
        <v>531</v>
      </c>
      <c r="E51" s="157" t="s">
        <v>202</v>
      </c>
      <c r="F51" s="158">
        <v>241.8</v>
      </c>
      <c r="G51" s="163"/>
      <c r="H51" s="163"/>
      <c r="I51" s="158">
        <f t="shared" si="12"/>
        <v>0</v>
      </c>
      <c r="J51" s="157">
        <f t="shared" si="13"/>
        <v>0</v>
      </c>
      <c r="K51" s="159">
        <f t="shared" si="14"/>
        <v>0</v>
      </c>
      <c r="L51" s="159">
        <f t="shared" si="15"/>
        <v>0</v>
      </c>
      <c r="M51" s="159">
        <f t="shared" si="16"/>
        <v>0</v>
      </c>
      <c r="N51" s="159">
        <v>0</v>
      </c>
      <c r="O51" s="159"/>
      <c r="P51" s="164"/>
      <c r="Q51" s="164"/>
      <c r="R51" s="164"/>
      <c r="S51" s="159">
        <f t="shared" si="17"/>
        <v>0</v>
      </c>
      <c r="T51" s="160"/>
      <c r="U51" s="160"/>
      <c r="V51" s="164"/>
      <c r="Z51">
        <v>0</v>
      </c>
    </row>
    <row r="52" spans="1:26" ht="24.9" customHeight="1" x14ac:dyDescent="0.3">
      <c r="A52" s="161">
        <v>30</v>
      </c>
      <c r="B52" s="157" t="s">
        <v>513</v>
      </c>
      <c r="C52" s="162" t="s">
        <v>532</v>
      </c>
      <c r="D52" s="157" t="s">
        <v>533</v>
      </c>
      <c r="E52" s="157" t="s">
        <v>219</v>
      </c>
      <c r="F52" s="158">
        <v>242</v>
      </c>
      <c r="G52" s="163"/>
      <c r="H52" s="163"/>
      <c r="I52" s="158">
        <f t="shared" si="12"/>
        <v>0</v>
      </c>
      <c r="J52" s="157">
        <f t="shared" si="13"/>
        <v>0</v>
      </c>
      <c r="K52" s="159">
        <f t="shared" si="14"/>
        <v>0</v>
      </c>
      <c r="L52" s="159">
        <f t="shared" si="15"/>
        <v>0</v>
      </c>
      <c r="M52" s="159">
        <f t="shared" si="16"/>
        <v>0</v>
      </c>
      <c r="N52" s="159">
        <v>0</v>
      </c>
      <c r="O52" s="159"/>
      <c r="P52" s="164">
        <v>1.0000000000000001E-5</v>
      </c>
      <c r="Q52" s="164"/>
      <c r="R52" s="164">
        <v>1.0000000000000001E-5</v>
      </c>
      <c r="S52" s="159">
        <f t="shared" si="17"/>
        <v>2E-3</v>
      </c>
      <c r="T52" s="160"/>
      <c r="U52" s="160"/>
      <c r="V52" s="164"/>
      <c r="Z52">
        <v>0</v>
      </c>
    </row>
    <row r="53" spans="1:26" ht="24.9" customHeight="1" x14ac:dyDescent="0.3">
      <c r="A53" s="161">
        <v>31</v>
      </c>
      <c r="B53" s="157" t="s">
        <v>513</v>
      </c>
      <c r="C53" s="162" t="s">
        <v>534</v>
      </c>
      <c r="D53" s="157" t="s">
        <v>535</v>
      </c>
      <c r="E53" s="157" t="s">
        <v>219</v>
      </c>
      <c r="F53" s="158">
        <v>4</v>
      </c>
      <c r="G53" s="163"/>
      <c r="H53" s="163"/>
      <c r="I53" s="158">
        <f t="shared" si="12"/>
        <v>0</v>
      </c>
      <c r="J53" s="157">
        <f t="shared" si="13"/>
        <v>0</v>
      </c>
      <c r="K53" s="159">
        <f t="shared" si="14"/>
        <v>0</v>
      </c>
      <c r="L53" s="159">
        <f t="shared" si="15"/>
        <v>0</v>
      </c>
      <c r="M53" s="159">
        <f t="shared" si="16"/>
        <v>0</v>
      </c>
      <c r="N53" s="159">
        <v>0</v>
      </c>
      <c r="O53" s="159"/>
      <c r="P53" s="164"/>
      <c r="Q53" s="164"/>
      <c r="R53" s="164"/>
      <c r="S53" s="159">
        <f t="shared" si="17"/>
        <v>0</v>
      </c>
      <c r="T53" s="160"/>
      <c r="U53" s="160"/>
      <c r="V53" s="164"/>
      <c r="Z53">
        <v>0</v>
      </c>
    </row>
    <row r="54" spans="1:26" ht="24.9" customHeight="1" x14ac:dyDescent="0.3">
      <c r="A54" s="161">
        <v>32</v>
      </c>
      <c r="B54" s="157" t="s">
        <v>513</v>
      </c>
      <c r="C54" s="162" t="s">
        <v>536</v>
      </c>
      <c r="D54" s="157" t="s">
        <v>537</v>
      </c>
      <c r="E54" s="157" t="s">
        <v>219</v>
      </c>
      <c r="F54" s="158">
        <v>10</v>
      </c>
      <c r="G54" s="163"/>
      <c r="H54" s="163"/>
      <c r="I54" s="158">
        <f t="shared" si="12"/>
        <v>0</v>
      </c>
      <c r="J54" s="157">
        <f t="shared" si="13"/>
        <v>0</v>
      </c>
      <c r="K54" s="159">
        <f t="shared" si="14"/>
        <v>0</v>
      </c>
      <c r="L54" s="159">
        <f t="shared" si="15"/>
        <v>0</v>
      </c>
      <c r="M54" s="159">
        <f t="shared" si="16"/>
        <v>0</v>
      </c>
      <c r="N54" s="159">
        <v>0</v>
      </c>
      <c r="O54" s="159"/>
      <c r="P54" s="164"/>
      <c r="Q54" s="164"/>
      <c r="R54" s="164"/>
      <c r="S54" s="159">
        <f t="shared" si="17"/>
        <v>0</v>
      </c>
      <c r="T54" s="160"/>
      <c r="U54" s="160"/>
      <c r="V54" s="164"/>
      <c r="Z54">
        <v>0</v>
      </c>
    </row>
    <row r="55" spans="1:26" ht="24.9" customHeight="1" x14ac:dyDescent="0.3">
      <c r="A55" s="161">
        <v>33</v>
      </c>
      <c r="B55" s="157" t="s">
        <v>332</v>
      </c>
      <c r="C55" s="162" t="s">
        <v>333</v>
      </c>
      <c r="D55" s="157" t="s">
        <v>334</v>
      </c>
      <c r="E55" s="157" t="s">
        <v>335</v>
      </c>
      <c r="F55" s="158">
        <v>1.9</v>
      </c>
      <c r="G55" s="163"/>
      <c r="H55" s="163"/>
      <c r="I55" s="158">
        <f t="shared" si="12"/>
        <v>0</v>
      </c>
      <c r="J55" s="157">
        <f t="shared" si="13"/>
        <v>0</v>
      </c>
      <c r="K55" s="159">
        <f t="shared" si="14"/>
        <v>0</v>
      </c>
      <c r="L55" s="159">
        <f t="shared" si="15"/>
        <v>0</v>
      </c>
      <c r="M55" s="159">
        <f t="shared" si="16"/>
        <v>0</v>
      </c>
      <c r="N55" s="159">
        <v>0</v>
      </c>
      <c r="O55" s="159"/>
      <c r="P55" s="164"/>
      <c r="Q55" s="164"/>
      <c r="R55" s="164"/>
      <c r="S55" s="159">
        <f t="shared" si="17"/>
        <v>0</v>
      </c>
      <c r="T55" s="160"/>
      <c r="U55" s="160"/>
      <c r="V55" s="164"/>
      <c r="Z55">
        <v>0</v>
      </c>
    </row>
    <row r="56" spans="1:26" ht="24.9" customHeight="1" x14ac:dyDescent="0.3">
      <c r="A56" s="161">
        <v>34</v>
      </c>
      <c r="B56" s="157" t="s">
        <v>538</v>
      </c>
      <c r="C56" s="162" t="s">
        <v>539</v>
      </c>
      <c r="D56" s="157" t="s">
        <v>540</v>
      </c>
      <c r="E56" s="157" t="s">
        <v>202</v>
      </c>
      <c r="F56" s="158">
        <v>241.8</v>
      </c>
      <c r="G56" s="163"/>
      <c r="H56" s="163"/>
      <c r="I56" s="158">
        <f t="shared" si="12"/>
        <v>0</v>
      </c>
      <c r="J56" s="157">
        <f t="shared" si="13"/>
        <v>0</v>
      </c>
      <c r="K56" s="159">
        <f t="shared" si="14"/>
        <v>0</v>
      </c>
      <c r="L56" s="159">
        <f t="shared" si="15"/>
        <v>0</v>
      </c>
      <c r="M56" s="159">
        <f t="shared" si="16"/>
        <v>0</v>
      </c>
      <c r="N56" s="159">
        <v>0</v>
      </c>
      <c r="O56" s="159"/>
      <c r="P56" s="164"/>
      <c r="Q56" s="164"/>
      <c r="R56" s="164"/>
      <c r="S56" s="159">
        <f t="shared" si="17"/>
        <v>0</v>
      </c>
      <c r="T56" s="160"/>
      <c r="U56" s="160"/>
      <c r="V56" s="164">
        <f>ROUND(F56*(X56),3)</f>
        <v>0.72499999999999998</v>
      </c>
      <c r="X56">
        <v>3.0000000000000001E-3</v>
      </c>
      <c r="Z56">
        <v>0</v>
      </c>
    </row>
    <row r="57" spans="1:26" ht="24.9" customHeight="1" x14ac:dyDescent="0.3">
      <c r="A57" s="161">
        <v>35</v>
      </c>
      <c r="B57" s="157" t="s">
        <v>538</v>
      </c>
      <c r="C57" s="162" t="s">
        <v>541</v>
      </c>
      <c r="D57" s="157" t="s">
        <v>542</v>
      </c>
      <c r="E57" s="157" t="s">
        <v>219</v>
      </c>
      <c r="F57" s="158">
        <v>1</v>
      </c>
      <c r="G57" s="163"/>
      <c r="H57" s="163"/>
      <c r="I57" s="158">
        <f t="shared" si="12"/>
        <v>0</v>
      </c>
      <c r="J57" s="157">
        <f t="shared" si="13"/>
        <v>0</v>
      </c>
      <c r="K57" s="159">
        <f t="shared" si="14"/>
        <v>0</v>
      </c>
      <c r="L57" s="159">
        <f t="shared" si="15"/>
        <v>0</v>
      </c>
      <c r="M57" s="159">
        <f t="shared" si="16"/>
        <v>0</v>
      </c>
      <c r="N57" s="159">
        <v>0</v>
      </c>
      <c r="O57" s="159"/>
      <c r="P57" s="164"/>
      <c r="Q57" s="164"/>
      <c r="R57" s="164"/>
      <c r="S57" s="159">
        <f t="shared" si="17"/>
        <v>0</v>
      </c>
      <c r="T57" s="160"/>
      <c r="U57" s="160"/>
      <c r="V57" s="164"/>
      <c r="Z57">
        <v>0</v>
      </c>
    </row>
    <row r="58" spans="1:26" ht="24.9" customHeight="1" x14ac:dyDescent="0.3">
      <c r="A58" s="161">
        <v>36</v>
      </c>
      <c r="B58" s="157" t="s">
        <v>538</v>
      </c>
      <c r="C58" s="162" t="s">
        <v>543</v>
      </c>
      <c r="D58" s="157" t="s">
        <v>544</v>
      </c>
      <c r="E58" s="157" t="s">
        <v>219</v>
      </c>
      <c r="F58" s="158">
        <v>9</v>
      </c>
      <c r="G58" s="163"/>
      <c r="H58" s="163"/>
      <c r="I58" s="158">
        <f t="shared" si="12"/>
        <v>0</v>
      </c>
      <c r="J58" s="157">
        <f t="shared" si="13"/>
        <v>0</v>
      </c>
      <c r="K58" s="159">
        <f t="shared" si="14"/>
        <v>0</v>
      </c>
      <c r="L58" s="159">
        <f t="shared" si="15"/>
        <v>0</v>
      </c>
      <c r="M58" s="159">
        <f t="shared" si="16"/>
        <v>0</v>
      </c>
      <c r="N58" s="159">
        <v>0</v>
      </c>
      <c r="O58" s="159"/>
      <c r="P58" s="164"/>
      <c r="Q58" s="164"/>
      <c r="R58" s="164"/>
      <c r="S58" s="159">
        <f t="shared" si="17"/>
        <v>0</v>
      </c>
      <c r="T58" s="160"/>
      <c r="U58" s="160"/>
      <c r="V58" s="164"/>
      <c r="Z58">
        <v>0</v>
      </c>
    </row>
    <row r="59" spans="1:26" ht="24.9" customHeight="1" x14ac:dyDescent="0.3">
      <c r="A59" s="161">
        <v>37</v>
      </c>
      <c r="B59" s="157" t="s">
        <v>538</v>
      </c>
      <c r="C59" s="162" t="s">
        <v>545</v>
      </c>
      <c r="D59" s="157" t="s">
        <v>546</v>
      </c>
      <c r="E59" s="157" t="s">
        <v>202</v>
      </c>
      <c r="F59" s="158">
        <v>241.8</v>
      </c>
      <c r="G59" s="163"/>
      <c r="H59" s="163"/>
      <c r="I59" s="158">
        <f t="shared" si="12"/>
        <v>0</v>
      </c>
      <c r="J59" s="157">
        <f t="shared" si="13"/>
        <v>0</v>
      </c>
      <c r="K59" s="159">
        <f t="shared" si="14"/>
        <v>0</v>
      </c>
      <c r="L59" s="159">
        <f t="shared" si="15"/>
        <v>0</v>
      </c>
      <c r="M59" s="159">
        <f t="shared" si="16"/>
        <v>0</v>
      </c>
      <c r="N59" s="159">
        <v>0</v>
      </c>
      <c r="O59" s="159"/>
      <c r="P59" s="164"/>
      <c r="Q59" s="164"/>
      <c r="R59" s="164"/>
      <c r="S59" s="159">
        <f t="shared" si="17"/>
        <v>0</v>
      </c>
      <c r="T59" s="160"/>
      <c r="U59" s="160"/>
      <c r="V59" s="164">
        <f>ROUND(F59*(X59),3)</f>
        <v>0.81200000000000006</v>
      </c>
      <c r="X59">
        <v>3.3600000000000001E-3</v>
      </c>
      <c r="Z59">
        <v>0</v>
      </c>
    </row>
    <row r="60" spans="1:26" ht="24.9" customHeight="1" x14ac:dyDescent="0.3">
      <c r="A60" s="161">
        <v>38</v>
      </c>
      <c r="B60" s="157" t="s">
        <v>538</v>
      </c>
      <c r="C60" s="162" t="s">
        <v>547</v>
      </c>
      <c r="D60" s="157" t="s">
        <v>548</v>
      </c>
      <c r="E60" s="157" t="s">
        <v>202</v>
      </c>
      <c r="F60" s="158">
        <v>36.4</v>
      </c>
      <c r="G60" s="163"/>
      <c r="H60" s="163"/>
      <c r="I60" s="158">
        <f t="shared" si="12"/>
        <v>0</v>
      </c>
      <c r="J60" s="157">
        <f t="shared" si="13"/>
        <v>0</v>
      </c>
      <c r="K60" s="159">
        <f t="shared" si="14"/>
        <v>0</v>
      </c>
      <c r="L60" s="159">
        <f t="shared" si="15"/>
        <v>0</v>
      </c>
      <c r="M60" s="159">
        <f t="shared" si="16"/>
        <v>0</v>
      </c>
      <c r="N60" s="159">
        <v>0</v>
      </c>
      <c r="O60" s="159"/>
      <c r="P60" s="164"/>
      <c r="Q60" s="164"/>
      <c r="R60" s="164"/>
      <c r="S60" s="159">
        <f t="shared" si="17"/>
        <v>0</v>
      </c>
      <c r="T60" s="160"/>
      <c r="U60" s="160"/>
      <c r="V60" s="164">
        <f>ROUND(F60*(X60),3)</f>
        <v>8.4000000000000005E-2</v>
      </c>
      <c r="X60">
        <v>2.3E-3</v>
      </c>
      <c r="Z60">
        <v>0</v>
      </c>
    </row>
    <row r="61" spans="1:26" ht="24.9" customHeight="1" x14ac:dyDescent="0.3">
      <c r="A61" s="161">
        <v>39</v>
      </c>
      <c r="B61" s="157" t="s">
        <v>538</v>
      </c>
      <c r="C61" s="162" t="s">
        <v>549</v>
      </c>
      <c r="D61" s="157" t="s">
        <v>550</v>
      </c>
      <c r="E61" s="157" t="s">
        <v>202</v>
      </c>
      <c r="F61" s="158">
        <v>100</v>
      </c>
      <c r="G61" s="163"/>
      <c r="H61" s="163"/>
      <c r="I61" s="158">
        <f t="shared" si="12"/>
        <v>0</v>
      </c>
      <c r="J61" s="157">
        <f t="shared" si="13"/>
        <v>0</v>
      </c>
      <c r="K61" s="159">
        <f t="shared" si="14"/>
        <v>0</v>
      </c>
      <c r="L61" s="159">
        <f t="shared" si="15"/>
        <v>0</v>
      </c>
      <c r="M61" s="159">
        <f t="shared" si="16"/>
        <v>0</v>
      </c>
      <c r="N61" s="159">
        <v>0</v>
      </c>
      <c r="O61" s="159"/>
      <c r="P61" s="164"/>
      <c r="Q61" s="164"/>
      <c r="R61" s="164"/>
      <c r="S61" s="159">
        <f t="shared" si="17"/>
        <v>0</v>
      </c>
      <c r="T61" s="160"/>
      <c r="U61" s="160"/>
      <c r="V61" s="164">
        <f>ROUND(F61*(X61),3)</f>
        <v>0.22600000000000001</v>
      </c>
      <c r="X61">
        <v>2.2599999999999999E-3</v>
      </c>
      <c r="Z61">
        <v>0</v>
      </c>
    </row>
    <row r="62" spans="1:26" ht="24.9" customHeight="1" x14ac:dyDescent="0.3">
      <c r="A62" s="161">
        <v>40</v>
      </c>
      <c r="B62" s="157" t="s">
        <v>538</v>
      </c>
      <c r="C62" s="162" t="s">
        <v>551</v>
      </c>
      <c r="D62" s="157" t="s">
        <v>552</v>
      </c>
      <c r="E62" s="157" t="s">
        <v>202</v>
      </c>
      <c r="F62" s="158">
        <v>100</v>
      </c>
      <c r="G62" s="163"/>
      <c r="H62" s="163"/>
      <c r="I62" s="158">
        <f t="shared" si="12"/>
        <v>0</v>
      </c>
      <c r="J62" s="157">
        <f t="shared" si="13"/>
        <v>0</v>
      </c>
      <c r="K62" s="159">
        <f t="shared" si="14"/>
        <v>0</v>
      </c>
      <c r="L62" s="159">
        <f t="shared" si="15"/>
        <v>0</v>
      </c>
      <c r="M62" s="159">
        <f t="shared" si="16"/>
        <v>0</v>
      </c>
      <c r="N62" s="159">
        <v>0</v>
      </c>
      <c r="O62" s="159"/>
      <c r="P62" s="164"/>
      <c r="Q62" s="164"/>
      <c r="R62" s="164"/>
      <c r="S62" s="159">
        <f t="shared" si="17"/>
        <v>0</v>
      </c>
      <c r="T62" s="160"/>
      <c r="U62" s="160"/>
      <c r="V62" s="164">
        <f>ROUND(F62*(X62),3)</f>
        <v>0.28499999999999998</v>
      </c>
      <c r="X62">
        <v>2.8500000000000001E-3</v>
      </c>
      <c r="Z62">
        <v>0</v>
      </c>
    </row>
    <row r="63" spans="1:26" x14ac:dyDescent="0.3">
      <c r="A63" s="62"/>
      <c r="B63" s="62"/>
      <c r="C63" s="152">
        <v>764</v>
      </c>
      <c r="D63" s="152" t="s">
        <v>84</v>
      </c>
      <c r="E63" s="62"/>
      <c r="F63" s="151"/>
      <c r="G63" s="141">
        <f>ROUND((SUM(L42:L62))/1,2)</f>
        <v>0</v>
      </c>
      <c r="H63" s="141">
        <f>ROUND((SUM(M42:M62))/1,2)</f>
        <v>0</v>
      </c>
      <c r="I63" s="141">
        <f>ROUND((SUM(I42:I62))/1,2)</f>
        <v>0</v>
      </c>
      <c r="J63" s="62"/>
      <c r="K63" s="62"/>
      <c r="L63" s="62">
        <f>ROUND((SUM(L42:L62))/1,2)</f>
        <v>0</v>
      </c>
      <c r="M63" s="62">
        <f>ROUND((SUM(M42:M62))/1,2)</f>
        <v>0</v>
      </c>
      <c r="N63" s="62"/>
      <c r="O63" s="62"/>
      <c r="P63" s="168"/>
      <c r="Q63" s="1"/>
      <c r="R63" s="1"/>
      <c r="S63" s="168">
        <f>ROUND((SUM(S42:S62))/1,2)</f>
        <v>0.69</v>
      </c>
      <c r="T63" s="177"/>
      <c r="U63" s="177"/>
      <c r="V63" s="2">
        <f>ROUND((SUM(V42:V62))/1,2)</f>
        <v>2.13</v>
      </c>
    </row>
    <row r="64" spans="1:26" x14ac:dyDescent="0.3">
      <c r="A64" s="1"/>
      <c r="B64" s="1"/>
      <c r="C64" s="1"/>
      <c r="D64" s="1"/>
      <c r="E64" s="1"/>
      <c r="F64" s="147"/>
      <c r="G64" s="134"/>
      <c r="H64" s="134"/>
      <c r="I64" s="134"/>
      <c r="J64" s="1"/>
      <c r="K64" s="1"/>
      <c r="L64" s="1"/>
      <c r="M64" s="1"/>
      <c r="N64" s="1"/>
      <c r="O64" s="1"/>
      <c r="P64" s="1"/>
      <c r="Q64" s="1"/>
      <c r="R64" s="1"/>
      <c r="S64" s="1"/>
      <c r="V64" s="1"/>
    </row>
    <row r="65" spans="1:26" x14ac:dyDescent="0.3">
      <c r="A65" s="62"/>
      <c r="B65" s="62"/>
      <c r="C65" s="62"/>
      <c r="D65" s="2" t="s">
        <v>80</v>
      </c>
      <c r="E65" s="62"/>
      <c r="F65" s="151"/>
      <c r="G65" s="141">
        <f>ROUND((SUM(L25:L64))/2,2)</f>
        <v>0</v>
      </c>
      <c r="H65" s="141">
        <f>ROUND((SUM(M25:M64))/2,2)</f>
        <v>0</v>
      </c>
      <c r="I65" s="141">
        <f>ROUND((SUM(I25:I64))/2,2)</f>
        <v>0</v>
      </c>
      <c r="J65" s="62"/>
      <c r="K65" s="62"/>
      <c r="L65" s="62">
        <f>ROUND((SUM(L25:L64))/2,2)</f>
        <v>0</v>
      </c>
      <c r="M65" s="62">
        <f>ROUND((SUM(M25:M64))/2,2)</f>
        <v>0</v>
      </c>
      <c r="N65" s="62"/>
      <c r="O65" s="62"/>
      <c r="P65" s="168"/>
      <c r="Q65" s="1"/>
      <c r="R65" s="1"/>
      <c r="S65" s="168">
        <f>ROUND((SUM(S25:S64))/2,2)</f>
        <v>1</v>
      </c>
      <c r="V65" s="2">
        <f>ROUND((SUM(V25:V64))/2,2)</f>
        <v>6.49</v>
      </c>
    </row>
    <row r="66" spans="1:26" x14ac:dyDescent="0.3">
      <c r="A66" s="179"/>
      <c r="B66" s="179"/>
      <c r="C66" s="179"/>
      <c r="D66" s="179" t="s">
        <v>90</v>
      </c>
      <c r="E66" s="179"/>
      <c r="F66" s="181"/>
      <c r="G66" s="180">
        <f>ROUND((SUM(L9:L65))/3,2)</f>
        <v>0</v>
      </c>
      <c r="H66" s="180">
        <f>ROUND((SUM(M9:M65))/3,2)</f>
        <v>0</v>
      </c>
      <c r="I66" s="180">
        <f>ROUND((SUM(I9:I65))/3,2)</f>
        <v>0</v>
      </c>
      <c r="J66" s="179"/>
      <c r="K66" s="180">
        <f>ROUND((SUM(K9:K65))/3,2)</f>
        <v>0</v>
      </c>
      <c r="L66" s="179">
        <f>ROUND((SUM(L9:L65))/3,2)</f>
        <v>0</v>
      </c>
      <c r="M66" s="179">
        <f>ROUND((SUM(M9:M65))/3,2)</f>
        <v>0</v>
      </c>
      <c r="N66" s="179"/>
      <c r="O66" s="179"/>
      <c r="P66" s="181"/>
      <c r="Q66" s="179"/>
      <c r="R66" s="180"/>
      <c r="S66" s="181">
        <f>ROUND((SUM(S9:S65))/3,2)</f>
        <v>1.0900000000000001</v>
      </c>
      <c r="T66" s="182"/>
      <c r="U66" s="182"/>
      <c r="V66" s="179">
        <f>ROUND((SUM(V9:V65))/3,2)</f>
        <v>6.49</v>
      </c>
      <c r="X66" s="178"/>
      <c r="Y66">
        <f>(SUM(Y9:Y65))</f>
        <v>0</v>
      </c>
      <c r="Z66">
        <f>(SUM(Z9:Z65))</f>
        <v>0</v>
      </c>
    </row>
  </sheetData>
  <mergeCells count="3">
    <mergeCell ref="C1:H1"/>
    <mergeCell ref="C2:H2"/>
    <mergeCell ref="C3:H3"/>
  </mergeCells>
  <printOptions horizontalCentered="1" gridLines="1"/>
  <pageMargins left="1.1111111111111112E-2" right="1.1111111111111112E-2" top="0.75" bottom="0.75" header="0.3" footer="0.3"/>
  <pageSetup paperSize="9" scale="75" orientation="portrait" verticalDpi="0" r:id="rId1"/>
  <headerFooter>
    <oddHeader>&amp;C&amp;B&amp; Rozpočet Modernizacia farmy dojnic Lada / SO 05 Stavebné úpravy skladu  krmív  par. č. 361/2</oddHeader>
    <oddFooter>&amp;RStrana &amp;P z &amp;N    &amp;L&amp;7Spracované systémom Systematic® Kalkulus, tel.: 051 77 10 585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AA41"/>
  <sheetViews>
    <sheetView workbookViewId="0"/>
  </sheetViews>
  <sheetFormatPr defaultColWidth="0" defaultRowHeight="14.4" x14ac:dyDescent="0.3"/>
  <cols>
    <col min="1" max="1" width="1.6640625" customWidth="1"/>
    <col min="2" max="2" width="3.6640625" customWidth="1"/>
    <col min="3" max="3" width="4.6640625" customWidth="1"/>
    <col min="4" max="6" width="10.6640625" customWidth="1"/>
    <col min="7" max="7" width="3.6640625" customWidth="1"/>
    <col min="8" max="8" width="19.6640625" customWidth="1"/>
    <col min="9" max="10" width="10.6640625" customWidth="1"/>
    <col min="11" max="26" width="0" hidden="1" customWidth="1"/>
    <col min="27" max="27" width="9.109375" customWidth="1"/>
    <col min="28" max="16384" width="9.109375" hidden="1"/>
  </cols>
  <sheetData>
    <row r="1" spans="1:23" ht="27.9" customHeight="1" thickBot="1" x14ac:dyDescent="0.35">
      <c r="A1" s="3"/>
      <c r="B1" s="14"/>
      <c r="C1" s="14"/>
      <c r="D1" s="14"/>
      <c r="E1" s="14"/>
      <c r="F1" s="15" t="s">
        <v>20</v>
      </c>
      <c r="G1" s="14"/>
      <c r="H1" s="14"/>
      <c r="I1" s="14"/>
      <c r="J1" s="14"/>
      <c r="W1">
        <v>30.126000000000001</v>
      </c>
    </row>
    <row r="2" spans="1:23" ht="30" customHeight="1" thickTop="1" x14ac:dyDescent="0.3">
      <c r="A2" s="13"/>
      <c r="B2" s="208" t="s">
        <v>1</v>
      </c>
      <c r="C2" s="209"/>
      <c r="D2" s="209"/>
      <c r="E2" s="209"/>
      <c r="F2" s="209"/>
      <c r="G2" s="209"/>
      <c r="H2" s="209"/>
      <c r="I2" s="209"/>
      <c r="J2" s="210"/>
    </row>
    <row r="3" spans="1:23" ht="18" customHeight="1" x14ac:dyDescent="0.3">
      <c r="A3" s="13"/>
      <c r="B3" s="34" t="s">
        <v>553</v>
      </c>
      <c r="C3" s="35"/>
      <c r="D3" s="36"/>
      <c r="E3" s="36"/>
      <c r="F3" s="36"/>
      <c r="G3" s="17"/>
      <c r="H3" s="17"/>
      <c r="I3" s="37" t="s">
        <v>21</v>
      </c>
      <c r="J3" s="30"/>
    </row>
    <row r="4" spans="1:23" ht="18" customHeight="1" x14ac:dyDescent="0.3">
      <c r="A4" s="13"/>
      <c r="B4" s="23"/>
      <c r="C4" s="20"/>
      <c r="D4" s="17"/>
      <c r="E4" s="17"/>
      <c r="F4" s="17"/>
      <c r="G4" s="17"/>
      <c r="H4" s="17"/>
      <c r="I4" s="37" t="s">
        <v>23</v>
      </c>
      <c r="J4" s="30"/>
    </row>
    <row r="5" spans="1:23" ht="18" customHeight="1" thickBot="1" x14ac:dyDescent="0.35">
      <c r="A5" s="13"/>
      <c r="B5" s="38" t="s">
        <v>24</v>
      </c>
      <c r="C5" s="20"/>
      <c r="D5" s="17"/>
      <c r="E5" s="17"/>
      <c r="F5" s="39" t="s">
        <v>25</v>
      </c>
      <c r="G5" s="17"/>
      <c r="H5" s="17"/>
      <c r="I5" s="37" t="s">
        <v>26</v>
      </c>
      <c r="J5" s="40" t="s">
        <v>27</v>
      </c>
    </row>
    <row r="6" spans="1:23" ht="20.100000000000001" customHeight="1" thickTop="1" x14ac:dyDescent="0.3">
      <c r="A6" s="13"/>
      <c r="B6" s="202" t="s">
        <v>28</v>
      </c>
      <c r="C6" s="203"/>
      <c r="D6" s="203"/>
      <c r="E6" s="203"/>
      <c r="F6" s="203"/>
      <c r="G6" s="203"/>
      <c r="H6" s="203"/>
      <c r="I6" s="203"/>
      <c r="J6" s="204"/>
    </row>
    <row r="7" spans="1:23" ht="18" customHeight="1" x14ac:dyDescent="0.3">
      <c r="A7" s="13"/>
      <c r="B7" s="49" t="s">
        <v>31</v>
      </c>
      <c r="C7" s="42"/>
      <c r="D7" s="18"/>
      <c r="E7" s="18"/>
      <c r="F7" s="18"/>
      <c r="G7" s="50" t="s">
        <v>32</v>
      </c>
      <c r="H7" s="18"/>
      <c r="I7" s="28"/>
      <c r="J7" s="43"/>
    </row>
    <row r="8" spans="1:23" ht="20.100000000000001" customHeight="1" x14ac:dyDescent="0.3">
      <c r="A8" s="13"/>
      <c r="B8" s="205" t="s">
        <v>29</v>
      </c>
      <c r="C8" s="206"/>
      <c r="D8" s="206"/>
      <c r="E8" s="206"/>
      <c r="F8" s="206"/>
      <c r="G8" s="206"/>
      <c r="H8" s="206"/>
      <c r="I8" s="206"/>
      <c r="J8" s="207"/>
    </row>
    <row r="9" spans="1:23" ht="18" customHeight="1" x14ac:dyDescent="0.3">
      <c r="A9" s="13"/>
      <c r="B9" s="38" t="s">
        <v>31</v>
      </c>
      <c r="C9" s="20"/>
      <c r="D9" s="17"/>
      <c r="E9" s="17"/>
      <c r="F9" s="17"/>
      <c r="G9" s="39" t="s">
        <v>32</v>
      </c>
      <c r="H9" s="17"/>
      <c r="I9" s="27"/>
      <c r="J9" s="30"/>
    </row>
    <row r="10" spans="1:23" ht="20.100000000000001" customHeight="1" x14ac:dyDescent="0.3">
      <c r="A10" s="13"/>
      <c r="B10" s="205" t="s">
        <v>30</v>
      </c>
      <c r="C10" s="206"/>
      <c r="D10" s="206"/>
      <c r="E10" s="206"/>
      <c r="F10" s="206"/>
      <c r="G10" s="206"/>
      <c r="H10" s="206"/>
      <c r="I10" s="206"/>
      <c r="J10" s="207"/>
    </row>
    <row r="11" spans="1:23" ht="18" customHeight="1" thickBot="1" x14ac:dyDescent="0.35">
      <c r="A11" s="13"/>
      <c r="B11" s="38" t="s">
        <v>31</v>
      </c>
      <c r="C11" s="20"/>
      <c r="D11" s="17"/>
      <c r="E11" s="17"/>
      <c r="F11" s="17"/>
      <c r="G11" s="39" t="s">
        <v>32</v>
      </c>
      <c r="H11" s="17"/>
      <c r="I11" s="27"/>
      <c r="J11" s="30"/>
    </row>
    <row r="12" spans="1:23" ht="18" customHeight="1" thickTop="1" x14ac:dyDescent="0.3">
      <c r="A12" s="13"/>
      <c r="B12" s="44"/>
      <c r="C12" s="45"/>
      <c r="D12" s="46"/>
      <c r="E12" s="46"/>
      <c r="F12" s="46"/>
      <c r="G12" s="46"/>
      <c r="H12" s="46"/>
      <c r="I12" s="47"/>
      <c r="J12" s="48"/>
    </row>
    <row r="13" spans="1:23" ht="18" customHeight="1" thickBot="1" x14ac:dyDescent="0.35">
      <c r="A13" s="13"/>
      <c r="B13" s="41"/>
      <c r="C13" s="42"/>
      <c r="D13" s="18"/>
      <c r="E13" s="18"/>
      <c r="F13" s="18"/>
      <c r="G13" s="18"/>
      <c r="H13" s="18"/>
      <c r="I13" s="28"/>
      <c r="J13" s="43"/>
    </row>
    <row r="14" spans="1:23" ht="18" customHeight="1" thickTop="1" x14ac:dyDescent="0.3">
      <c r="A14" s="13"/>
      <c r="B14" s="52" t="s">
        <v>33</v>
      </c>
      <c r="C14" s="80" t="s">
        <v>6</v>
      </c>
      <c r="D14" s="81" t="s">
        <v>62</v>
      </c>
      <c r="E14" s="82" t="s">
        <v>63</v>
      </c>
      <c r="F14" s="80" t="s">
        <v>64</v>
      </c>
      <c r="G14" s="52" t="s">
        <v>40</v>
      </c>
      <c r="H14" s="45"/>
      <c r="I14" s="47"/>
      <c r="J14" s="48"/>
    </row>
    <row r="15" spans="1:23" ht="18" customHeight="1" x14ac:dyDescent="0.3">
      <c r="A15" s="13"/>
      <c r="B15" s="87">
        <v>1</v>
      </c>
      <c r="C15" s="88" t="s">
        <v>34</v>
      </c>
      <c r="D15" s="89"/>
      <c r="E15" s="90"/>
      <c r="F15" s="88"/>
      <c r="G15" s="53">
        <v>7</v>
      </c>
      <c r="H15" s="55" t="s">
        <v>41</v>
      </c>
      <c r="I15" s="28"/>
      <c r="J15" s="57">
        <v>0</v>
      </c>
    </row>
    <row r="16" spans="1:23" ht="18" customHeight="1" x14ac:dyDescent="0.3">
      <c r="A16" s="13"/>
      <c r="B16" s="85">
        <v>2</v>
      </c>
      <c r="C16" s="86" t="s">
        <v>35</v>
      </c>
      <c r="D16" s="91">
        <f>'Rekap 3946'!B12</f>
        <v>0</v>
      </c>
      <c r="E16" s="92">
        <f>'Rekap 3946'!C12</f>
        <v>0</v>
      </c>
      <c r="F16" s="101">
        <f>'Rekap 3946'!D12</f>
        <v>0</v>
      </c>
      <c r="G16" s="104"/>
      <c r="H16" s="115"/>
      <c r="I16" s="117"/>
      <c r="J16" s="110"/>
    </row>
    <row r="17" spans="1:26" ht="18" customHeight="1" x14ac:dyDescent="0.3">
      <c r="A17" s="13"/>
      <c r="B17" s="59">
        <v>3</v>
      </c>
      <c r="C17" s="62" t="s">
        <v>36</v>
      </c>
      <c r="D17" s="83"/>
      <c r="E17" s="84"/>
      <c r="F17" s="76"/>
      <c r="G17" s="53">
        <v>8</v>
      </c>
      <c r="H17" s="63" t="s">
        <v>42</v>
      </c>
      <c r="I17" s="117"/>
      <c r="J17" s="110">
        <f>'SO 3946'!Z16</f>
        <v>0</v>
      </c>
    </row>
    <row r="18" spans="1:26" ht="18" customHeight="1" x14ac:dyDescent="0.3">
      <c r="A18" s="13"/>
      <c r="B18" s="53">
        <v>4</v>
      </c>
      <c r="C18" s="63" t="s">
        <v>37</v>
      </c>
      <c r="D18" s="67"/>
      <c r="E18" s="66"/>
      <c r="F18" s="69"/>
      <c r="G18" s="53">
        <v>9</v>
      </c>
      <c r="H18" s="63" t="s">
        <v>43</v>
      </c>
      <c r="I18" s="117"/>
      <c r="J18" s="110">
        <v>0</v>
      </c>
    </row>
    <row r="19" spans="1:26" ht="18" customHeight="1" x14ac:dyDescent="0.3">
      <c r="A19" s="13"/>
      <c r="B19" s="53">
        <v>5</v>
      </c>
      <c r="C19" s="63" t="s">
        <v>38</v>
      </c>
      <c r="D19" s="67"/>
      <c r="E19" s="66"/>
      <c r="F19" s="69"/>
      <c r="G19" s="104"/>
      <c r="H19" s="115"/>
      <c r="I19" s="117"/>
      <c r="J19" s="116"/>
    </row>
    <row r="20" spans="1:26" ht="18" customHeight="1" thickBot="1" x14ac:dyDescent="0.35">
      <c r="A20" s="13"/>
      <c r="B20" s="53">
        <v>6</v>
      </c>
      <c r="C20" s="64" t="s">
        <v>39</v>
      </c>
      <c r="D20" s="68"/>
      <c r="E20" s="96"/>
      <c r="F20" s="102">
        <f>SUM(F15:F19)</f>
        <v>0</v>
      </c>
      <c r="G20" s="53">
        <v>10</v>
      </c>
      <c r="H20" s="63" t="s">
        <v>39</v>
      </c>
      <c r="I20" s="119"/>
      <c r="J20" s="95">
        <f>SUM(J15:J19)</f>
        <v>0</v>
      </c>
    </row>
    <row r="21" spans="1:26" ht="18" customHeight="1" thickTop="1" x14ac:dyDescent="0.3">
      <c r="A21" s="13"/>
      <c r="B21" s="58" t="s">
        <v>51</v>
      </c>
      <c r="C21" s="61" t="s">
        <v>52</v>
      </c>
      <c r="D21" s="65"/>
      <c r="E21" s="19"/>
      <c r="F21" s="94"/>
      <c r="G21" s="58" t="s">
        <v>58</v>
      </c>
      <c r="H21" s="54" t="s">
        <v>52</v>
      </c>
      <c r="I21" s="28"/>
      <c r="J21" s="120"/>
    </row>
    <row r="22" spans="1:26" ht="18" customHeight="1" x14ac:dyDescent="0.3">
      <c r="A22" s="13"/>
      <c r="B22" s="59">
        <v>11</v>
      </c>
      <c r="C22" s="55" t="s">
        <v>53</v>
      </c>
      <c r="D22" s="75"/>
      <c r="E22" s="78" t="s">
        <v>56</v>
      </c>
      <c r="F22" s="76">
        <f>((F15*U22*0)+(F16*V22*0)+(F17*W22*0))/100</f>
        <v>0</v>
      </c>
      <c r="G22" s="59">
        <v>16</v>
      </c>
      <c r="H22" s="62" t="s">
        <v>59</v>
      </c>
      <c r="I22" s="118" t="s">
        <v>56</v>
      </c>
      <c r="J22" s="109">
        <f>((F15*X22*0)+(F16*Y22*0)+(F17*Z22*0))/100</f>
        <v>0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</row>
    <row r="23" spans="1:26" ht="18" customHeight="1" x14ac:dyDescent="0.3">
      <c r="A23" s="13"/>
      <c r="B23" s="53">
        <v>12</v>
      </c>
      <c r="C23" s="56" t="s">
        <v>54</v>
      </c>
      <c r="D23" s="60"/>
      <c r="E23" s="78" t="s">
        <v>57</v>
      </c>
      <c r="F23" s="69">
        <f>((F15*U23*0)+(F16*V23*0)+(F17*W23*0))/100</f>
        <v>0</v>
      </c>
      <c r="G23" s="53">
        <v>17</v>
      </c>
      <c r="H23" s="63" t="s">
        <v>60</v>
      </c>
      <c r="I23" s="118" t="s">
        <v>56</v>
      </c>
      <c r="J23" s="110">
        <f>((F15*X23*0)+(F16*Y23*0)+(F17*Z23*0))/100</f>
        <v>0</v>
      </c>
      <c r="U23">
        <v>1</v>
      </c>
      <c r="V23">
        <v>1</v>
      </c>
      <c r="W23">
        <v>0</v>
      </c>
      <c r="X23">
        <v>1</v>
      </c>
      <c r="Y23">
        <v>1</v>
      </c>
      <c r="Z23">
        <v>1</v>
      </c>
    </row>
    <row r="24" spans="1:26" ht="18" customHeight="1" x14ac:dyDescent="0.3">
      <c r="A24" s="13"/>
      <c r="B24" s="53">
        <v>13</v>
      </c>
      <c r="C24" s="56" t="s">
        <v>55</v>
      </c>
      <c r="D24" s="60"/>
      <c r="E24" s="78" t="s">
        <v>56</v>
      </c>
      <c r="F24" s="69">
        <f>((F15*U24*0)+(F16*V24*0)+(F17*W24*0))/100</f>
        <v>0</v>
      </c>
      <c r="G24" s="53">
        <v>18</v>
      </c>
      <c r="H24" s="63" t="s">
        <v>61</v>
      </c>
      <c r="I24" s="118" t="s">
        <v>57</v>
      </c>
      <c r="J24" s="110">
        <f>((F15*X24*0)+(F16*Y24*0)+(F17*Z24*0))/100</f>
        <v>0</v>
      </c>
      <c r="U24">
        <v>1</v>
      </c>
      <c r="V24">
        <v>1</v>
      </c>
      <c r="W24">
        <v>1</v>
      </c>
      <c r="X24">
        <v>1</v>
      </c>
      <c r="Y24">
        <v>1</v>
      </c>
      <c r="Z24">
        <v>0</v>
      </c>
    </row>
    <row r="25" spans="1:26" ht="18" customHeight="1" x14ac:dyDescent="0.3">
      <c r="A25" s="13"/>
      <c r="B25" s="53">
        <v>14</v>
      </c>
      <c r="C25" s="20"/>
      <c r="D25" s="60"/>
      <c r="E25" s="79"/>
      <c r="F25" s="77"/>
      <c r="G25" s="53">
        <v>19</v>
      </c>
      <c r="H25" s="115"/>
      <c r="I25" s="117"/>
      <c r="J25" s="116"/>
    </row>
    <row r="26" spans="1:26" ht="18" customHeight="1" thickBot="1" x14ac:dyDescent="0.35">
      <c r="A26" s="13"/>
      <c r="B26" s="53">
        <v>15</v>
      </c>
      <c r="C26" s="56"/>
      <c r="D26" s="60"/>
      <c r="E26" s="60"/>
      <c r="F26" s="103"/>
      <c r="G26" s="53">
        <v>20</v>
      </c>
      <c r="H26" s="63" t="s">
        <v>39</v>
      </c>
      <c r="I26" s="119"/>
      <c r="J26" s="95">
        <f>SUM(J22:J25)+SUM(F22:F25)</f>
        <v>0</v>
      </c>
    </row>
    <row r="27" spans="1:26" ht="18" customHeight="1" thickTop="1" x14ac:dyDescent="0.3">
      <c r="A27" s="13"/>
      <c r="B27" s="97"/>
      <c r="C27" s="131" t="s">
        <v>67</v>
      </c>
      <c r="D27" s="124"/>
      <c r="E27" s="98"/>
      <c r="F27" s="29"/>
      <c r="G27" s="105" t="s">
        <v>44</v>
      </c>
      <c r="H27" s="100" t="s">
        <v>45</v>
      </c>
      <c r="I27" s="28"/>
      <c r="J27" s="31"/>
    </row>
    <row r="28" spans="1:26" ht="18" customHeight="1" x14ac:dyDescent="0.3">
      <c r="A28" s="13"/>
      <c r="B28" s="26"/>
      <c r="C28" s="122"/>
      <c r="D28" s="125"/>
      <c r="E28" s="22"/>
      <c r="F28" s="13"/>
      <c r="G28" s="85">
        <v>21</v>
      </c>
      <c r="H28" s="86" t="s">
        <v>46</v>
      </c>
      <c r="I28" s="112"/>
      <c r="J28" s="93">
        <f>F20+J20+F26+J26</f>
        <v>0</v>
      </c>
    </row>
    <row r="29" spans="1:26" ht="18" customHeight="1" x14ac:dyDescent="0.3">
      <c r="A29" s="13"/>
      <c r="B29" s="70"/>
      <c r="C29" s="123"/>
      <c r="D29" s="126"/>
      <c r="E29" s="22"/>
      <c r="F29" s="13"/>
      <c r="G29" s="59">
        <v>22</v>
      </c>
      <c r="H29" s="62" t="s">
        <v>47</v>
      </c>
      <c r="I29" s="113">
        <f>J28-SUM('SO 3946'!K9:'SO 3946'!K15)</f>
        <v>0</v>
      </c>
      <c r="J29" s="109">
        <f>ROUND(((ROUND(I29,2)*20)*1/100),2)</f>
        <v>0</v>
      </c>
    </row>
    <row r="30" spans="1:26" ht="18" customHeight="1" x14ac:dyDescent="0.3">
      <c r="A30" s="13"/>
      <c r="B30" s="23"/>
      <c r="C30" s="115"/>
      <c r="D30" s="117"/>
      <c r="E30" s="22"/>
      <c r="F30" s="13"/>
      <c r="G30" s="53">
        <v>23</v>
      </c>
      <c r="H30" s="63" t="s">
        <v>48</v>
      </c>
      <c r="I30" s="78">
        <f>SUM('SO 3946'!K9:'SO 3946'!K15)</f>
        <v>0</v>
      </c>
      <c r="J30" s="110">
        <f>ROUND(((ROUND(I30,2)*0)/100),2)</f>
        <v>0</v>
      </c>
    </row>
    <row r="31" spans="1:26" ht="18" customHeight="1" x14ac:dyDescent="0.3">
      <c r="A31" s="13"/>
      <c r="B31" s="24"/>
      <c r="C31" s="127"/>
      <c r="D31" s="128"/>
      <c r="E31" s="22"/>
      <c r="F31" s="13"/>
      <c r="G31" s="85">
        <v>24</v>
      </c>
      <c r="H31" s="86" t="s">
        <v>49</v>
      </c>
      <c r="I31" s="108"/>
      <c r="J31" s="121">
        <f>SUM(J28:J30)</f>
        <v>0</v>
      </c>
    </row>
    <row r="32" spans="1:26" ht="18" customHeight="1" thickBot="1" x14ac:dyDescent="0.35">
      <c r="A32" s="13"/>
      <c r="B32" s="41"/>
      <c r="C32" s="1"/>
      <c r="D32" s="114"/>
      <c r="E32" s="71"/>
      <c r="F32" s="72"/>
      <c r="G32" s="59" t="s">
        <v>50</v>
      </c>
      <c r="H32" s="1"/>
      <c r="I32" s="114"/>
      <c r="J32" s="111"/>
    </row>
    <row r="33" spans="1:10" ht="18" customHeight="1" thickTop="1" x14ac:dyDescent="0.3">
      <c r="A33" s="13"/>
      <c r="B33" s="97"/>
      <c r="C33" s="98"/>
      <c r="D33" s="129" t="s">
        <v>65</v>
      </c>
      <c r="E33" s="74"/>
      <c r="F33" s="99"/>
      <c r="G33" s="106">
        <v>26</v>
      </c>
      <c r="H33" s="130" t="s">
        <v>66</v>
      </c>
      <c r="I33" s="29"/>
      <c r="J33" s="107"/>
    </row>
    <row r="34" spans="1:10" ht="18" customHeight="1" x14ac:dyDescent="0.3">
      <c r="A34" s="13"/>
      <c r="B34" s="25"/>
      <c r="C34" s="21"/>
      <c r="D34" s="16"/>
      <c r="E34" s="16"/>
      <c r="F34" s="16"/>
      <c r="G34" s="16"/>
      <c r="H34" s="16"/>
      <c r="I34" s="29"/>
      <c r="J34" s="32"/>
    </row>
    <row r="35" spans="1:10" ht="18" customHeight="1" x14ac:dyDescent="0.3">
      <c r="A35" s="13"/>
      <c r="B35" s="26"/>
      <c r="C35" s="22"/>
      <c r="D35" s="3"/>
      <c r="E35" s="3"/>
      <c r="F35" s="3"/>
      <c r="G35" s="3"/>
      <c r="H35" s="3"/>
      <c r="I35" s="13"/>
      <c r="J35" s="33"/>
    </row>
    <row r="36" spans="1:10" ht="18" customHeight="1" x14ac:dyDescent="0.3">
      <c r="A36" s="13"/>
      <c r="B36" s="26"/>
      <c r="C36" s="22"/>
      <c r="D36" s="3"/>
      <c r="E36" s="3"/>
      <c r="F36" s="3"/>
      <c r="G36" s="3"/>
      <c r="H36" s="3"/>
      <c r="I36" s="13"/>
      <c r="J36" s="33"/>
    </row>
    <row r="37" spans="1:10" ht="18" customHeight="1" x14ac:dyDescent="0.3">
      <c r="A37" s="13"/>
      <c r="B37" s="26"/>
      <c r="C37" s="22"/>
      <c r="D37" s="3"/>
      <c r="E37" s="3"/>
      <c r="F37" s="3"/>
      <c r="G37" s="3"/>
      <c r="H37" s="3"/>
      <c r="I37" s="13"/>
      <c r="J37" s="33"/>
    </row>
    <row r="38" spans="1:10" ht="18" customHeight="1" x14ac:dyDescent="0.3">
      <c r="A38" s="13"/>
      <c r="B38" s="26"/>
      <c r="C38" s="22"/>
      <c r="D38" s="3"/>
      <c r="E38" s="3"/>
      <c r="F38" s="3"/>
      <c r="G38" s="3"/>
      <c r="H38" s="3"/>
      <c r="I38" s="13"/>
      <c r="J38" s="33"/>
    </row>
    <row r="39" spans="1:10" ht="18" customHeight="1" x14ac:dyDescent="0.3">
      <c r="A39" s="13"/>
      <c r="B39" s="26"/>
      <c r="C39" s="22"/>
      <c r="D39" s="3"/>
      <c r="E39" s="3"/>
      <c r="F39" s="3"/>
      <c r="G39" s="3"/>
      <c r="H39" s="3"/>
      <c r="I39" s="13"/>
      <c r="J39" s="33"/>
    </row>
    <row r="40" spans="1:10" ht="18" customHeight="1" thickBot="1" x14ac:dyDescent="0.35">
      <c r="A40" s="13"/>
      <c r="B40" s="70"/>
      <c r="C40" s="71"/>
      <c r="D40" s="14"/>
      <c r="E40" s="14"/>
      <c r="F40" s="14"/>
      <c r="G40" s="14"/>
      <c r="H40" s="14"/>
      <c r="I40" s="72"/>
      <c r="J40" s="73"/>
    </row>
    <row r="41" spans="1:10" ht="15" thickTop="1" x14ac:dyDescent="0.3">
      <c r="A41" s="13"/>
      <c r="B41" s="74"/>
      <c r="C41" s="74"/>
      <c r="D41" s="74"/>
      <c r="E41" s="74"/>
      <c r="F41" s="74"/>
      <c r="G41" s="74"/>
      <c r="H41" s="74"/>
      <c r="I41" s="74"/>
      <c r="J41" s="74"/>
    </row>
  </sheetData>
  <mergeCells count="4">
    <mergeCell ref="B2:J2"/>
    <mergeCell ref="B6:J6"/>
    <mergeCell ref="B8:J8"/>
    <mergeCell ref="B10:J10"/>
  </mergeCells>
  <pageMargins left="0.7" right="0.7" top="0.75" bottom="0.75" header="0.3" footer="0.3"/>
  <pageSetup paperSize="9" scale="95" orientation="portrait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Z500"/>
  <sheetViews>
    <sheetView workbookViewId="0">
      <selection activeCell="E1" sqref="E1:E3"/>
    </sheetView>
  </sheetViews>
  <sheetFormatPr defaultColWidth="0" defaultRowHeight="14.4" x14ac:dyDescent="0.3"/>
  <cols>
    <col min="1" max="1" width="37.6640625" customWidth="1"/>
    <col min="2" max="4" width="10.6640625" customWidth="1"/>
    <col min="5" max="6" width="9.6640625" customWidth="1"/>
    <col min="7" max="7" width="3.6640625" customWidth="1"/>
    <col min="8" max="9" width="9.109375" hidden="1" customWidth="1"/>
    <col min="10" max="26" width="0" hidden="1" customWidth="1"/>
    <col min="27" max="16384" width="9.109375" hidden="1"/>
  </cols>
  <sheetData>
    <row r="1" spans="1:26" ht="20.100000000000001" customHeight="1" x14ac:dyDescent="0.3">
      <c r="A1" s="211" t="s">
        <v>28</v>
      </c>
      <c r="B1" s="212"/>
      <c r="C1" s="212"/>
      <c r="D1" s="213"/>
      <c r="E1" s="6" t="s">
        <v>101</v>
      </c>
      <c r="F1" s="12"/>
      <c r="W1">
        <v>30.126000000000001</v>
      </c>
    </row>
    <row r="2" spans="1:26" ht="20.100000000000001" customHeight="1" x14ac:dyDescent="0.3">
      <c r="A2" s="211" t="s">
        <v>29</v>
      </c>
      <c r="B2" s="212"/>
      <c r="C2" s="212"/>
      <c r="D2" s="213"/>
      <c r="E2" s="6" t="s">
        <v>23</v>
      </c>
      <c r="F2" s="12"/>
    </row>
    <row r="3" spans="1:26" ht="20.100000000000001" customHeight="1" x14ac:dyDescent="0.3">
      <c r="A3" s="211" t="s">
        <v>30</v>
      </c>
      <c r="B3" s="212"/>
      <c r="C3" s="212"/>
      <c r="D3" s="213"/>
      <c r="E3" s="6" t="s">
        <v>103</v>
      </c>
      <c r="F3" s="12"/>
    </row>
    <row r="4" spans="1:26" x14ac:dyDescent="0.3">
      <c r="A4" s="5" t="s">
        <v>1</v>
      </c>
      <c r="B4" s="3"/>
      <c r="C4" s="3"/>
      <c r="D4" s="3"/>
      <c r="E4" s="3"/>
      <c r="F4" s="3"/>
    </row>
    <row r="5" spans="1:26" x14ac:dyDescent="0.3">
      <c r="A5" s="5" t="s">
        <v>553</v>
      </c>
      <c r="B5" s="3"/>
      <c r="C5" s="3"/>
      <c r="D5" s="3"/>
      <c r="E5" s="3"/>
      <c r="F5" s="3"/>
    </row>
    <row r="6" spans="1:26" x14ac:dyDescent="0.3">
      <c r="A6" s="3"/>
      <c r="B6" s="3"/>
      <c r="C6" s="3"/>
      <c r="D6" s="3"/>
      <c r="E6" s="3"/>
      <c r="F6" s="3"/>
    </row>
    <row r="7" spans="1:26" x14ac:dyDescent="0.3">
      <c r="A7" s="3"/>
      <c r="B7" s="3"/>
      <c r="C7" s="3"/>
      <c r="D7" s="3"/>
      <c r="E7" s="3"/>
      <c r="F7" s="3"/>
    </row>
    <row r="8" spans="1:26" x14ac:dyDescent="0.3">
      <c r="A8" s="4" t="s">
        <v>71</v>
      </c>
      <c r="B8" s="3"/>
      <c r="C8" s="3"/>
      <c r="D8" s="3"/>
      <c r="E8" s="3"/>
      <c r="F8" s="3"/>
    </row>
    <row r="9" spans="1:26" x14ac:dyDescent="0.3">
      <c r="A9" s="132" t="s">
        <v>68</v>
      </c>
      <c r="B9" s="132" t="s">
        <v>62</v>
      </c>
      <c r="C9" s="132" t="s">
        <v>63</v>
      </c>
      <c r="D9" s="132" t="s">
        <v>39</v>
      </c>
      <c r="E9" s="132" t="s">
        <v>69</v>
      </c>
      <c r="F9" s="132" t="s">
        <v>70</v>
      </c>
    </row>
    <row r="10" spans="1:26" x14ac:dyDescent="0.3">
      <c r="A10" s="138" t="s">
        <v>80</v>
      </c>
      <c r="B10" s="139"/>
      <c r="C10" s="135"/>
      <c r="D10" s="135"/>
      <c r="E10" s="136"/>
      <c r="F10" s="136"/>
      <c r="G10" s="137"/>
      <c r="H10" s="137"/>
      <c r="I10" s="137"/>
      <c r="J10" s="137"/>
      <c r="K10" s="137"/>
      <c r="L10" s="137"/>
      <c r="M10" s="137"/>
      <c r="N10" s="137"/>
      <c r="O10" s="137"/>
      <c r="P10" s="137"/>
      <c r="Q10" s="137"/>
      <c r="R10" s="137"/>
      <c r="S10" s="137"/>
      <c r="T10" s="137"/>
      <c r="U10" s="137"/>
      <c r="V10" s="137"/>
      <c r="W10" s="137"/>
      <c r="X10" s="137"/>
      <c r="Y10" s="137"/>
      <c r="Z10" s="137"/>
    </row>
    <row r="11" spans="1:26" x14ac:dyDescent="0.3">
      <c r="A11" s="62" t="s">
        <v>85</v>
      </c>
      <c r="B11" s="76">
        <f>'SO 3946'!L13</f>
        <v>0</v>
      </c>
      <c r="C11" s="76">
        <f>'SO 3946'!M13</f>
        <v>0</v>
      </c>
      <c r="D11" s="76">
        <f>'SO 3946'!I13</f>
        <v>0</v>
      </c>
      <c r="E11" s="140">
        <f>'SO 3946'!S13</f>
        <v>0</v>
      </c>
      <c r="F11" s="140">
        <f>'SO 3946'!V13</f>
        <v>0</v>
      </c>
      <c r="G11" s="137"/>
      <c r="H11" s="137"/>
      <c r="I11" s="137"/>
      <c r="J11" s="137"/>
      <c r="K11" s="137"/>
      <c r="L11" s="137"/>
      <c r="M11" s="137"/>
      <c r="N11" s="137"/>
      <c r="O11" s="137"/>
      <c r="P11" s="137"/>
      <c r="Q11" s="137"/>
      <c r="R11" s="137"/>
      <c r="S11" s="137"/>
      <c r="T11" s="137"/>
      <c r="U11" s="137"/>
      <c r="V11" s="137"/>
      <c r="W11" s="137"/>
      <c r="X11" s="137"/>
      <c r="Y11" s="137"/>
      <c r="Z11" s="137"/>
    </row>
    <row r="12" spans="1:26" x14ac:dyDescent="0.3">
      <c r="A12" s="2" t="s">
        <v>80</v>
      </c>
      <c r="B12" s="141">
        <f>'SO 3946'!L15</f>
        <v>0</v>
      </c>
      <c r="C12" s="141">
        <f>'SO 3946'!M15</f>
        <v>0</v>
      </c>
      <c r="D12" s="141">
        <f>'SO 3946'!I15</f>
        <v>0</v>
      </c>
      <c r="E12" s="142">
        <f>'SO 3946'!S15</f>
        <v>0</v>
      </c>
      <c r="F12" s="142">
        <f>'SO 3946'!V15</f>
        <v>0</v>
      </c>
      <c r="G12" s="137"/>
      <c r="H12" s="137"/>
      <c r="I12" s="137"/>
      <c r="J12" s="137"/>
      <c r="K12" s="137"/>
      <c r="L12" s="137"/>
      <c r="M12" s="137"/>
      <c r="N12" s="137"/>
      <c r="O12" s="137"/>
      <c r="P12" s="137"/>
      <c r="Q12" s="137"/>
      <c r="R12" s="137"/>
      <c r="S12" s="137"/>
      <c r="T12" s="137"/>
      <c r="U12" s="137"/>
      <c r="V12" s="137"/>
      <c r="W12" s="137"/>
      <c r="X12" s="137"/>
      <c r="Y12" s="137"/>
      <c r="Z12" s="137"/>
    </row>
    <row r="13" spans="1:26" x14ac:dyDescent="0.3">
      <c r="A13" s="1"/>
      <c r="B13" s="134"/>
      <c r="C13" s="134"/>
      <c r="D13" s="134"/>
      <c r="E13" s="133"/>
      <c r="F13" s="133"/>
    </row>
    <row r="14" spans="1:26" x14ac:dyDescent="0.3">
      <c r="A14" s="2" t="s">
        <v>90</v>
      </c>
      <c r="B14" s="141">
        <f>'SO 3946'!L16</f>
        <v>0</v>
      </c>
      <c r="C14" s="141">
        <f>'SO 3946'!M16</f>
        <v>0</v>
      </c>
      <c r="D14" s="141">
        <f>'SO 3946'!I16</f>
        <v>0</v>
      </c>
      <c r="E14" s="142">
        <f>'SO 3946'!S16</f>
        <v>0</v>
      </c>
      <c r="F14" s="142">
        <f>'SO 3946'!V16</f>
        <v>0</v>
      </c>
      <c r="G14" s="137"/>
      <c r="H14" s="137"/>
      <c r="I14" s="137"/>
      <c r="J14" s="137"/>
      <c r="K14" s="137"/>
      <c r="L14" s="137"/>
      <c r="M14" s="137"/>
      <c r="N14" s="137"/>
      <c r="O14" s="137"/>
      <c r="P14" s="137"/>
      <c r="Q14" s="137"/>
      <c r="R14" s="137"/>
      <c r="S14" s="137"/>
      <c r="T14" s="137"/>
      <c r="U14" s="137"/>
      <c r="V14" s="137"/>
      <c r="W14" s="137"/>
      <c r="X14" s="137"/>
      <c r="Y14" s="137"/>
      <c r="Z14" s="137"/>
    </row>
    <row r="15" spans="1:26" x14ac:dyDescent="0.3">
      <c r="A15" s="1"/>
      <c r="B15" s="134"/>
      <c r="C15" s="134"/>
      <c r="D15" s="134"/>
      <c r="E15" s="133"/>
      <c r="F15" s="133"/>
    </row>
    <row r="16" spans="1:26" x14ac:dyDescent="0.3">
      <c r="A16" s="1"/>
      <c r="B16" s="134"/>
      <c r="C16" s="134"/>
      <c r="D16" s="134"/>
      <c r="E16" s="133"/>
      <c r="F16" s="133"/>
    </row>
    <row r="17" spans="1:6" x14ac:dyDescent="0.3">
      <c r="A17" s="1"/>
      <c r="B17" s="134"/>
      <c r="C17" s="134"/>
      <c r="D17" s="134"/>
      <c r="E17" s="133"/>
      <c r="F17" s="133"/>
    </row>
    <row r="18" spans="1:6" x14ac:dyDescent="0.3">
      <c r="A18" s="1"/>
      <c r="B18" s="134"/>
      <c r="C18" s="134"/>
      <c r="D18" s="134"/>
      <c r="E18" s="133"/>
      <c r="F18" s="133"/>
    </row>
    <row r="19" spans="1:6" x14ac:dyDescent="0.3">
      <c r="A19" s="1"/>
      <c r="B19" s="134"/>
      <c r="C19" s="134"/>
      <c r="D19" s="134"/>
      <c r="E19" s="133"/>
      <c r="F19" s="133"/>
    </row>
    <row r="20" spans="1:6" x14ac:dyDescent="0.3">
      <c r="A20" s="1"/>
      <c r="B20" s="134"/>
      <c r="C20" s="134"/>
      <c r="D20" s="134"/>
      <c r="E20" s="133"/>
      <c r="F20" s="133"/>
    </row>
    <row r="21" spans="1:6" x14ac:dyDescent="0.3">
      <c r="A21" s="1"/>
      <c r="B21" s="134"/>
      <c r="C21" s="134"/>
      <c r="D21" s="134"/>
      <c r="E21" s="133"/>
      <c r="F21" s="133"/>
    </row>
    <row r="22" spans="1:6" x14ac:dyDescent="0.3">
      <c r="A22" s="1"/>
      <c r="B22" s="134"/>
      <c r="C22" s="134"/>
      <c r="D22" s="134"/>
      <c r="E22" s="133"/>
      <c r="F22" s="133"/>
    </row>
    <row r="23" spans="1:6" x14ac:dyDescent="0.3">
      <c r="A23" s="1"/>
      <c r="B23" s="134"/>
      <c r="C23" s="134"/>
      <c r="D23" s="134"/>
      <c r="E23" s="133"/>
      <c r="F23" s="133"/>
    </row>
    <row r="24" spans="1:6" x14ac:dyDescent="0.3">
      <c r="A24" s="1"/>
      <c r="B24" s="134"/>
      <c r="C24" s="134"/>
      <c r="D24" s="134"/>
      <c r="E24" s="133"/>
      <c r="F24" s="133"/>
    </row>
    <row r="25" spans="1:6" x14ac:dyDescent="0.3">
      <c r="A25" s="1"/>
      <c r="B25" s="134"/>
      <c r="C25" s="134"/>
      <c r="D25" s="134"/>
      <c r="E25" s="133"/>
      <c r="F25" s="133"/>
    </row>
    <row r="26" spans="1:6" x14ac:dyDescent="0.3">
      <c r="A26" s="1"/>
      <c r="B26" s="134"/>
      <c r="C26" s="134"/>
      <c r="D26" s="134"/>
      <c r="E26" s="133"/>
      <c r="F26" s="133"/>
    </row>
    <row r="27" spans="1:6" x14ac:dyDescent="0.3">
      <c r="A27" s="1"/>
      <c r="B27" s="134"/>
      <c r="C27" s="134"/>
      <c r="D27" s="134"/>
      <c r="E27" s="133"/>
      <c r="F27" s="133"/>
    </row>
    <row r="28" spans="1:6" x14ac:dyDescent="0.3">
      <c r="A28" s="1"/>
      <c r="B28" s="134"/>
      <c r="C28" s="134"/>
      <c r="D28" s="134"/>
      <c r="E28" s="133"/>
      <c r="F28" s="133"/>
    </row>
    <row r="29" spans="1:6" x14ac:dyDescent="0.3">
      <c r="A29" s="1"/>
      <c r="B29" s="134"/>
      <c r="C29" s="134"/>
      <c r="D29" s="134"/>
      <c r="E29" s="133"/>
      <c r="F29" s="133"/>
    </row>
    <row r="30" spans="1:6" x14ac:dyDescent="0.3">
      <c r="A30" s="1"/>
      <c r="B30" s="134"/>
      <c r="C30" s="134"/>
      <c r="D30" s="134"/>
      <c r="E30" s="133"/>
      <c r="F30" s="133"/>
    </row>
    <row r="31" spans="1:6" x14ac:dyDescent="0.3">
      <c r="A31" s="1"/>
      <c r="B31" s="134"/>
      <c r="C31" s="134"/>
      <c r="D31" s="134"/>
      <c r="E31" s="133"/>
      <c r="F31" s="133"/>
    </row>
    <row r="32" spans="1:6" x14ac:dyDescent="0.3">
      <c r="A32" s="1"/>
      <c r="B32" s="134"/>
      <c r="C32" s="134"/>
      <c r="D32" s="134"/>
      <c r="E32" s="133"/>
      <c r="F32" s="133"/>
    </row>
    <row r="33" spans="1:6" x14ac:dyDescent="0.3">
      <c r="A33" s="1"/>
      <c r="B33" s="134"/>
      <c r="C33" s="134"/>
      <c r="D33" s="134"/>
      <c r="E33" s="133"/>
      <c r="F33" s="133"/>
    </row>
    <row r="34" spans="1:6" x14ac:dyDescent="0.3">
      <c r="A34" s="1"/>
      <c r="B34" s="134"/>
      <c r="C34" s="134"/>
      <c r="D34" s="134"/>
      <c r="E34" s="133"/>
      <c r="F34" s="133"/>
    </row>
    <row r="35" spans="1:6" x14ac:dyDescent="0.3">
      <c r="A35" s="1"/>
      <c r="B35" s="134"/>
      <c r="C35" s="134"/>
      <c r="D35" s="134"/>
      <c r="E35" s="133"/>
      <c r="F35" s="133"/>
    </row>
    <row r="36" spans="1:6" x14ac:dyDescent="0.3">
      <c r="A36" s="1"/>
      <c r="B36" s="134"/>
      <c r="C36" s="134"/>
      <c r="D36" s="134"/>
      <c r="E36" s="133"/>
      <c r="F36" s="133"/>
    </row>
    <row r="37" spans="1:6" x14ac:dyDescent="0.3">
      <c r="A37" s="1"/>
      <c r="B37" s="134"/>
      <c r="C37" s="134"/>
      <c r="D37" s="134"/>
      <c r="E37" s="133"/>
      <c r="F37" s="133"/>
    </row>
    <row r="38" spans="1:6" x14ac:dyDescent="0.3">
      <c r="A38" s="1"/>
      <c r="B38" s="134"/>
      <c r="C38" s="134"/>
      <c r="D38" s="134"/>
      <c r="E38" s="133"/>
      <c r="F38" s="133"/>
    </row>
    <row r="39" spans="1:6" x14ac:dyDescent="0.3">
      <c r="A39" s="1"/>
      <c r="B39" s="134"/>
      <c r="C39" s="134"/>
      <c r="D39" s="134"/>
      <c r="E39" s="133"/>
      <c r="F39" s="133"/>
    </row>
    <row r="40" spans="1:6" x14ac:dyDescent="0.3">
      <c r="A40" s="1"/>
      <c r="B40" s="134"/>
      <c r="C40" s="134"/>
      <c r="D40" s="134"/>
      <c r="E40" s="133"/>
      <c r="F40" s="133"/>
    </row>
    <row r="41" spans="1:6" x14ac:dyDescent="0.3">
      <c r="A41" s="1"/>
      <c r="B41" s="134"/>
      <c r="C41" s="134"/>
      <c r="D41" s="134"/>
      <c r="E41" s="133"/>
      <c r="F41" s="133"/>
    </row>
    <row r="42" spans="1:6" x14ac:dyDescent="0.3">
      <c r="A42" s="1"/>
      <c r="B42" s="134"/>
      <c r="C42" s="134"/>
      <c r="D42" s="134"/>
      <c r="E42" s="133"/>
      <c r="F42" s="133"/>
    </row>
    <row r="43" spans="1:6" x14ac:dyDescent="0.3">
      <c r="A43" s="1"/>
      <c r="B43" s="134"/>
      <c r="C43" s="134"/>
      <c r="D43" s="134"/>
      <c r="E43" s="133"/>
      <c r="F43" s="133"/>
    </row>
    <row r="44" spans="1:6" x14ac:dyDescent="0.3">
      <c r="A44" s="1"/>
      <c r="B44" s="134"/>
      <c r="C44" s="134"/>
      <c r="D44" s="134"/>
      <c r="E44" s="133"/>
      <c r="F44" s="133"/>
    </row>
    <row r="45" spans="1:6" x14ac:dyDescent="0.3">
      <c r="A45" s="1"/>
      <c r="B45" s="134"/>
      <c r="C45" s="134"/>
      <c r="D45" s="134"/>
      <c r="E45" s="133"/>
      <c r="F45" s="133"/>
    </row>
    <row r="46" spans="1:6" x14ac:dyDescent="0.3">
      <c r="A46" s="1"/>
      <c r="B46" s="134"/>
      <c r="C46" s="134"/>
      <c r="D46" s="134"/>
      <c r="E46" s="133"/>
      <c r="F46" s="133"/>
    </row>
    <row r="47" spans="1:6" x14ac:dyDescent="0.3">
      <c r="A47" s="1"/>
      <c r="B47" s="134"/>
      <c r="C47" s="134"/>
      <c r="D47" s="134"/>
      <c r="E47" s="133"/>
      <c r="F47" s="133"/>
    </row>
    <row r="48" spans="1:6" x14ac:dyDescent="0.3">
      <c r="A48" s="1"/>
      <c r="B48" s="134"/>
      <c r="C48" s="134"/>
      <c r="D48" s="134"/>
      <c r="E48" s="133"/>
      <c r="F48" s="133"/>
    </row>
    <row r="49" spans="1:6" x14ac:dyDescent="0.3">
      <c r="A49" s="1"/>
      <c r="B49" s="134"/>
      <c r="C49" s="134"/>
      <c r="D49" s="134"/>
      <c r="E49" s="133"/>
      <c r="F49" s="133"/>
    </row>
    <row r="50" spans="1:6" x14ac:dyDescent="0.3">
      <c r="A50" s="1"/>
      <c r="B50" s="134"/>
      <c r="C50" s="134"/>
      <c r="D50" s="134"/>
      <c r="E50" s="133"/>
      <c r="F50" s="133"/>
    </row>
    <row r="51" spans="1:6" x14ac:dyDescent="0.3">
      <c r="A51" s="1"/>
      <c r="B51" s="134"/>
      <c r="C51" s="134"/>
      <c r="D51" s="134"/>
      <c r="E51" s="133"/>
      <c r="F51" s="133"/>
    </row>
    <row r="52" spans="1:6" x14ac:dyDescent="0.3">
      <c r="A52" s="1"/>
      <c r="B52" s="134"/>
      <c r="C52" s="134"/>
      <c r="D52" s="134"/>
      <c r="E52" s="133"/>
      <c r="F52" s="133"/>
    </row>
    <row r="53" spans="1:6" x14ac:dyDescent="0.3">
      <c r="A53" s="1"/>
      <c r="B53" s="134"/>
      <c r="C53" s="134"/>
      <c r="D53" s="134"/>
      <c r="E53" s="133"/>
      <c r="F53" s="133"/>
    </row>
    <row r="54" spans="1:6" x14ac:dyDescent="0.3">
      <c r="A54" s="1"/>
      <c r="B54" s="134"/>
      <c r="C54" s="134"/>
      <c r="D54" s="134"/>
      <c r="E54" s="133"/>
      <c r="F54" s="133"/>
    </row>
    <row r="55" spans="1:6" x14ac:dyDescent="0.3">
      <c r="A55" s="1"/>
      <c r="B55" s="134"/>
      <c r="C55" s="134"/>
      <c r="D55" s="134"/>
      <c r="E55" s="133"/>
      <c r="F55" s="133"/>
    </row>
    <row r="56" spans="1:6" x14ac:dyDescent="0.3">
      <c r="A56" s="1"/>
      <c r="B56" s="134"/>
      <c r="C56" s="134"/>
      <c r="D56" s="134"/>
      <c r="E56" s="133"/>
      <c r="F56" s="133"/>
    </row>
    <row r="57" spans="1:6" x14ac:dyDescent="0.3">
      <c r="A57" s="1"/>
      <c r="B57" s="134"/>
      <c r="C57" s="134"/>
      <c r="D57" s="134"/>
      <c r="E57" s="133"/>
      <c r="F57" s="133"/>
    </row>
    <row r="58" spans="1:6" x14ac:dyDescent="0.3">
      <c r="A58" s="1"/>
      <c r="B58" s="134"/>
      <c r="C58" s="134"/>
      <c r="D58" s="134"/>
      <c r="E58" s="133"/>
      <c r="F58" s="133"/>
    </row>
    <row r="59" spans="1:6" x14ac:dyDescent="0.3">
      <c r="A59" s="1"/>
      <c r="B59" s="134"/>
      <c r="C59" s="134"/>
      <c r="D59" s="134"/>
      <c r="E59" s="133"/>
      <c r="F59" s="133"/>
    </row>
    <row r="60" spans="1:6" x14ac:dyDescent="0.3">
      <c r="A60" s="1"/>
      <c r="B60" s="134"/>
      <c r="C60" s="134"/>
      <c r="D60" s="134"/>
      <c r="E60" s="133"/>
      <c r="F60" s="133"/>
    </row>
    <row r="61" spans="1:6" x14ac:dyDescent="0.3">
      <c r="A61" s="1"/>
      <c r="B61" s="134"/>
      <c r="C61" s="134"/>
      <c r="D61" s="134"/>
      <c r="E61" s="133"/>
      <c r="F61" s="133"/>
    </row>
    <row r="62" spans="1:6" x14ac:dyDescent="0.3">
      <c r="A62" s="1"/>
      <c r="B62" s="134"/>
      <c r="C62" s="134"/>
      <c r="D62" s="134"/>
      <c r="E62" s="133"/>
      <c r="F62" s="133"/>
    </row>
    <row r="63" spans="1:6" x14ac:dyDescent="0.3">
      <c r="A63" s="1"/>
      <c r="B63" s="134"/>
      <c r="C63" s="134"/>
      <c r="D63" s="134"/>
      <c r="E63" s="133"/>
      <c r="F63" s="133"/>
    </row>
    <row r="64" spans="1:6" x14ac:dyDescent="0.3">
      <c r="A64" s="1"/>
      <c r="B64" s="134"/>
      <c r="C64" s="134"/>
      <c r="D64" s="134"/>
      <c r="E64" s="133"/>
      <c r="F64" s="133"/>
    </row>
    <row r="65" spans="1:6" x14ac:dyDescent="0.3">
      <c r="A65" s="1"/>
      <c r="B65" s="134"/>
      <c r="C65" s="134"/>
      <c r="D65" s="134"/>
      <c r="E65" s="133"/>
      <c r="F65" s="133"/>
    </row>
    <row r="66" spans="1:6" x14ac:dyDescent="0.3">
      <c r="A66" s="1"/>
      <c r="B66" s="1"/>
      <c r="C66" s="1"/>
      <c r="D66" s="1"/>
      <c r="E66" s="1"/>
      <c r="F66" s="1"/>
    </row>
    <row r="67" spans="1:6" x14ac:dyDescent="0.3">
      <c r="A67" s="1"/>
      <c r="B67" s="1"/>
      <c r="C67" s="1"/>
      <c r="D67" s="1"/>
      <c r="E67" s="1"/>
      <c r="F67" s="1"/>
    </row>
    <row r="68" spans="1:6" x14ac:dyDescent="0.3">
      <c r="A68" s="1"/>
      <c r="B68" s="1"/>
      <c r="C68" s="1"/>
      <c r="D68" s="1"/>
      <c r="E68" s="1"/>
      <c r="F68" s="1"/>
    </row>
    <row r="69" spans="1:6" x14ac:dyDescent="0.3">
      <c r="A69" s="1"/>
      <c r="B69" s="1"/>
      <c r="C69" s="1"/>
      <c r="D69" s="1"/>
      <c r="E69" s="1"/>
      <c r="F69" s="1"/>
    </row>
    <row r="70" spans="1:6" x14ac:dyDescent="0.3">
      <c r="A70" s="1"/>
      <c r="B70" s="1"/>
      <c r="C70" s="1"/>
      <c r="D70" s="1"/>
      <c r="E70" s="1"/>
      <c r="F70" s="1"/>
    </row>
    <row r="71" spans="1:6" x14ac:dyDescent="0.3">
      <c r="A71" s="1"/>
      <c r="B71" s="1"/>
      <c r="C71" s="1"/>
      <c r="D71" s="1"/>
      <c r="E71" s="1"/>
      <c r="F71" s="1"/>
    </row>
    <row r="72" spans="1:6" x14ac:dyDescent="0.3">
      <c r="A72" s="1"/>
      <c r="B72" s="1"/>
      <c r="C72" s="1"/>
      <c r="D72" s="1"/>
      <c r="E72" s="1"/>
      <c r="F72" s="1"/>
    </row>
    <row r="73" spans="1:6" x14ac:dyDescent="0.3">
      <c r="A73" s="1"/>
      <c r="B73" s="1"/>
      <c r="C73" s="1"/>
      <c r="D73" s="1"/>
      <c r="E73" s="1"/>
      <c r="F73" s="1"/>
    </row>
    <row r="74" spans="1:6" x14ac:dyDescent="0.3">
      <c r="A74" s="1"/>
      <c r="B74" s="1"/>
      <c r="C74" s="1"/>
      <c r="D74" s="1"/>
      <c r="E74" s="1"/>
      <c r="F74" s="1"/>
    </row>
    <row r="75" spans="1:6" x14ac:dyDescent="0.3">
      <c r="A75" s="1"/>
      <c r="B75" s="1"/>
      <c r="C75" s="1"/>
      <c r="D75" s="1"/>
      <c r="E75" s="1"/>
      <c r="F75" s="1"/>
    </row>
    <row r="76" spans="1:6" x14ac:dyDescent="0.3">
      <c r="A76" s="1"/>
      <c r="B76" s="1"/>
      <c r="C76" s="1"/>
      <c r="D76" s="1"/>
      <c r="E76" s="1"/>
      <c r="F76" s="1"/>
    </row>
    <row r="77" spans="1:6" x14ac:dyDescent="0.3">
      <c r="A77" s="1"/>
      <c r="B77" s="1"/>
      <c r="C77" s="1"/>
      <c r="D77" s="1"/>
      <c r="E77" s="1"/>
      <c r="F77" s="1"/>
    </row>
    <row r="78" spans="1:6" x14ac:dyDescent="0.3">
      <c r="A78" s="1"/>
      <c r="B78" s="1"/>
      <c r="C78" s="1"/>
      <c r="D78" s="1"/>
      <c r="E78" s="1"/>
      <c r="F78" s="1"/>
    </row>
    <row r="79" spans="1:6" x14ac:dyDescent="0.3">
      <c r="A79" s="1"/>
      <c r="B79" s="1"/>
      <c r="C79" s="1"/>
      <c r="D79" s="1"/>
      <c r="E79" s="1"/>
      <c r="F79" s="1"/>
    </row>
    <row r="80" spans="1:6" x14ac:dyDescent="0.3">
      <c r="A80" s="1"/>
      <c r="B80" s="1"/>
      <c r="C80" s="1"/>
      <c r="D80" s="1"/>
      <c r="E80" s="1"/>
      <c r="F80" s="1"/>
    </row>
    <row r="81" spans="1:6" x14ac:dyDescent="0.3">
      <c r="A81" s="1"/>
      <c r="B81" s="1"/>
      <c r="C81" s="1"/>
      <c r="D81" s="1"/>
      <c r="E81" s="1"/>
      <c r="F81" s="1"/>
    </row>
    <row r="82" spans="1:6" x14ac:dyDescent="0.3">
      <c r="A82" s="1"/>
      <c r="B82" s="1"/>
      <c r="C82" s="1"/>
      <c r="D82" s="1"/>
      <c r="E82" s="1"/>
      <c r="F82" s="1"/>
    </row>
    <row r="83" spans="1:6" x14ac:dyDescent="0.3">
      <c r="A83" s="1"/>
      <c r="B83" s="1"/>
      <c r="C83" s="1"/>
      <c r="D83" s="1"/>
      <c r="E83" s="1"/>
      <c r="F83" s="1"/>
    </row>
    <row r="84" spans="1:6" x14ac:dyDescent="0.3">
      <c r="A84" s="1"/>
      <c r="B84" s="1"/>
      <c r="C84" s="1"/>
      <c r="D84" s="1"/>
      <c r="E84" s="1"/>
      <c r="F84" s="1"/>
    </row>
    <row r="85" spans="1:6" x14ac:dyDescent="0.3">
      <c r="A85" s="1"/>
      <c r="B85" s="1"/>
      <c r="C85" s="1"/>
      <c r="D85" s="1"/>
      <c r="E85" s="1"/>
      <c r="F85" s="1"/>
    </row>
    <row r="86" spans="1:6" x14ac:dyDescent="0.3">
      <c r="A86" s="1"/>
      <c r="B86" s="1"/>
      <c r="C86" s="1"/>
      <c r="D86" s="1"/>
      <c r="E86" s="1"/>
      <c r="F86" s="1"/>
    </row>
    <row r="87" spans="1:6" x14ac:dyDescent="0.3">
      <c r="A87" s="1"/>
      <c r="B87" s="1"/>
      <c r="C87" s="1"/>
      <c r="D87" s="1"/>
      <c r="E87" s="1"/>
      <c r="F87" s="1"/>
    </row>
    <row r="88" spans="1:6" x14ac:dyDescent="0.3">
      <c r="A88" s="1"/>
      <c r="B88" s="1"/>
      <c r="C88" s="1"/>
      <c r="D88" s="1"/>
      <c r="E88" s="1"/>
      <c r="F88" s="1"/>
    </row>
    <row r="89" spans="1:6" x14ac:dyDescent="0.3">
      <c r="A89" s="1"/>
      <c r="B89" s="1"/>
      <c r="C89" s="1"/>
      <c r="D89" s="1"/>
      <c r="E89" s="1"/>
      <c r="F89" s="1"/>
    </row>
    <row r="90" spans="1:6" x14ac:dyDescent="0.3">
      <c r="A90" s="1"/>
      <c r="B90" s="1"/>
      <c r="C90" s="1"/>
      <c r="D90" s="1"/>
      <c r="E90" s="1"/>
      <c r="F90" s="1"/>
    </row>
    <row r="91" spans="1:6" x14ac:dyDescent="0.3">
      <c r="A91" s="1"/>
      <c r="B91" s="1"/>
      <c r="C91" s="1"/>
      <c r="D91" s="1"/>
      <c r="E91" s="1"/>
      <c r="F91" s="1"/>
    </row>
    <row r="92" spans="1:6" x14ac:dyDescent="0.3">
      <c r="A92" s="1"/>
      <c r="B92" s="1"/>
      <c r="C92" s="1"/>
      <c r="D92" s="1"/>
      <c r="E92" s="1"/>
      <c r="F92" s="1"/>
    </row>
    <row r="93" spans="1:6" x14ac:dyDescent="0.3">
      <c r="A93" s="1"/>
      <c r="B93" s="1"/>
      <c r="C93" s="1"/>
      <c r="D93" s="1"/>
      <c r="E93" s="1"/>
      <c r="F93" s="1"/>
    </row>
    <row r="94" spans="1:6" x14ac:dyDescent="0.3">
      <c r="A94" s="1"/>
      <c r="B94" s="1"/>
      <c r="C94" s="1"/>
      <c r="D94" s="1"/>
      <c r="E94" s="1"/>
      <c r="F94" s="1"/>
    </row>
    <row r="95" spans="1:6" x14ac:dyDescent="0.3">
      <c r="A95" s="1"/>
      <c r="B95" s="1"/>
      <c r="C95" s="1"/>
      <c r="D95" s="1"/>
      <c r="E95" s="1"/>
      <c r="F95" s="1"/>
    </row>
    <row r="96" spans="1:6" x14ac:dyDescent="0.3">
      <c r="A96" s="1"/>
      <c r="B96" s="1"/>
      <c r="C96" s="1"/>
      <c r="D96" s="1"/>
      <c r="E96" s="1"/>
      <c r="F96" s="1"/>
    </row>
    <row r="97" spans="1:6" x14ac:dyDescent="0.3">
      <c r="A97" s="1"/>
      <c r="B97" s="1"/>
      <c r="C97" s="1"/>
      <c r="D97" s="1"/>
      <c r="E97" s="1"/>
      <c r="F97" s="1"/>
    </row>
    <row r="98" spans="1:6" x14ac:dyDescent="0.3">
      <c r="A98" s="1"/>
      <c r="B98" s="1"/>
      <c r="C98" s="1"/>
      <c r="D98" s="1"/>
      <c r="E98" s="1"/>
      <c r="F98" s="1"/>
    </row>
    <row r="99" spans="1:6" x14ac:dyDescent="0.3">
      <c r="A99" s="1"/>
      <c r="B99" s="1"/>
      <c r="C99" s="1"/>
      <c r="D99" s="1"/>
      <c r="E99" s="1"/>
      <c r="F99" s="1"/>
    </row>
    <row r="100" spans="1:6" x14ac:dyDescent="0.3">
      <c r="A100" s="1"/>
      <c r="B100" s="1"/>
      <c r="C100" s="1"/>
      <c r="D100" s="1"/>
      <c r="E100" s="1"/>
      <c r="F100" s="1"/>
    </row>
    <row r="101" spans="1:6" x14ac:dyDescent="0.3">
      <c r="A101" s="1"/>
      <c r="B101" s="1"/>
      <c r="C101" s="1"/>
      <c r="D101" s="1"/>
      <c r="E101" s="1"/>
      <c r="F101" s="1"/>
    </row>
    <row r="102" spans="1:6" x14ac:dyDescent="0.3">
      <c r="A102" s="1"/>
      <c r="B102" s="1"/>
      <c r="C102" s="1"/>
      <c r="D102" s="1"/>
      <c r="E102" s="1"/>
      <c r="F102" s="1"/>
    </row>
    <row r="103" spans="1:6" x14ac:dyDescent="0.3">
      <c r="A103" s="1"/>
      <c r="B103" s="1"/>
      <c r="C103" s="1"/>
      <c r="D103" s="1"/>
      <c r="E103" s="1"/>
      <c r="F103" s="1"/>
    </row>
    <row r="104" spans="1:6" x14ac:dyDescent="0.3">
      <c r="A104" s="1"/>
      <c r="B104" s="1"/>
      <c r="C104" s="1"/>
      <c r="D104" s="1"/>
      <c r="E104" s="1"/>
      <c r="F104" s="1"/>
    </row>
    <row r="105" spans="1:6" x14ac:dyDescent="0.3">
      <c r="A105" s="1"/>
      <c r="B105" s="1"/>
      <c r="C105" s="1"/>
      <c r="D105" s="1"/>
      <c r="E105" s="1"/>
      <c r="F105" s="1"/>
    </row>
    <row r="106" spans="1:6" x14ac:dyDescent="0.3">
      <c r="A106" s="1"/>
      <c r="B106" s="1"/>
      <c r="C106" s="1"/>
      <c r="D106" s="1"/>
      <c r="E106" s="1"/>
      <c r="F106" s="1"/>
    </row>
    <row r="107" spans="1:6" x14ac:dyDescent="0.3">
      <c r="A107" s="1"/>
      <c r="B107" s="1"/>
      <c r="C107" s="1"/>
      <c r="D107" s="1"/>
      <c r="E107" s="1"/>
      <c r="F107" s="1"/>
    </row>
    <row r="108" spans="1:6" x14ac:dyDescent="0.3">
      <c r="A108" s="1"/>
      <c r="B108" s="1"/>
      <c r="C108" s="1"/>
      <c r="D108" s="1"/>
      <c r="E108" s="1"/>
      <c r="F108" s="1"/>
    </row>
    <row r="109" spans="1:6" x14ac:dyDescent="0.3">
      <c r="A109" s="1"/>
      <c r="B109" s="1"/>
      <c r="C109" s="1"/>
      <c r="D109" s="1"/>
      <c r="E109" s="1"/>
      <c r="F109" s="1"/>
    </row>
    <row r="110" spans="1:6" x14ac:dyDescent="0.3">
      <c r="A110" s="1"/>
      <c r="B110" s="1"/>
      <c r="C110" s="1"/>
      <c r="D110" s="1"/>
      <c r="E110" s="1"/>
      <c r="F110" s="1"/>
    </row>
    <row r="111" spans="1:6" x14ac:dyDescent="0.3">
      <c r="A111" s="1"/>
      <c r="B111" s="1"/>
      <c r="C111" s="1"/>
      <c r="D111" s="1"/>
      <c r="E111" s="1"/>
      <c r="F111" s="1"/>
    </row>
    <row r="112" spans="1:6" x14ac:dyDescent="0.3">
      <c r="A112" s="1"/>
      <c r="B112" s="1"/>
      <c r="C112" s="1"/>
      <c r="D112" s="1"/>
      <c r="E112" s="1"/>
      <c r="F112" s="1"/>
    </row>
    <row r="113" spans="1:6" x14ac:dyDescent="0.3">
      <c r="A113" s="1"/>
      <c r="B113" s="1"/>
      <c r="C113" s="1"/>
      <c r="D113" s="1"/>
      <c r="E113" s="1"/>
      <c r="F113" s="1"/>
    </row>
    <row r="114" spans="1:6" x14ac:dyDescent="0.3">
      <c r="A114" s="1"/>
      <c r="B114" s="1"/>
      <c r="C114" s="1"/>
      <c r="D114" s="1"/>
      <c r="E114" s="1"/>
      <c r="F114" s="1"/>
    </row>
    <row r="115" spans="1:6" x14ac:dyDescent="0.3">
      <c r="A115" s="1"/>
      <c r="B115" s="1"/>
      <c r="C115" s="1"/>
      <c r="D115" s="1"/>
      <c r="E115" s="1"/>
      <c r="F115" s="1"/>
    </row>
    <row r="116" spans="1:6" x14ac:dyDescent="0.3">
      <c r="A116" s="1"/>
      <c r="B116" s="1"/>
      <c r="C116" s="1"/>
      <c r="D116" s="1"/>
      <c r="E116" s="1"/>
      <c r="F116" s="1"/>
    </row>
    <row r="117" spans="1:6" x14ac:dyDescent="0.3">
      <c r="A117" s="1"/>
      <c r="B117" s="1"/>
      <c r="C117" s="1"/>
      <c r="D117" s="1"/>
      <c r="E117" s="1"/>
      <c r="F117" s="1"/>
    </row>
    <row r="118" spans="1:6" x14ac:dyDescent="0.3">
      <c r="A118" s="1"/>
      <c r="B118" s="1"/>
      <c r="C118" s="1"/>
      <c r="D118" s="1"/>
      <c r="E118" s="1"/>
      <c r="F118" s="1"/>
    </row>
    <row r="119" spans="1:6" x14ac:dyDescent="0.3">
      <c r="A119" s="1"/>
      <c r="B119" s="1"/>
      <c r="C119" s="1"/>
      <c r="D119" s="1"/>
      <c r="E119" s="1"/>
      <c r="F119" s="1"/>
    </row>
    <row r="120" spans="1:6" x14ac:dyDescent="0.3">
      <c r="A120" s="1"/>
      <c r="B120" s="1"/>
      <c r="C120" s="1"/>
      <c r="D120" s="1"/>
      <c r="E120" s="1"/>
      <c r="F120" s="1"/>
    </row>
    <row r="121" spans="1:6" x14ac:dyDescent="0.3">
      <c r="A121" s="1"/>
      <c r="B121" s="1"/>
      <c r="C121" s="1"/>
      <c r="D121" s="1"/>
      <c r="E121" s="1"/>
      <c r="F121" s="1"/>
    </row>
    <row r="122" spans="1:6" x14ac:dyDescent="0.3">
      <c r="A122" s="1"/>
      <c r="B122" s="1"/>
      <c r="C122" s="1"/>
      <c r="D122" s="1"/>
      <c r="E122" s="1"/>
      <c r="F122" s="1"/>
    </row>
    <row r="123" spans="1:6" x14ac:dyDescent="0.3">
      <c r="A123" s="1"/>
      <c r="B123" s="1"/>
      <c r="C123" s="1"/>
      <c r="D123" s="1"/>
      <c r="E123" s="1"/>
      <c r="F123" s="1"/>
    </row>
    <row r="124" spans="1:6" x14ac:dyDescent="0.3">
      <c r="A124" s="1"/>
      <c r="B124" s="1"/>
      <c r="C124" s="1"/>
      <c r="D124" s="1"/>
      <c r="E124" s="1"/>
      <c r="F124" s="1"/>
    </row>
    <row r="125" spans="1:6" x14ac:dyDescent="0.3">
      <c r="A125" s="1"/>
      <c r="B125" s="1"/>
      <c r="C125" s="1"/>
      <c r="D125" s="1"/>
      <c r="E125" s="1"/>
      <c r="F125" s="1"/>
    </row>
    <row r="126" spans="1:6" x14ac:dyDescent="0.3">
      <c r="A126" s="1"/>
      <c r="B126" s="1"/>
      <c r="C126" s="1"/>
      <c r="D126" s="1"/>
      <c r="E126" s="1"/>
      <c r="F126" s="1"/>
    </row>
    <row r="127" spans="1:6" x14ac:dyDescent="0.3">
      <c r="A127" s="1"/>
      <c r="B127" s="1"/>
      <c r="C127" s="1"/>
      <c r="D127" s="1"/>
      <c r="E127" s="1"/>
      <c r="F127" s="1"/>
    </row>
    <row r="128" spans="1:6" x14ac:dyDescent="0.3">
      <c r="A128" s="1"/>
      <c r="B128" s="1"/>
      <c r="C128" s="1"/>
      <c r="D128" s="1"/>
      <c r="E128" s="1"/>
      <c r="F128" s="1"/>
    </row>
    <row r="129" spans="1:6" x14ac:dyDescent="0.3">
      <c r="A129" s="1"/>
      <c r="B129" s="1"/>
      <c r="C129" s="1"/>
      <c r="D129" s="1"/>
      <c r="E129" s="1"/>
      <c r="F129" s="1"/>
    </row>
    <row r="130" spans="1:6" x14ac:dyDescent="0.3">
      <c r="A130" s="1"/>
      <c r="B130" s="1"/>
      <c r="C130" s="1"/>
      <c r="D130" s="1"/>
      <c r="E130" s="1"/>
      <c r="F130" s="1"/>
    </row>
    <row r="131" spans="1:6" x14ac:dyDescent="0.3">
      <c r="A131" s="1"/>
      <c r="B131" s="1"/>
      <c r="C131" s="1"/>
      <c r="D131" s="1"/>
      <c r="E131" s="1"/>
      <c r="F131" s="1"/>
    </row>
    <row r="132" spans="1:6" x14ac:dyDescent="0.3">
      <c r="A132" s="1"/>
      <c r="B132" s="1"/>
      <c r="C132" s="1"/>
      <c r="D132" s="1"/>
      <c r="E132" s="1"/>
      <c r="F132" s="1"/>
    </row>
    <row r="133" spans="1:6" x14ac:dyDescent="0.3">
      <c r="A133" s="1"/>
      <c r="B133" s="1"/>
      <c r="C133" s="1"/>
      <c r="D133" s="1"/>
      <c r="E133" s="1"/>
      <c r="F133" s="1"/>
    </row>
    <row r="134" spans="1:6" x14ac:dyDescent="0.3">
      <c r="A134" s="1"/>
      <c r="B134" s="1"/>
      <c r="C134" s="1"/>
      <c r="D134" s="1"/>
      <c r="E134" s="1"/>
      <c r="F134" s="1"/>
    </row>
    <row r="135" spans="1:6" x14ac:dyDescent="0.3">
      <c r="A135" s="1"/>
      <c r="B135" s="1"/>
      <c r="C135" s="1"/>
      <c r="D135" s="1"/>
      <c r="E135" s="1"/>
      <c r="F135" s="1"/>
    </row>
    <row r="136" spans="1:6" x14ac:dyDescent="0.3">
      <c r="A136" s="1"/>
      <c r="B136" s="1"/>
      <c r="C136" s="1"/>
      <c r="D136" s="1"/>
      <c r="E136" s="1"/>
      <c r="F136" s="1"/>
    </row>
    <row r="137" spans="1:6" x14ac:dyDescent="0.3">
      <c r="A137" s="1"/>
      <c r="B137" s="1"/>
      <c r="C137" s="1"/>
      <c r="D137" s="1"/>
      <c r="E137" s="1"/>
      <c r="F137" s="1"/>
    </row>
    <row r="138" spans="1:6" x14ac:dyDescent="0.3">
      <c r="A138" s="1"/>
      <c r="B138" s="1"/>
      <c r="C138" s="1"/>
      <c r="D138" s="1"/>
      <c r="E138" s="1"/>
      <c r="F138" s="1"/>
    </row>
    <row r="139" spans="1:6" x14ac:dyDescent="0.3">
      <c r="A139" s="1"/>
      <c r="B139" s="1"/>
      <c r="C139" s="1"/>
      <c r="D139" s="1"/>
      <c r="E139" s="1"/>
      <c r="F139" s="1"/>
    </row>
    <row r="140" spans="1:6" x14ac:dyDescent="0.3">
      <c r="A140" s="1"/>
      <c r="B140" s="1"/>
      <c r="C140" s="1"/>
      <c r="D140" s="1"/>
      <c r="E140" s="1"/>
      <c r="F140" s="1"/>
    </row>
    <row r="141" spans="1:6" x14ac:dyDescent="0.3">
      <c r="A141" s="1"/>
      <c r="B141" s="1"/>
      <c r="C141" s="1"/>
      <c r="D141" s="1"/>
      <c r="E141" s="1"/>
      <c r="F141" s="1"/>
    </row>
    <row r="142" spans="1:6" x14ac:dyDescent="0.3">
      <c r="A142" s="1"/>
      <c r="B142" s="1"/>
      <c r="C142" s="1"/>
      <c r="D142" s="1"/>
      <c r="E142" s="1"/>
      <c r="F142" s="1"/>
    </row>
    <row r="143" spans="1:6" x14ac:dyDescent="0.3">
      <c r="A143" s="1"/>
      <c r="B143" s="1"/>
      <c r="C143" s="1"/>
      <c r="D143" s="1"/>
      <c r="E143" s="1"/>
      <c r="F143" s="1"/>
    </row>
    <row r="144" spans="1:6" x14ac:dyDescent="0.3">
      <c r="A144" s="1"/>
      <c r="B144" s="1"/>
      <c r="C144" s="1"/>
      <c r="D144" s="1"/>
      <c r="E144" s="1"/>
      <c r="F144" s="1"/>
    </row>
    <row r="145" spans="1:6" x14ac:dyDescent="0.3">
      <c r="A145" s="1"/>
      <c r="B145" s="1"/>
      <c r="C145" s="1"/>
      <c r="D145" s="1"/>
      <c r="E145" s="1"/>
      <c r="F145" s="1"/>
    </row>
    <row r="146" spans="1:6" x14ac:dyDescent="0.3">
      <c r="A146" s="1"/>
      <c r="B146" s="1"/>
      <c r="C146" s="1"/>
      <c r="D146" s="1"/>
      <c r="E146" s="1"/>
      <c r="F146" s="1"/>
    </row>
    <row r="147" spans="1:6" x14ac:dyDescent="0.3">
      <c r="A147" s="1"/>
      <c r="B147" s="1"/>
      <c r="C147" s="1"/>
      <c r="D147" s="1"/>
      <c r="E147" s="1"/>
      <c r="F147" s="1"/>
    </row>
    <row r="148" spans="1:6" x14ac:dyDescent="0.3">
      <c r="A148" s="1"/>
      <c r="B148" s="1"/>
      <c r="C148" s="1"/>
      <c r="D148" s="1"/>
      <c r="E148" s="1"/>
      <c r="F148" s="1"/>
    </row>
    <row r="149" spans="1:6" x14ac:dyDescent="0.3">
      <c r="A149" s="1"/>
      <c r="B149" s="1"/>
      <c r="C149" s="1"/>
      <c r="D149" s="1"/>
      <c r="E149" s="1"/>
      <c r="F149" s="1"/>
    </row>
    <row r="150" spans="1:6" x14ac:dyDescent="0.3">
      <c r="A150" s="1"/>
      <c r="B150" s="1"/>
      <c r="C150" s="1"/>
      <c r="D150" s="1"/>
      <c r="E150" s="1"/>
      <c r="F150" s="1"/>
    </row>
    <row r="151" spans="1:6" x14ac:dyDescent="0.3">
      <c r="A151" s="1"/>
      <c r="B151" s="1"/>
      <c r="C151" s="1"/>
      <c r="D151" s="1"/>
      <c r="E151" s="1"/>
      <c r="F151" s="1"/>
    </row>
    <row r="152" spans="1:6" x14ac:dyDescent="0.3">
      <c r="A152" s="1"/>
      <c r="B152" s="1"/>
      <c r="C152" s="1"/>
      <c r="D152" s="1"/>
      <c r="E152" s="1"/>
      <c r="F152" s="1"/>
    </row>
    <row r="153" spans="1:6" x14ac:dyDescent="0.3">
      <c r="A153" s="1"/>
      <c r="B153" s="1"/>
      <c r="C153" s="1"/>
      <c r="D153" s="1"/>
      <c r="E153" s="1"/>
      <c r="F153" s="1"/>
    </row>
    <row r="154" spans="1:6" x14ac:dyDescent="0.3">
      <c r="A154" s="1"/>
      <c r="B154" s="1"/>
      <c r="C154" s="1"/>
      <c r="D154" s="1"/>
      <c r="E154" s="1"/>
      <c r="F154" s="1"/>
    </row>
    <row r="155" spans="1:6" x14ac:dyDescent="0.3">
      <c r="A155" s="1"/>
      <c r="B155" s="1"/>
      <c r="C155" s="1"/>
      <c r="D155" s="1"/>
      <c r="E155" s="1"/>
      <c r="F155" s="1"/>
    </row>
    <row r="156" spans="1:6" x14ac:dyDescent="0.3">
      <c r="A156" s="1"/>
      <c r="B156" s="1"/>
      <c r="C156" s="1"/>
      <c r="D156" s="1"/>
      <c r="E156" s="1"/>
      <c r="F156" s="1"/>
    </row>
    <row r="157" spans="1:6" x14ac:dyDescent="0.3">
      <c r="A157" s="1"/>
      <c r="B157" s="1"/>
      <c r="C157" s="1"/>
      <c r="D157" s="1"/>
      <c r="E157" s="1"/>
      <c r="F157" s="1"/>
    </row>
    <row r="158" spans="1:6" x14ac:dyDescent="0.3">
      <c r="A158" s="1"/>
      <c r="B158" s="1"/>
      <c r="C158" s="1"/>
      <c r="D158" s="1"/>
      <c r="E158" s="1"/>
      <c r="F158" s="1"/>
    </row>
    <row r="159" spans="1:6" x14ac:dyDescent="0.3">
      <c r="A159" s="1"/>
      <c r="B159" s="1"/>
      <c r="C159" s="1"/>
      <c r="D159" s="1"/>
      <c r="E159" s="1"/>
      <c r="F159" s="1"/>
    </row>
    <row r="160" spans="1:6" x14ac:dyDescent="0.3">
      <c r="A160" s="1"/>
      <c r="B160" s="1"/>
      <c r="C160" s="1"/>
      <c r="D160" s="1"/>
      <c r="E160" s="1"/>
      <c r="F160" s="1"/>
    </row>
    <row r="161" spans="1:6" x14ac:dyDescent="0.3">
      <c r="A161" s="1"/>
      <c r="B161" s="1"/>
      <c r="C161" s="1"/>
      <c r="D161" s="1"/>
      <c r="E161" s="1"/>
      <c r="F161" s="1"/>
    </row>
    <row r="162" spans="1:6" x14ac:dyDescent="0.3">
      <c r="A162" s="1"/>
      <c r="B162" s="1"/>
      <c r="C162" s="1"/>
      <c r="D162" s="1"/>
      <c r="E162" s="1"/>
      <c r="F162" s="1"/>
    </row>
    <row r="163" spans="1:6" x14ac:dyDescent="0.3">
      <c r="A163" s="1"/>
      <c r="B163" s="1"/>
      <c r="C163" s="1"/>
      <c r="D163" s="1"/>
      <c r="E163" s="1"/>
      <c r="F163" s="1"/>
    </row>
    <row r="164" spans="1:6" x14ac:dyDescent="0.3">
      <c r="A164" s="1"/>
      <c r="B164" s="1"/>
      <c r="C164" s="1"/>
      <c r="D164" s="1"/>
      <c r="E164" s="1"/>
      <c r="F164" s="1"/>
    </row>
    <row r="165" spans="1:6" x14ac:dyDescent="0.3">
      <c r="A165" s="1"/>
      <c r="B165" s="1"/>
      <c r="C165" s="1"/>
      <c r="D165" s="1"/>
      <c r="E165" s="1"/>
      <c r="F165" s="1"/>
    </row>
    <row r="166" spans="1:6" x14ac:dyDescent="0.3">
      <c r="A166" s="1"/>
      <c r="B166" s="1"/>
      <c r="C166" s="1"/>
      <c r="D166" s="1"/>
      <c r="E166" s="1"/>
      <c r="F166" s="1"/>
    </row>
    <row r="167" spans="1:6" x14ac:dyDescent="0.3">
      <c r="A167" s="1"/>
      <c r="B167" s="1"/>
      <c r="C167" s="1"/>
      <c r="D167" s="1"/>
      <c r="E167" s="1"/>
      <c r="F167" s="1"/>
    </row>
    <row r="168" spans="1:6" x14ac:dyDescent="0.3">
      <c r="A168" s="1"/>
      <c r="B168" s="1"/>
      <c r="C168" s="1"/>
      <c r="D168" s="1"/>
      <c r="E168" s="1"/>
      <c r="F168" s="1"/>
    </row>
    <row r="169" spans="1:6" x14ac:dyDescent="0.3">
      <c r="A169" s="1"/>
      <c r="B169" s="1"/>
      <c r="C169" s="1"/>
      <c r="D169" s="1"/>
      <c r="E169" s="1"/>
      <c r="F169" s="1"/>
    </row>
    <row r="170" spans="1:6" x14ac:dyDescent="0.3">
      <c r="A170" s="1"/>
      <c r="B170" s="1"/>
      <c r="C170" s="1"/>
      <c r="D170" s="1"/>
      <c r="E170" s="1"/>
      <c r="F170" s="1"/>
    </row>
    <row r="171" spans="1:6" x14ac:dyDescent="0.3">
      <c r="A171" s="1"/>
      <c r="B171" s="1"/>
      <c r="C171" s="1"/>
      <c r="D171" s="1"/>
      <c r="E171" s="1"/>
      <c r="F171" s="1"/>
    </row>
    <row r="172" spans="1:6" x14ac:dyDescent="0.3">
      <c r="A172" s="1"/>
      <c r="B172" s="1"/>
      <c r="C172" s="1"/>
      <c r="D172" s="1"/>
      <c r="E172" s="1"/>
      <c r="F172" s="1"/>
    </row>
    <row r="173" spans="1:6" x14ac:dyDescent="0.3">
      <c r="A173" s="1"/>
      <c r="B173" s="1"/>
      <c r="C173" s="1"/>
      <c r="D173" s="1"/>
      <c r="E173" s="1"/>
      <c r="F173" s="1"/>
    </row>
    <row r="174" spans="1:6" x14ac:dyDescent="0.3">
      <c r="A174" s="1"/>
      <c r="B174" s="1"/>
      <c r="C174" s="1"/>
      <c r="D174" s="1"/>
      <c r="E174" s="1"/>
      <c r="F174" s="1"/>
    </row>
    <row r="175" spans="1:6" x14ac:dyDescent="0.3">
      <c r="A175" s="1"/>
      <c r="B175" s="1"/>
      <c r="C175" s="1"/>
      <c r="D175" s="1"/>
      <c r="E175" s="1"/>
      <c r="F175" s="1"/>
    </row>
    <row r="176" spans="1:6" x14ac:dyDescent="0.3">
      <c r="A176" s="1"/>
      <c r="B176" s="1"/>
      <c r="C176" s="1"/>
      <c r="D176" s="1"/>
      <c r="E176" s="1"/>
      <c r="F176" s="1"/>
    </row>
    <row r="177" spans="1:6" x14ac:dyDescent="0.3">
      <c r="A177" s="1"/>
      <c r="B177" s="1"/>
      <c r="C177" s="1"/>
      <c r="D177" s="1"/>
      <c r="E177" s="1"/>
      <c r="F177" s="1"/>
    </row>
    <row r="178" spans="1:6" x14ac:dyDescent="0.3">
      <c r="A178" s="1"/>
      <c r="B178" s="1"/>
      <c r="C178" s="1"/>
      <c r="D178" s="1"/>
      <c r="E178" s="1"/>
      <c r="F178" s="1"/>
    </row>
    <row r="179" spans="1:6" x14ac:dyDescent="0.3">
      <c r="A179" s="1"/>
      <c r="B179" s="1"/>
      <c r="C179" s="1"/>
      <c r="D179" s="1"/>
      <c r="E179" s="1"/>
      <c r="F179" s="1"/>
    </row>
    <row r="180" spans="1:6" x14ac:dyDescent="0.3">
      <c r="A180" s="1"/>
      <c r="B180" s="1"/>
      <c r="C180" s="1"/>
      <c r="D180" s="1"/>
      <c r="E180" s="1"/>
      <c r="F180" s="1"/>
    </row>
    <row r="181" spans="1:6" x14ac:dyDescent="0.3">
      <c r="A181" s="1"/>
      <c r="B181" s="1"/>
      <c r="C181" s="1"/>
      <c r="D181" s="1"/>
      <c r="E181" s="1"/>
      <c r="F181" s="1"/>
    </row>
    <row r="182" spans="1:6" x14ac:dyDescent="0.3">
      <c r="A182" s="1"/>
      <c r="B182" s="1"/>
      <c r="C182" s="1"/>
      <c r="D182" s="1"/>
      <c r="E182" s="1"/>
      <c r="F182" s="1"/>
    </row>
    <row r="183" spans="1:6" x14ac:dyDescent="0.3">
      <c r="A183" s="1"/>
      <c r="B183" s="1"/>
      <c r="C183" s="1"/>
      <c r="D183" s="1"/>
      <c r="E183" s="1"/>
      <c r="F183" s="1"/>
    </row>
    <row r="184" spans="1:6" x14ac:dyDescent="0.3">
      <c r="A184" s="1"/>
      <c r="B184" s="1"/>
      <c r="C184" s="1"/>
      <c r="D184" s="1"/>
      <c r="E184" s="1"/>
      <c r="F184" s="1"/>
    </row>
    <row r="185" spans="1:6" x14ac:dyDescent="0.3">
      <c r="A185" s="1"/>
      <c r="B185" s="1"/>
      <c r="C185" s="1"/>
      <c r="D185" s="1"/>
      <c r="E185" s="1"/>
      <c r="F185" s="1"/>
    </row>
    <row r="186" spans="1:6" x14ac:dyDescent="0.3">
      <c r="A186" s="1"/>
      <c r="B186" s="1"/>
      <c r="C186" s="1"/>
      <c r="D186" s="1"/>
      <c r="E186" s="1"/>
      <c r="F186" s="1"/>
    </row>
    <row r="187" spans="1:6" x14ac:dyDescent="0.3">
      <c r="A187" s="1"/>
      <c r="B187" s="1"/>
      <c r="C187" s="1"/>
      <c r="D187" s="1"/>
      <c r="E187" s="1"/>
      <c r="F187" s="1"/>
    </row>
    <row r="188" spans="1:6" x14ac:dyDescent="0.3">
      <c r="A188" s="1"/>
      <c r="B188" s="1"/>
      <c r="C188" s="1"/>
      <c r="D188" s="1"/>
      <c r="E188" s="1"/>
      <c r="F188" s="1"/>
    </row>
    <row r="189" spans="1:6" x14ac:dyDescent="0.3">
      <c r="A189" s="1"/>
      <c r="B189" s="1"/>
      <c r="C189" s="1"/>
      <c r="D189" s="1"/>
      <c r="E189" s="1"/>
      <c r="F189" s="1"/>
    </row>
    <row r="190" spans="1:6" x14ac:dyDescent="0.3">
      <c r="A190" s="1"/>
      <c r="B190" s="1"/>
      <c r="C190" s="1"/>
      <c r="D190" s="1"/>
      <c r="E190" s="1"/>
      <c r="F190" s="1"/>
    </row>
    <row r="191" spans="1:6" x14ac:dyDescent="0.3">
      <c r="A191" s="1"/>
      <c r="B191" s="1"/>
      <c r="C191" s="1"/>
      <c r="D191" s="1"/>
      <c r="E191" s="1"/>
      <c r="F191" s="1"/>
    </row>
    <row r="192" spans="1:6" x14ac:dyDescent="0.3">
      <c r="A192" s="1"/>
      <c r="B192" s="1"/>
      <c r="C192" s="1"/>
      <c r="D192" s="1"/>
      <c r="E192" s="1"/>
      <c r="F192" s="1"/>
    </row>
    <row r="193" spans="1:6" x14ac:dyDescent="0.3">
      <c r="A193" s="1"/>
      <c r="B193" s="1"/>
      <c r="C193" s="1"/>
      <c r="D193" s="1"/>
      <c r="E193" s="1"/>
      <c r="F193" s="1"/>
    </row>
    <row r="194" spans="1:6" x14ac:dyDescent="0.3">
      <c r="A194" s="1"/>
      <c r="B194" s="1"/>
      <c r="C194" s="1"/>
      <c r="D194" s="1"/>
      <c r="E194" s="1"/>
      <c r="F194" s="1"/>
    </row>
    <row r="195" spans="1:6" x14ac:dyDescent="0.3">
      <c r="A195" s="1"/>
      <c r="B195" s="1"/>
      <c r="C195" s="1"/>
      <c r="D195" s="1"/>
      <c r="E195" s="1"/>
      <c r="F195" s="1"/>
    </row>
    <row r="196" spans="1:6" x14ac:dyDescent="0.3">
      <c r="A196" s="1"/>
      <c r="B196" s="1"/>
      <c r="C196" s="1"/>
      <c r="D196" s="1"/>
      <c r="E196" s="1"/>
      <c r="F196" s="1"/>
    </row>
    <row r="197" spans="1:6" x14ac:dyDescent="0.3">
      <c r="A197" s="1"/>
      <c r="B197" s="1"/>
      <c r="C197" s="1"/>
      <c r="D197" s="1"/>
      <c r="E197" s="1"/>
      <c r="F197" s="1"/>
    </row>
    <row r="198" spans="1:6" x14ac:dyDescent="0.3">
      <c r="A198" s="1"/>
      <c r="B198" s="1"/>
      <c r="C198" s="1"/>
      <c r="D198" s="1"/>
      <c r="E198" s="1"/>
      <c r="F198" s="1"/>
    </row>
    <row r="199" spans="1:6" x14ac:dyDescent="0.3">
      <c r="A199" s="1"/>
      <c r="B199" s="1"/>
      <c r="C199" s="1"/>
      <c r="D199" s="1"/>
      <c r="E199" s="1"/>
      <c r="F199" s="1"/>
    </row>
    <row r="200" spans="1:6" x14ac:dyDescent="0.3">
      <c r="A200" s="1"/>
      <c r="B200" s="1"/>
      <c r="C200" s="1"/>
      <c r="D200" s="1"/>
      <c r="E200" s="1"/>
      <c r="F200" s="1"/>
    </row>
    <row r="201" spans="1:6" x14ac:dyDescent="0.3">
      <c r="A201" s="1"/>
      <c r="B201" s="1"/>
      <c r="C201" s="1"/>
      <c r="D201" s="1"/>
      <c r="E201" s="1"/>
      <c r="F201" s="1"/>
    </row>
    <row r="202" spans="1:6" x14ac:dyDescent="0.3">
      <c r="A202" s="1"/>
      <c r="B202" s="1"/>
      <c r="C202" s="1"/>
      <c r="D202" s="1"/>
      <c r="E202" s="1"/>
      <c r="F202" s="1"/>
    </row>
    <row r="203" spans="1:6" x14ac:dyDescent="0.3">
      <c r="A203" s="1"/>
      <c r="B203" s="1"/>
      <c r="C203" s="1"/>
      <c r="D203" s="1"/>
      <c r="E203" s="1"/>
      <c r="F203" s="1"/>
    </row>
    <row r="204" spans="1:6" x14ac:dyDescent="0.3">
      <c r="A204" s="1"/>
      <c r="B204" s="1"/>
      <c r="C204" s="1"/>
      <c r="D204" s="1"/>
      <c r="E204" s="1"/>
      <c r="F204" s="1"/>
    </row>
    <row r="205" spans="1:6" x14ac:dyDescent="0.3">
      <c r="A205" s="1"/>
      <c r="B205" s="1"/>
      <c r="C205" s="1"/>
      <c r="D205" s="1"/>
      <c r="E205" s="1"/>
      <c r="F205" s="1"/>
    </row>
    <row r="206" spans="1:6" x14ac:dyDescent="0.3">
      <c r="A206" s="1"/>
      <c r="B206" s="1"/>
      <c r="C206" s="1"/>
      <c r="D206" s="1"/>
      <c r="E206" s="1"/>
      <c r="F206" s="1"/>
    </row>
    <row r="207" spans="1:6" x14ac:dyDescent="0.3">
      <c r="A207" s="1"/>
      <c r="B207" s="1"/>
      <c r="C207" s="1"/>
      <c r="D207" s="1"/>
      <c r="E207" s="1"/>
      <c r="F207" s="1"/>
    </row>
    <row r="208" spans="1:6" x14ac:dyDescent="0.3">
      <c r="A208" s="1"/>
      <c r="B208" s="1"/>
      <c r="C208" s="1"/>
      <c r="D208" s="1"/>
      <c r="E208" s="1"/>
      <c r="F208" s="1"/>
    </row>
    <row r="209" spans="1:6" x14ac:dyDescent="0.3">
      <c r="A209" s="1"/>
      <c r="B209" s="1"/>
      <c r="C209" s="1"/>
      <c r="D209" s="1"/>
      <c r="E209" s="1"/>
      <c r="F209" s="1"/>
    </row>
    <row r="210" spans="1:6" x14ac:dyDescent="0.3">
      <c r="A210" s="1"/>
      <c r="B210" s="1"/>
      <c r="C210" s="1"/>
      <c r="D210" s="1"/>
      <c r="E210" s="1"/>
      <c r="F210" s="1"/>
    </row>
    <row r="211" spans="1:6" x14ac:dyDescent="0.3">
      <c r="A211" s="1"/>
      <c r="B211" s="1"/>
      <c r="C211" s="1"/>
      <c r="D211" s="1"/>
      <c r="E211" s="1"/>
      <c r="F211" s="1"/>
    </row>
    <row r="212" spans="1:6" x14ac:dyDescent="0.3">
      <c r="A212" s="1"/>
      <c r="B212" s="1"/>
      <c r="C212" s="1"/>
      <c r="D212" s="1"/>
      <c r="E212" s="1"/>
      <c r="F212" s="1"/>
    </row>
    <row r="213" spans="1:6" x14ac:dyDescent="0.3">
      <c r="A213" s="1"/>
      <c r="B213" s="1"/>
      <c r="C213" s="1"/>
      <c r="D213" s="1"/>
      <c r="E213" s="1"/>
      <c r="F213" s="1"/>
    </row>
    <row r="214" spans="1:6" x14ac:dyDescent="0.3">
      <c r="A214" s="1"/>
      <c r="B214" s="1"/>
      <c r="C214" s="1"/>
      <c r="D214" s="1"/>
      <c r="E214" s="1"/>
      <c r="F214" s="1"/>
    </row>
    <row r="215" spans="1:6" x14ac:dyDescent="0.3">
      <c r="A215" s="1"/>
      <c r="B215" s="1"/>
      <c r="C215" s="1"/>
      <c r="D215" s="1"/>
      <c r="E215" s="1"/>
      <c r="F215" s="1"/>
    </row>
    <row r="216" spans="1:6" x14ac:dyDescent="0.3">
      <c r="A216" s="1"/>
      <c r="B216" s="1"/>
      <c r="C216" s="1"/>
      <c r="D216" s="1"/>
      <c r="E216" s="1"/>
      <c r="F216" s="1"/>
    </row>
    <row r="217" spans="1:6" x14ac:dyDescent="0.3">
      <c r="A217" s="1"/>
      <c r="B217" s="1"/>
      <c r="C217" s="1"/>
      <c r="D217" s="1"/>
      <c r="E217" s="1"/>
      <c r="F217" s="1"/>
    </row>
    <row r="218" spans="1:6" x14ac:dyDescent="0.3">
      <c r="A218" s="1"/>
      <c r="B218" s="1"/>
      <c r="C218" s="1"/>
      <c r="D218" s="1"/>
      <c r="E218" s="1"/>
      <c r="F218" s="1"/>
    </row>
    <row r="219" spans="1:6" x14ac:dyDescent="0.3">
      <c r="A219" s="1"/>
      <c r="B219" s="1"/>
      <c r="C219" s="1"/>
      <c r="D219" s="1"/>
      <c r="E219" s="1"/>
      <c r="F219" s="1"/>
    </row>
    <row r="220" spans="1:6" x14ac:dyDescent="0.3">
      <c r="A220" s="1"/>
      <c r="B220" s="1"/>
      <c r="C220" s="1"/>
      <c r="D220" s="1"/>
      <c r="E220" s="1"/>
      <c r="F220" s="1"/>
    </row>
    <row r="221" spans="1:6" x14ac:dyDescent="0.3">
      <c r="A221" s="1"/>
      <c r="B221" s="1"/>
      <c r="C221" s="1"/>
      <c r="D221" s="1"/>
      <c r="E221" s="1"/>
      <c r="F221" s="1"/>
    </row>
    <row r="222" spans="1:6" x14ac:dyDescent="0.3">
      <c r="A222" s="1"/>
      <c r="B222" s="1"/>
      <c r="C222" s="1"/>
      <c r="D222" s="1"/>
      <c r="E222" s="1"/>
      <c r="F222" s="1"/>
    </row>
    <row r="223" spans="1:6" x14ac:dyDescent="0.3">
      <c r="A223" s="1"/>
      <c r="B223" s="1"/>
      <c r="C223" s="1"/>
      <c r="D223" s="1"/>
      <c r="E223" s="1"/>
      <c r="F223" s="1"/>
    </row>
    <row r="224" spans="1:6" x14ac:dyDescent="0.3">
      <c r="A224" s="1"/>
      <c r="B224" s="1"/>
      <c r="C224" s="1"/>
      <c r="D224" s="1"/>
      <c r="E224" s="1"/>
      <c r="F224" s="1"/>
    </row>
    <row r="225" spans="1:6" x14ac:dyDescent="0.3">
      <c r="A225" s="1"/>
      <c r="B225" s="1"/>
      <c r="C225" s="1"/>
      <c r="D225" s="1"/>
      <c r="E225" s="1"/>
      <c r="F225" s="1"/>
    </row>
    <row r="226" spans="1:6" x14ac:dyDescent="0.3">
      <c r="A226" s="1"/>
      <c r="B226" s="1"/>
      <c r="C226" s="1"/>
      <c r="D226" s="1"/>
      <c r="E226" s="1"/>
      <c r="F226" s="1"/>
    </row>
    <row r="227" spans="1:6" x14ac:dyDescent="0.3">
      <c r="A227" s="1"/>
      <c r="B227" s="1"/>
      <c r="C227" s="1"/>
      <c r="D227" s="1"/>
      <c r="E227" s="1"/>
      <c r="F227" s="1"/>
    </row>
    <row r="228" spans="1:6" x14ac:dyDescent="0.3">
      <c r="A228" s="1"/>
      <c r="B228" s="1"/>
      <c r="C228" s="1"/>
      <c r="D228" s="1"/>
      <c r="E228" s="1"/>
      <c r="F228" s="1"/>
    </row>
    <row r="229" spans="1:6" x14ac:dyDescent="0.3">
      <c r="A229" s="1"/>
      <c r="B229" s="1"/>
      <c r="C229" s="1"/>
      <c r="D229" s="1"/>
      <c r="E229" s="1"/>
      <c r="F229" s="1"/>
    </row>
    <row r="230" spans="1:6" x14ac:dyDescent="0.3">
      <c r="A230" s="1"/>
      <c r="B230" s="1"/>
      <c r="C230" s="1"/>
      <c r="D230" s="1"/>
      <c r="E230" s="1"/>
      <c r="F230" s="1"/>
    </row>
    <row r="231" spans="1:6" x14ac:dyDescent="0.3">
      <c r="A231" s="1"/>
      <c r="B231" s="1"/>
      <c r="C231" s="1"/>
      <c r="D231" s="1"/>
      <c r="E231" s="1"/>
      <c r="F231" s="1"/>
    </row>
    <row r="232" spans="1:6" x14ac:dyDescent="0.3">
      <c r="A232" s="1"/>
      <c r="B232" s="1"/>
      <c r="C232" s="1"/>
      <c r="D232" s="1"/>
      <c r="E232" s="1"/>
      <c r="F232" s="1"/>
    </row>
    <row r="233" spans="1:6" x14ac:dyDescent="0.3">
      <c r="A233" s="1"/>
      <c r="B233" s="1"/>
      <c r="C233" s="1"/>
      <c r="D233" s="1"/>
      <c r="E233" s="1"/>
      <c r="F233" s="1"/>
    </row>
    <row r="234" spans="1:6" x14ac:dyDescent="0.3">
      <c r="A234" s="1"/>
      <c r="B234" s="1"/>
      <c r="C234" s="1"/>
      <c r="D234" s="1"/>
      <c r="E234" s="1"/>
      <c r="F234" s="1"/>
    </row>
    <row r="235" spans="1:6" x14ac:dyDescent="0.3">
      <c r="A235" s="1"/>
      <c r="B235" s="1"/>
      <c r="C235" s="1"/>
      <c r="D235" s="1"/>
      <c r="E235" s="1"/>
      <c r="F235" s="1"/>
    </row>
    <row r="236" spans="1:6" x14ac:dyDescent="0.3">
      <c r="A236" s="1"/>
      <c r="B236" s="1"/>
      <c r="C236" s="1"/>
      <c r="D236" s="1"/>
      <c r="E236" s="1"/>
      <c r="F236" s="1"/>
    </row>
    <row r="237" spans="1:6" x14ac:dyDescent="0.3">
      <c r="A237" s="1"/>
      <c r="B237" s="1"/>
      <c r="C237" s="1"/>
      <c r="D237" s="1"/>
      <c r="E237" s="1"/>
      <c r="F237" s="1"/>
    </row>
    <row r="238" spans="1:6" x14ac:dyDescent="0.3">
      <c r="A238" s="1"/>
      <c r="B238" s="1"/>
      <c r="C238" s="1"/>
      <c r="D238" s="1"/>
      <c r="E238" s="1"/>
      <c r="F238" s="1"/>
    </row>
    <row r="239" spans="1:6" x14ac:dyDescent="0.3">
      <c r="A239" s="1"/>
      <c r="B239" s="1"/>
      <c r="C239" s="1"/>
      <c r="D239" s="1"/>
      <c r="E239" s="1"/>
      <c r="F239" s="1"/>
    </row>
    <row r="240" spans="1:6" x14ac:dyDescent="0.3">
      <c r="A240" s="1"/>
      <c r="B240" s="1"/>
      <c r="C240" s="1"/>
      <c r="D240" s="1"/>
      <c r="E240" s="1"/>
      <c r="F240" s="1"/>
    </row>
    <row r="241" spans="1:6" x14ac:dyDescent="0.3">
      <c r="A241" s="1"/>
      <c r="B241" s="1"/>
      <c r="C241" s="1"/>
      <c r="D241" s="1"/>
      <c r="E241" s="1"/>
      <c r="F241" s="1"/>
    </row>
    <row r="242" spans="1:6" x14ac:dyDescent="0.3">
      <c r="A242" s="1"/>
      <c r="B242" s="1"/>
      <c r="C242" s="1"/>
      <c r="D242" s="1"/>
      <c r="E242" s="1"/>
      <c r="F242" s="1"/>
    </row>
    <row r="243" spans="1:6" x14ac:dyDescent="0.3">
      <c r="A243" s="1"/>
      <c r="B243" s="1"/>
      <c r="C243" s="1"/>
      <c r="D243" s="1"/>
      <c r="E243" s="1"/>
      <c r="F243" s="1"/>
    </row>
    <row r="244" spans="1:6" x14ac:dyDescent="0.3">
      <c r="A244" s="1"/>
      <c r="B244" s="1"/>
      <c r="C244" s="1"/>
      <c r="D244" s="1"/>
      <c r="E244" s="1"/>
      <c r="F244" s="1"/>
    </row>
    <row r="245" spans="1:6" x14ac:dyDescent="0.3">
      <c r="A245" s="1"/>
      <c r="B245" s="1"/>
      <c r="C245" s="1"/>
      <c r="D245" s="1"/>
      <c r="E245" s="1"/>
      <c r="F245" s="1"/>
    </row>
    <row r="246" spans="1:6" x14ac:dyDescent="0.3">
      <c r="A246" s="1"/>
      <c r="B246" s="1"/>
      <c r="C246" s="1"/>
      <c r="D246" s="1"/>
      <c r="E246" s="1"/>
      <c r="F246" s="1"/>
    </row>
    <row r="247" spans="1:6" x14ac:dyDescent="0.3">
      <c r="A247" s="1"/>
      <c r="B247" s="1"/>
      <c r="C247" s="1"/>
      <c r="D247" s="1"/>
      <c r="E247" s="1"/>
      <c r="F247" s="1"/>
    </row>
    <row r="248" spans="1:6" x14ac:dyDescent="0.3">
      <c r="A248" s="1"/>
      <c r="B248" s="1"/>
      <c r="C248" s="1"/>
      <c r="D248" s="1"/>
      <c r="E248" s="1"/>
      <c r="F248" s="1"/>
    </row>
    <row r="249" spans="1:6" x14ac:dyDescent="0.3">
      <c r="A249" s="1"/>
      <c r="B249" s="1"/>
      <c r="C249" s="1"/>
      <c r="D249" s="1"/>
      <c r="E249" s="1"/>
      <c r="F249" s="1"/>
    </row>
    <row r="250" spans="1:6" x14ac:dyDescent="0.3">
      <c r="A250" s="1"/>
      <c r="B250" s="1"/>
      <c r="C250" s="1"/>
      <c r="D250" s="1"/>
      <c r="E250" s="1"/>
      <c r="F250" s="1"/>
    </row>
    <row r="251" spans="1:6" x14ac:dyDescent="0.3">
      <c r="A251" s="1"/>
      <c r="B251" s="1"/>
      <c r="C251" s="1"/>
      <c r="D251" s="1"/>
      <c r="E251" s="1"/>
      <c r="F251" s="1"/>
    </row>
    <row r="252" spans="1:6" x14ac:dyDescent="0.3">
      <c r="A252" s="1"/>
      <c r="B252" s="1"/>
      <c r="C252" s="1"/>
      <c r="D252" s="1"/>
      <c r="E252" s="1"/>
      <c r="F252" s="1"/>
    </row>
    <row r="253" spans="1:6" x14ac:dyDescent="0.3">
      <c r="A253" s="1"/>
      <c r="B253" s="1"/>
      <c r="C253" s="1"/>
      <c r="D253" s="1"/>
      <c r="E253" s="1"/>
      <c r="F253" s="1"/>
    </row>
    <row r="254" spans="1:6" x14ac:dyDescent="0.3">
      <c r="A254" s="1"/>
      <c r="B254" s="1"/>
      <c r="C254" s="1"/>
      <c r="D254" s="1"/>
      <c r="E254" s="1"/>
      <c r="F254" s="1"/>
    </row>
    <row r="255" spans="1:6" x14ac:dyDescent="0.3">
      <c r="A255" s="1"/>
      <c r="B255" s="1"/>
      <c r="C255" s="1"/>
      <c r="D255" s="1"/>
      <c r="E255" s="1"/>
      <c r="F255" s="1"/>
    </row>
    <row r="256" spans="1:6" x14ac:dyDescent="0.3">
      <c r="A256" s="1"/>
      <c r="B256" s="1"/>
      <c r="C256" s="1"/>
      <c r="D256" s="1"/>
      <c r="E256" s="1"/>
      <c r="F256" s="1"/>
    </row>
    <row r="257" spans="1:6" x14ac:dyDescent="0.3">
      <c r="A257" s="1"/>
      <c r="B257" s="1"/>
      <c r="C257" s="1"/>
      <c r="D257" s="1"/>
      <c r="E257" s="1"/>
      <c r="F257" s="1"/>
    </row>
    <row r="258" spans="1:6" x14ac:dyDescent="0.3">
      <c r="A258" s="1"/>
      <c r="B258" s="1"/>
      <c r="C258" s="1"/>
      <c r="D258" s="1"/>
      <c r="E258" s="1"/>
      <c r="F258" s="1"/>
    </row>
    <row r="259" spans="1:6" x14ac:dyDescent="0.3">
      <c r="A259" s="1"/>
      <c r="B259" s="1"/>
      <c r="C259" s="1"/>
      <c r="D259" s="1"/>
      <c r="E259" s="1"/>
      <c r="F259" s="1"/>
    </row>
    <row r="260" spans="1:6" x14ac:dyDescent="0.3">
      <c r="A260" s="1"/>
      <c r="B260" s="1"/>
      <c r="C260" s="1"/>
      <c r="D260" s="1"/>
      <c r="E260" s="1"/>
      <c r="F260" s="1"/>
    </row>
    <row r="261" spans="1:6" x14ac:dyDescent="0.3">
      <c r="A261" s="1"/>
      <c r="B261" s="1"/>
      <c r="C261" s="1"/>
      <c r="D261" s="1"/>
      <c r="E261" s="1"/>
      <c r="F261" s="1"/>
    </row>
    <row r="262" spans="1:6" x14ac:dyDescent="0.3">
      <c r="A262" s="1"/>
      <c r="B262" s="1"/>
      <c r="C262" s="1"/>
      <c r="D262" s="1"/>
      <c r="E262" s="1"/>
      <c r="F262" s="1"/>
    </row>
    <row r="263" spans="1:6" x14ac:dyDescent="0.3">
      <c r="A263" s="1"/>
      <c r="B263" s="1"/>
      <c r="C263" s="1"/>
      <c r="D263" s="1"/>
      <c r="E263" s="1"/>
      <c r="F263" s="1"/>
    </row>
    <row r="264" spans="1:6" x14ac:dyDescent="0.3">
      <c r="A264" s="1"/>
      <c r="B264" s="1"/>
      <c r="C264" s="1"/>
      <c r="D264" s="1"/>
      <c r="E264" s="1"/>
      <c r="F264" s="1"/>
    </row>
    <row r="265" spans="1:6" x14ac:dyDescent="0.3">
      <c r="A265" s="1"/>
      <c r="B265" s="1"/>
      <c r="C265" s="1"/>
      <c r="D265" s="1"/>
      <c r="E265" s="1"/>
      <c r="F265" s="1"/>
    </row>
    <row r="266" spans="1:6" x14ac:dyDescent="0.3">
      <c r="A266" s="1"/>
      <c r="B266" s="1"/>
      <c r="C266" s="1"/>
      <c r="D266" s="1"/>
      <c r="E266" s="1"/>
      <c r="F266" s="1"/>
    </row>
    <row r="267" spans="1:6" x14ac:dyDescent="0.3">
      <c r="A267" s="1"/>
      <c r="B267" s="1"/>
      <c r="C267" s="1"/>
      <c r="D267" s="1"/>
      <c r="E267" s="1"/>
      <c r="F267" s="1"/>
    </row>
    <row r="268" spans="1:6" x14ac:dyDescent="0.3">
      <c r="A268" s="1"/>
      <c r="B268" s="1"/>
      <c r="C268" s="1"/>
      <c r="D268" s="1"/>
      <c r="E268" s="1"/>
      <c r="F268" s="1"/>
    </row>
    <row r="269" spans="1:6" x14ac:dyDescent="0.3">
      <c r="A269" s="1"/>
      <c r="B269" s="1"/>
      <c r="C269" s="1"/>
      <c r="D269" s="1"/>
      <c r="E269" s="1"/>
      <c r="F269" s="1"/>
    </row>
    <row r="270" spans="1:6" x14ac:dyDescent="0.3">
      <c r="A270" s="1"/>
      <c r="B270" s="1"/>
      <c r="C270" s="1"/>
      <c r="D270" s="1"/>
      <c r="E270" s="1"/>
      <c r="F270" s="1"/>
    </row>
    <row r="271" spans="1:6" x14ac:dyDescent="0.3">
      <c r="A271" s="1"/>
      <c r="B271" s="1"/>
      <c r="C271" s="1"/>
      <c r="D271" s="1"/>
      <c r="E271" s="1"/>
      <c r="F271" s="1"/>
    </row>
    <row r="272" spans="1:6" x14ac:dyDescent="0.3">
      <c r="A272" s="1"/>
      <c r="B272" s="1"/>
      <c r="C272" s="1"/>
      <c r="D272" s="1"/>
      <c r="E272" s="1"/>
      <c r="F272" s="1"/>
    </row>
    <row r="273" spans="1:6" x14ac:dyDescent="0.3">
      <c r="A273" s="1"/>
      <c r="B273" s="1"/>
      <c r="C273" s="1"/>
      <c r="D273" s="1"/>
      <c r="E273" s="1"/>
      <c r="F273" s="1"/>
    </row>
    <row r="274" spans="1:6" x14ac:dyDescent="0.3">
      <c r="A274" s="1"/>
      <c r="B274" s="1"/>
      <c r="C274" s="1"/>
      <c r="D274" s="1"/>
      <c r="E274" s="1"/>
      <c r="F274" s="1"/>
    </row>
    <row r="275" spans="1:6" x14ac:dyDescent="0.3">
      <c r="A275" s="1"/>
      <c r="B275" s="1"/>
      <c r="C275" s="1"/>
      <c r="D275" s="1"/>
      <c r="E275" s="1"/>
      <c r="F275" s="1"/>
    </row>
    <row r="276" spans="1:6" x14ac:dyDescent="0.3">
      <c r="A276" s="1"/>
      <c r="B276" s="1"/>
      <c r="C276" s="1"/>
      <c r="D276" s="1"/>
      <c r="E276" s="1"/>
      <c r="F276" s="1"/>
    </row>
    <row r="277" spans="1:6" x14ac:dyDescent="0.3">
      <c r="A277" s="1"/>
      <c r="B277" s="1"/>
      <c r="C277" s="1"/>
      <c r="D277" s="1"/>
      <c r="E277" s="1"/>
      <c r="F277" s="1"/>
    </row>
    <row r="278" spans="1:6" x14ac:dyDescent="0.3">
      <c r="A278" s="1"/>
      <c r="B278" s="1"/>
      <c r="C278" s="1"/>
      <c r="D278" s="1"/>
      <c r="E278" s="1"/>
      <c r="F278" s="1"/>
    </row>
    <row r="279" spans="1:6" x14ac:dyDescent="0.3">
      <c r="A279" s="1"/>
      <c r="B279" s="1"/>
      <c r="C279" s="1"/>
      <c r="D279" s="1"/>
      <c r="E279" s="1"/>
      <c r="F279" s="1"/>
    </row>
    <row r="280" spans="1:6" x14ac:dyDescent="0.3">
      <c r="A280" s="1"/>
      <c r="B280" s="1"/>
      <c r="C280" s="1"/>
      <c r="D280" s="1"/>
      <c r="E280" s="1"/>
      <c r="F280" s="1"/>
    </row>
    <row r="281" spans="1:6" x14ac:dyDescent="0.3">
      <c r="A281" s="1"/>
      <c r="B281" s="1"/>
      <c r="C281" s="1"/>
      <c r="D281" s="1"/>
      <c r="E281" s="1"/>
      <c r="F281" s="1"/>
    </row>
    <row r="282" spans="1:6" x14ac:dyDescent="0.3">
      <c r="A282" s="1"/>
      <c r="B282" s="1"/>
      <c r="C282" s="1"/>
      <c r="D282" s="1"/>
      <c r="E282" s="1"/>
      <c r="F282" s="1"/>
    </row>
    <row r="283" spans="1:6" x14ac:dyDescent="0.3">
      <c r="A283" s="1"/>
      <c r="B283" s="1"/>
      <c r="C283" s="1"/>
      <c r="D283" s="1"/>
      <c r="E283" s="1"/>
      <c r="F283" s="1"/>
    </row>
    <row r="284" spans="1:6" x14ac:dyDescent="0.3">
      <c r="A284" s="1"/>
      <c r="B284" s="1"/>
      <c r="C284" s="1"/>
      <c r="D284" s="1"/>
      <c r="E284" s="1"/>
      <c r="F284" s="1"/>
    </row>
    <row r="285" spans="1:6" x14ac:dyDescent="0.3">
      <c r="A285" s="1"/>
      <c r="B285" s="1"/>
      <c r="C285" s="1"/>
      <c r="D285" s="1"/>
      <c r="E285" s="1"/>
      <c r="F285" s="1"/>
    </row>
    <row r="286" spans="1:6" x14ac:dyDescent="0.3">
      <c r="A286" s="1"/>
      <c r="B286" s="1"/>
      <c r="C286" s="1"/>
      <c r="D286" s="1"/>
      <c r="E286" s="1"/>
      <c r="F286" s="1"/>
    </row>
    <row r="287" spans="1:6" x14ac:dyDescent="0.3">
      <c r="A287" s="1"/>
      <c r="B287" s="1"/>
      <c r="C287" s="1"/>
      <c r="D287" s="1"/>
      <c r="E287" s="1"/>
      <c r="F287" s="1"/>
    </row>
    <row r="288" spans="1:6" x14ac:dyDescent="0.3">
      <c r="A288" s="1"/>
      <c r="B288" s="1"/>
      <c r="C288" s="1"/>
      <c r="D288" s="1"/>
      <c r="E288" s="1"/>
      <c r="F288" s="1"/>
    </row>
    <row r="289" spans="1:6" x14ac:dyDescent="0.3">
      <c r="A289" s="1"/>
      <c r="B289" s="1"/>
      <c r="C289" s="1"/>
      <c r="D289" s="1"/>
      <c r="E289" s="1"/>
      <c r="F289" s="1"/>
    </row>
    <row r="290" spans="1:6" x14ac:dyDescent="0.3">
      <c r="A290" s="1"/>
      <c r="B290" s="1"/>
      <c r="C290" s="1"/>
      <c r="D290" s="1"/>
      <c r="E290" s="1"/>
      <c r="F290" s="1"/>
    </row>
    <row r="291" spans="1:6" x14ac:dyDescent="0.3">
      <c r="A291" s="1"/>
      <c r="B291" s="1"/>
      <c r="C291" s="1"/>
      <c r="D291" s="1"/>
      <c r="E291" s="1"/>
      <c r="F291" s="1"/>
    </row>
    <row r="292" spans="1:6" x14ac:dyDescent="0.3">
      <c r="A292" s="1"/>
      <c r="B292" s="1"/>
      <c r="C292" s="1"/>
      <c r="D292" s="1"/>
      <c r="E292" s="1"/>
      <c r="F292" s="1"/>
    </row>
    <row r="293" spans="1:6" x14ac:dyDescent="0.3">
      <c r="A293" s="1"/>
      <c r="B293" s="1"/>
      <c r="C293" s="1"/>
      <c r="D293" s="1"/>
      <c r="E293" s="1"/>
      <c r="F293" s="1"/>
    </row>
    <row r="294" spans="1:6" x14ac:dyDescent="0.3">
      <c r="A294" s="1"/>
      <c r="B294" s="1"/>
      <c r="C294" s="1"/>
      <c r="D294" s="1"/>
      <c r="E294" s="1"/>
      <c r="F294" s="1"/>
    </row>
    <row r="295" spans="1:6" x14ac:dyDescent="0.3">
      <c r="A295" s="1"/>
      <c r="B295" s="1"/>
      <c r="C295" s="1"/>
      <c r="D295" s="1"/>
      <c r="E295" s="1"/>
      <c r="F295" s="1"/>
    </row>
    <row r="296" spans="1:6" x14ac:dyDescent="0.3">
      <c r="A296" s="1"/>
      <c r="B296" s="1"/>
      <c r="C296" s="1"/>
      <c r="D296" s="1"/>
      <c r="E296" s="1"/>
      <c r="F296" s="1"/>
    </row>
    <row r="297" spans="1:6" x14ac:dyDescent="0.3">
      <c r="A297" s="1"/>
      <c r="B297" s="1"/>
      <c r="C297" s="1"/>
      <c r="D297" s="1"/>
      <c r="E297" s="1"/>
      <c r="F297" s="1"/>
    </row>
    <row r="298" spans="1:6" x14ac:dyDescent="0.3">
      <c r="A298" s="1"/>
      <c r="B298" s="1"/>
      <c r="C298" s="1"/>
      <c r="D298" s="1"/>
      <c r="E298" s="1"/>
      <c r="F298" s="1"/>
    </row>
    <row r="299" spans="1:6" x14ac:dyDescent="0.3">
      <c r="A299" s="1"/>
      <c r="B299" s="1"/>
      <c r="C299" s="1"/>
      <c r="D299" s="1"/>
      <c r="E299" s="1"/>
      <c r="F299" s="1"/>
    </row>
    <row r="300" spans="1:6" x14ac:dyDescent="0.3">
      <c r="A300" s="1"/>
      <c r="B300" s="1"/>
      <c r="C300" s="1"/>
      <c r="D300" s="1"/>
      <c r="E300" s="1"/>
      <c r="F300" s="1"/>
    </row>
    <row r="301" spans="1:6" x14ac:dyDescent="0.3">
      <c r="A301" s="1"/>
      <c r="B301" s="1"/>
      <c r="C301" s="1"/>
      <c r="D301" s="1"/>
      <c r="E301" s="1"/>
      <c r="F301" s="1"/>
    </row>
    <row r="302" spans="1:6" x14ac:dyDescent="0.3">
      <c r="A302" s="1"/>
      <c r="B302" s="1"/>
      <c r="C302" s="1"/>
      <c r="D302" s="1"/>
      <c r="E302" s="1"/>
      <c r="F302" s="1"/>
    </row>
    <row r="303" spans="1:6" x14ac:dyDescent="0.3">
      <c r="A303" s="1"/>
      <c r="B303" s="1"/>
      <c r="C303" s="1"/>
      <c r="D303" s="1"/>
      <c r="E303" s="1"/>
      <c r="F303" s="1"/>
    </row>
    <row r="304" spans="1:6" x14ac:dyDescent="0.3">
      <c r="A304" s="1"/>
      <c r="B304" s="1"/>
      <c r="C304" s="1"/>
      <c r="D304" s="1"/>
      <c r="E304" s="1"/>
      <c r="F304" s="1"/>
    </row>
    <row r="305" spans="1:6" x14ac:dyDescent="0.3">
      <c r="A305" s="1"/>
      <c r="B305" s="1"/>
      <c r="C305" s="1"/>
      <c r="D305" s="1"/>
      <c r="E305" s="1"/>
      <c r="F305" s="1"/>
    </row>
    <row r="306" spans="1:6" x14ac:dyDescent="0.3">
      <c r="A306" s="1"/>
      <c r="B306" s="1"/>
      <c r="C306" s="1"/>
      <c r="D306" s="1"/>
      <c r="E306" s="1"/>
      <c r="F306" s="1"/>
    </row>
    <row r="307" spans="1:6" x14ac:dyDescent="0.3">
      <c r="A307" s="1"/>
      <c r="B307" s="1"/>
      <c r="C307" s="1"/>
      <c r="D307" s="1"/>
      <c r="E307" s="1"/>
      <c r="F307" s="1"/>
    </row>
    <row r="308" spans="1:6" x14ac:dyDescent="0.3">
      <c r="A308" s="1"/>
      <c r="B308" s="1"/>
      <c r="C308" s="1"/>
      <c r="D308" s="1"/>
      <c r="E308" s="1"/>
      <c r="F308" s="1"/>
    </row>
    <row r="309" spans="1:6" x14ac:dyDescent="0.3">
      <c r="A309" s="1"/>
      <c r="B309" s="1"/>
      <c r="C309" s="1"/>
      <c r="D309" s="1"/>
      <c r="E309" s="1"/>
      <c r="F309" s="1"/>
    </row>
    <row r="310" spans="1:6" x14ac:dyDescent="0.3">
      <c r="A310" s="1"/>
      <c r="B310" s="1"/>
      <c r="C310" s="1"/>
      <c r="D310" s="1"/>
      <c r="E310" s="1"/>
      <c r="F310" s="1"/>
    </row>
    <row r="311" spans="1:6" x14ac:dyDescent="0.3">
      <c r="A311" s="1"/>
      <c r="B311" s="1"/>
      <c r="C311" s="1"/>
      <c r="D311" s="1"/>
      <c r="E311" s="1"/>
      <c r="F311" s="1"/>
    </row>
    <row r="312" spans="1:6" x14ac:dyDescent="0.3">
      <c r="A312" s="1"/>
      <c r="B312" s="1"/>
      <c r="C312" s="1"/>
      <c r="D312" s="1"/>
      <c r="E312" s="1"/>
      <c r="F312" s="1"/>
    </row>
    <row r="313" spans="1:6" x14ac:dyDescent="0.3">
      <c r="A313" s="1"/>
      <c r="B313" s="1"/>
      <c r="C313" s="1"/>
      <c r="D313" s="1"/>
      <c r="E313" s="1"/>
      <c r="F313" s="1"/>
    </row>
    <row r="314" spans="1:6" x14ac:dyDescent="0.3">
      <c r="A314" s="1"/>
      <c r="B314" s="1"/>
      <c r="C314" s="1"/>
      <c r="D314" s="1"/>
      <c r="E314" s="1"/>
      <c r="F314" s="1"/>
    </row>
    <row r="315" spans="1:6" x14ac:dyDescent="0.3">
      <c r="A315" s="1"/>
      <c r="B315" s="1"/>
      <c r="C315" s="1"/>
      <c r="D315" s="1"/>
      <c r="E315" s="1"/>
      <c r="F315" s="1"/>
    </row>
    <row r="316" spans="1:6" x14ac:dyDescent="0.3">
      <c r="A316" s="1"/>
      <c r="B316" s="1"/>
      <c r="C316" s="1"/>
      <c r="D316" s="1"/>
      <c r="E316" s="1"/>
      <c r="F316" s="1"/>
    </row>
    <row r="317" spans="1:6" x14ac:dyDescent="0.3">
      <c r="A317" s="1"/>
      <c r="B317" s="1"/>
      <c r="C317" s="1"/>
      <c r="D317" s="1"/>
      <c r="E317" s="1"/>
      <c r="F317" s="1"/>
    </row>
    <row r="318" spans="1:6" x14ac:dyDescent="0.3">
      <c r="A318" s="1"/>
      <c r="B318" s="1"/>
      <c r="C318" s="1"/>
      <c r="D318" s="1"/>
      <c r="E318" s="1"/>
      <c r="F318" s="1"/>
    </row>
    <row r="319" spans="1:6" x14ac:dyDescent="0.3">
      <c r="A319" s="1"/>
      <c r="B319" s="1"/>
      <c r="C319" s="1"/>
      <c r="D319" s="1"/>
      <c r="E319" s="1"/>
      <c r="F319" s="1"/>
    </row>
    <row r="320" spans="1:6" x14ac:dyDescent="0.3">
      <c r="A320" s="1"/>
      <c r="B320" s="1"/>
      <c r="C320" s="1"/>
      <c r="D320" s="1"/>
      <c r="E320" s="1"/>
      <c r="F320" s="1"/>
    </row>
    <row r="321" spans="1:6" x14ac:dyDescent="0.3">
      <c r="A321" s="1"/>
      <c r="B321" s="1"/>
      <c r="C321" s="1"/>
      <c r="D321" s="1"/>
      <c r="E321" s="1"/>
      <c r="F321" s="1"/>
    </row>
    <row r="322" spans="1:6" x14ac:dyDescent="0.3">
      <c r="A322" s="1"/>
      <c r="B322" s="1"/>
      <c r="C322" s="1"/>
      <c r="D322" s="1"/>
      <c r="E322" s="1"/>
      <c r="F322" s="1"/>
    </row>
    <row r="323" spans="1:6" x14ac:dyDescent="0.3">
      <c r="A323" s="1"/>
      <c r="B323" s="1"/>
      <c r="C323" s="1"/>
      <c r="D323" s="1"/>
      <c r="E323" s="1"/>
      <c r="F323" s="1"/>
    </row>
    <row r="324" spans="1:6" x14ac:dyDescent="0.3">
      <c r="A324" s="1"/>
      <c r="B324" s="1"/>
      <c r="C324" s="1"/>
      <c r="D324" s="1"/>
      <c r="E324" s="1"/>
      <c r="F324" s="1"/>
    </row>
    <row r="325" spans="1:6" x14ac:dyDescent="0.3">
      <c r="A325" s="1"/>
      <c r="B325" s="1"/>
      <c r="C325" s="1"/>
      <c r="D325" s="1"/>
      <c r="E325" s="1"/>
      <c r="F325" s="1"/>
    </row>
    <row r="326" spans="1:6" x14ac:dyDescent="0.3">
      <c r="A326" s="1"/>
      <c r="B326" s="1"/>
      <c r="C326" s="1"/>
      <c r="D326" s="1"/>
      <c r="E326" s="1"/>
      <c r="F326" s="1"/>
    </row>
    <row r="327" spans="1:6" x14ac:dyDescent="0.3">
      <c r="A327" s="1"/>
      <c r="B327" s="1"/>
      <c r="C327" s="1"/>
      <c r="D327" s="1"/>
      <c r="E327" s="1"/>
      <c r="F327" s="1"/>
    </row>
    <row r="328" spans="1:6" x14ac:dyDescent="0.3">
      <c r="A328" s="1"/>
      <c r="B328" s="1"/>
      <c r="C328" s="1"/>
      <c r="D328" s="1"/>
      <c r="E328" s="1"/>
      <c r="F328" s="1"/>
    </row>
    <row r="329" spans="1:6" x14ac:dyDescent="0.3">
      <c r="A329" s="1"/>
      <c r="B329" s="1"/>
      <c r="C329" s="1"/>
      <c r="D329" s="1"/>
      <c r="E329" s="1"/>
      <c r="F329" s="1"/>
    </row>
    <row r="330" spans="1:6" x14ac:dyDescent="0.3">
      <c r="A330" s="1"/>
      <c r="B330" s="1"/>
      <c r="C330" s="1"/>
      <c r="D330" s="1"/>
      <c r="E330" s="1"/>
      <c r="F330" s="1"/>
    </row>
    <row r="331" spans="1:6" x14ac:dyDescent="0.3">
      <c r="A331" s="1"/>
      <c r="B331" s="1"/>
      <c r="C331" s="1"/>
      <c r="D331" s="1"/>
      <c r="E331" s="1"/>
      <c r="F331" s="1"/>
    </row>
    <row r="332" spans="1:6" x14ac:dyDescent="0.3">
      <c r="A332" s="1"/>
      <c r="B332" s="1"/>
      <c r="C332" s="1"/>
      <c r="D332" s="1"/>
      <c r="E332" s="1"/>
      <c r="F332" s="1"/>
    </row>
    <row r="333" spans="1:6" x14ac:dyDescent="0.3">
      <c r="A333" s="1"/>
      <c r="B333" s="1"/>
      <c r="C333" s="1"/>
      <c r="D333" s="1"/>
      <c r="E333" s="1"/>
      <c r="F333" s="1"/>
    </row>
    <row r="334" spans="1:6" x14ac:dyDescent="0.3">
      <c r="A334" s="1"/>
      <c r="B334" s="1"/>
      <c r="C334" s="1"/>
      <c r="D334" s="1"/>
      <c r="E334" s="1"/>
      <c r="F334" s="1"/>
    </row>
    <row r="335" spans="1:6" x14ac:dyDescent="0.3">
      <c r="A335" s="1"/>
      <c r="B335" s="1"/>
      <c r="C335" s="1"/>
      <c r="D335" s="1"/>
      <c r="E335" s="1"/>
      <c r="F335" s="1"/>
    </row>
    <row r="336" spans="1:6" x14ac:dyDescent="0.3">
      <c r="A336" s="1"/>
      <c r="B336" s="1"/>
      <c r="C336" s="1"/>
      <c r="D336" s="1"/>
      <c r="E336" s="1"/>
      <c r="F336" s="1"/>
    </row>
    <row r="337" spans="1:6" x14ac:dyDescent="0.3">
      <c r="A337" s="1"/>
      <c r="B337" s="1"/>
      <c r="C337" s="1"/>
      <c r="D337" s="1"/>
      <c r="E337" s="1"/>
      <c r="F337" s="1"/>
    </row>
    <row r="338" spans="1:6" x14ac:dyDescent="0.3">
      <c r="A338" s="1"/>
      <c r="B338" s="1"/>
      <c r="C338" s="1"/>
      <c r="D338" s="1"/>
      <c r="E338" s="1"/>
      <c r="F338" s="1"/>
    </row>
    <row r="339" spans="1:6" x14ac:dyDescent="0.3">
      <c r="A339" s="1"/>
      <c r="B339" s="1"/>
      <c r="C339" s="1"/>
      <c r="D339" s="1"/>
      <c r="E339" s="1"/>
      <c r="F339" s="1"/>
    </row>
    <row r="340" spans="1:6" x14ac:dyDescent="0.3">
      <c r="A340" s="1"/>
      <c r="B340" s="1"/>
      <c r="C340" s="1"/>
      <c r="D340" s="1"/>
      <c r="E340" s="1"/>
      <c r="F340" s="1"/>
    </row>
    <row r="341" spans="1:6" x14ac:dyDescent="0.3">
      <c r="A341" s="1"/>
      <c r="B341" s="1"/>
      <c r="C341" s="1"/>
      <c r="D341" s="1"/>
      <c r="E341" s="1"/>
      <c r="F341" s="1"/>
    </row>
    <row r="342" spans="1:6" x14ac:dyDescent="0.3">
      <c r="A342" s="1"/>
      <c r="B342" s="1"/>
      <c r="C342" s="1"/>
      <c r="D342" s="1"/>
      <c r="E342" s="1"/>
      <c r="F342" s="1"/>
    </row>
    <row r="343" spans="1:6" x14ac:dyDescent="0.3">
      <c r="A343" s="1"/>
      <c r="B343" s="1"/>
      <c r="C343" s="1"/>
      <c r="D343" s="1"/>
      <c r="E343" s="1"/>
      <c r="F343" s="1"/>
    </row>
    <row r="344" spans="1:6" x14ac:dyDescent="0.3">
      <c r="A344" s="1"/>
      <c r="B344" s="1"/>
      <c r="C344" s="1"/>
      <c r="D344" s="1"/>
      <c r="E344" s="1"/>
      <c r="F344" s="1"/>
    </row>
    <row r="345" spans="1:6" x14ac:dyDescent="0.3">
      <c r="A345" s="1"/>
      <c r="B345" s="1"/>
      <c r="C345" s="1"/>
      <c r="D345" s="1"/>
      <c r="E345" s="1"/>
      <c r="F345" s="1"/>
    </row>
    <row r="346" spans="1:6" x14ac:dyDescent="0.3">
      <c r="A346" s="1"/>
      <c r="B346" s="1"/>
      <c r="C346" s="1"/>
      <c r="D346" s="1"/>
      <c r="E346" s="1"/>
      <c r="F346" s="1"/>
    </row>
    <row r="347" spans="1:6" x14ac:dyDescent="0.3">
      <c r="A347" s="1"/>
      <c r="B347" s="1"/>
      <c r="C347" s="1"/>
      <c r="D347" s="1"/>
      <c r="E347" s="1"/>
      <c r="F347" s="1"/>
    </row>
    <row r="348" spans="1:6" x14ac:dyDescent="0.3">
      <c r="A348" s="1"/>
      <c r="B348" s="1"/>
      <c r="C348" s="1"/>
      <c r="D348" s="1"/>
      <c r="E348" s="1"/>
      <c r="F348" s="1"/>
    </row>
    <row r="349" spans="1:6" x14ac:dyDescent="0.3">
      <c r="A349" s="1"/>
      <c r="B349" s="1"/>
      <c r="C349" s="1"/>
      <c r="D349" s="1"/>
      <c r="E349" s="1"/>
      <c r="F349" s="1"/>
    </row>
    <row r="350" spans="1:6" x14ac:dyDescent="0.3">
      <c r="A350" s="1"/>
      <c r="B350" s="1"/>
      <c r="C350" s="1"/>
      <c r="D350" s="1"/>
      <c r="E350" s="1"/>
      <c r="F350" s="1"/>
    </row>
    <row r="351" spans="1:6" x14ac:dyDescent="0.3">
      <c r="A351" s="1"/>
      <c r="B351" s="1"/>
      <c r="C351" s="1"/>
      <c r="D351" s="1"/>
      <c r="E351" s="1"/>
      <c r="F351" s="1"/>
    </row>
    <row r="352" spans="1:6" x14ac:dyDescent="0.3">
      <c r="A352" s="1"/>
      <c r="B352" s="1"/>
      <c r="C352" s="1"/>
      <c r="D352" s="1"/>
      <c r="E352" s="1"/>
      <c r="F352" s="1"/>
    </row>
    <row r="353" spans="1:6" x14ac:dyDescent="0.3">
      <c r="A353" s="1"/>
      <c r="B353" s="1"/>
      <c r="C353" s="1"/>
      <c r="D353" s="1"/>
      <c r="E353" s="1"/>
      <c r="F353" s="1"/>
    </row>
    <row r="354" spans="1:6" x14ac:dyDescent="0.3">
      <c r="A354" s="1"/>
      <c r="B354" s="1"/>
      <c r="C354" s="1"/>
      <c r="D354" s="1"/>
      <c r="E354" s="1"/>
      <c r="F354" s="1"/>
    </row>
    <row r="355" spans="1:6" x14ac:dyDescent="0.3">
      <c r="A355" s="1"/>
      <c r="B355" s="1"/>
      <c r="C355" s="1"/>
      <c r="D355" s="1"/>
      <c r="E355" s="1"/>
      <c r="F355" s="1"/>
    </row>
    <row r="356" spans="1:6" x14ac:dyDescent="0.3">
      <c r="A356" s="1"/>
      <c r="B356" s="1"/>
      <c r="C356" s="1"/>
      <c r="D356" s="1"/>
      <c r="E356" s="1"/>
      <c r="F356" s="1"/>
    </row>
    <row r="357" spans="1:6" x14ac:dyDescent="0.3">
      <c r="A357" s="1"/>
      <c r="B357" s="1"/>
      <c r="C357" s="1"/>
      <c r="D357" s="1"/>
      <c r="E357" s="1"/>
      <c r="F357" s="1"/>
    </row>
    <row r="358" spans="1:6" x14ac:dyDescent="0.3">
      <c r="A358" s="1"/>
      <c r="B358" s="1"/>
      <c r="C358" s="1"/>
      <c r="D358" s="1"/>
      <c r="E358" s="1"/>
      <c r="F358" s="1"/>
    </row>
    <row r="359" spans="1:6" x14ac:dyDescent="0.3">
      <c r="A359" s="1"/>
      <c r="B359" s="1"/>
      <c r="C359" s="1"/>
      <c r="D359" s="1"/>
      <c r="E359" s="1"/>
      <c r="F359" s="1"/>
    </row>
    <row r="360" spans="1:6" x14ac:dyDescent="0.3">
      <c r="A360" s="1"/>
      <c r="B360" s="1"/>
      <c r="C360" s="1"/>
      <c r="D360" s="1"/>
      <c r="E360" s="1"/>
      <c r="F360" s="1"/>
    </row>
    <row r="361" spans="1:6" x14ac:dyDescent="0.3">
      <c r="A361" s="1"/>
      <c r="B361" s="1"/>
      <c r="C361" s="1"/>
      <c r="D361" s="1"/>
      <c r="E361" s="1"/>
      <c r="F361" s="1"/>
    </row>
    <row r="362" spans="1:6" x14ac:dyDescent="0.3">
      <c r="A362" s="1"/>
      <c r="B362" s="1"/>
      <c r="C362" s="1"/>
      <c r="D362" s="1"/>
      <c r="E362" s="1"/>
      <c r="F362" s="1"/>
    </row>
    <row r="363" spans="1:6" x14ac:dyDescent="0.3">
      <c r="A363" s="1"/>
      <c r="B363" s="1"/>
      <c r="C363" s="1"/>
      <c r="D363" s="1"/>
      <c r="E363" s="1"/>
      <c r="F363" s="1"/>
    </row>
    <row r="364" spans="1:6" x14ac:dyDescent="0.3">
      <c r="A364" s="1"/>
      <c r="B364" s="1"/>
      <c r="C364" s="1"/>
      <c r="D364" s="1"/>
      <c r="E364" s="1"/>
      <c r="F364" s="1"/>
    </row>
    <row r="365" spans="1:6" x14ac:dyDescent="0.3">
      <c r="A365" s="1"/>
      <c r="B365" s="1"/>
      <c r="C365" s="1"/>
      <c r="D365" s="1"/>
      <c r="E365" s="1"/>
      <c r="F365" s="1"/>
    </row>
    <row r="366" spans="1:6" x14ac:dyDescent="0.3">
      <c r="A366" s="1"/>
      <c r="B366" s="1"/>
      <c r="C366" s="1"/>
      <c r="D366" s="1"/>
      <c r="E366" s="1"/>
      <c r="F366" s="1"/>
    </row>
    <row r="367" spans="1:6" x14ac:dyDescent="0.3">
      <c r="A367" s="1"/>
      <c r="B367" s="1"/>
      <c r="C367" s="1"/>
      <c r="D367" s="1"/>
      <c r="E367" s="1"/>
      <c r="F367" s="1"/>
    </row>
    <row r="368" spans="1:6" x14ac:dyDescent="0.3">
      <c r="A368" s="1"/>
      <c r="B368" s="1"/>
      <c r="C368" s="1"/>
      <c r="D368" s="1"/>
      <c r="E368" s="1"/>
      <c r="F368" s="1"/>
    </row>
    <row r="369" spans="1:6" x14ac:dyDescent="0.3">
      <c r="A369" s="1"/>
      <c r="B369" s="1"/>
      <c r="C369" s="1"/>
      <c r="D369" s="1"/>
      <c r="E369" s="1"/>
      <c r="F369" s="1"/>
    </row>
    <row r="370" spans="1:6" x14ac:dyDescent="0.3">
      <c r="A370" s="1"/>
      <c r="B370" s="1"/>
      <c r="C370" s="1"/>
      <c r="D370" s="1"/>
      <c r="E370" s="1"/>
      <c r="F370" s="1"/>
    </row>
    <row r="371" spans="1:6" x14ac:dyDescent="0.3">
      <c r="A371" s="1"/>
      <c r="B371" s="1"/>
      <c r="C371" s="1"/>
      <c r="D371" s="1"/>
      <c r="E371" s="1"/>
      <c r="F371" s="1"/>
    </row>
    <row r="372" spans="1:6" x14ac:dyDescent="0.3">
      <c r="A372" s="1"/>
      <c r="B372" s="1"/>
      <c r="C372" s="1"/>
      <c r="D372" s="1"/>
      <c r="E372" s="1"/>
      <c r="F372" s="1"/>
    </row>
    <row r="373" spans="1:6" x14ac:dyDescent="0.3">
      <c r="A373" s="1"/>
      <c r="B373" s="1"/>
      <c r="C373" s="1"/>
      <c r="D373" s="1"/>
      <c r="E373" s="1"/>
      <c r="F373" s="1"/>
    </row>
    <row r="374" spans="1:6" x14ac:dyDescent="0.3">
      <c r="A374" s="1"/>
      <c r="B374" s="1"/>
      <c r="C374" s="1"/>
      <c r="D374" s="1"/>
      <c r="E374" s="1"/>
      <c r="F374" s="1"/>
    </row>
    <row r="375" spans="1:6" x14ac:dyDescent="0.3">
      <c r="A375" s="1"/>
      <c r="B375" s="1"/>
      <c r="C375" s="1"/>
      <c r="D375" s="1"/>
      <c r="E375" s="1"/>
      <c r="F375" s="1"/>
    </row>
    <row r="376" spans="1:6" x14ac:dyDescent="0.3">
      <c r="A376" s="1"/>
      <c r="B376" s="1"/>
      <c r="C376" s="1"/>
      <c r="D376" s="1"/>
      <c r="E376" s="1"/>
      <c r="F376" s="1"/>
    </row>
    <row r="377" spans="1:6" x14ac:dyDescent="0.3">
      <c r="A377" s="1"/>
      <c r="B377" s="1"/>
      <c r="C377" s="1"/>
      <c r="D377" s="1"/>
      <c r="E377" s="1"/>
      <c r="F377" s="1"/>
    </row>
    <row r="378" spans="1:6" x14ac:dyDescent="0.3">
      <c r="A378" s="1"/>
      <c r="B378" s="1"/>
      <c r="C378" s="1"/>
      <c r="D378" s="1"/>
      <c r="E378" s="1"/>
      <c r="F378" s="1"/>
    </row>
    <row r="379" spans="1:6" x14ac:dyDescent="0.3">
      <c r="A379" s="1"/>
      <c r="B379" s="1"/>
      <c r="C379" s="1"/>
      <c r="D379" s="1"/>
      <c r="E379" s="1"/>
      <c r="F379" s="1"/>
    </row>
    <row r="380" spans="1:6" x14ac:dyDescent="0.3">
      <c r="A380" s="1"/>
      <c r="B380" s="1"/>
      <c r="C380" s="1"/>
      <c r="D380" s="1"/>
      <c r="E380" s="1"/>
      <c r="F380" s="1"/>
    </row>
    <row r="381" spans="1:6" x14ac:dyDescent="0.3">
      <c r="A381" s="1"/>
      <c r="B381" s="1"/>
      <c r="C381" s="1"/>
      <c r="D381" s="1"/>
      <c r="E381" s="1"/>
      <c r="F381" s="1"/>
    </row>
    <row r="382" spans="1:6" x14ac:dyDescent="0.3">
      <c r="A382" s="1"/>
      <c r="B382" s="1"/>
      <c r="C382" s="1"/>
      <c r="D382" s="1"/>
      <c r="E382" s="1"/>
      <c r="F382" s="1"/>
    </row>
    <row r="383" spans="1:6" x14ac:dyDescent="0.3">
      <c r="A383" s="1"/>
      <c r="B383" s="1"/>
      <c r="C383" s="1"/>
      <c r="D383" s="1"/>
      <c r="E383" s="1"/>
      <c r="F383" s="1"/>
    </row>
    <row r="384" spans="1:6" x14ac:dyDescent="0.3">
      <c r="A384" s="1"/>
      <c r="B384" s="1"/>
      <c r="C384" s="1"/>
      <c r="D384" s="1"/>
      <c r="E384" s="1"/>
      <c r="F384" s="1"/>
    </row>
    <row r="385" spans="1:6" x14ac:dyDescent="0.3">
      <c r="A385" s="1"/>
      <c r="B385" s="1"/>
      <c r="C385" s="1"/>
      <c r="D385" s="1"/>
      <c r="E385" s="1"/>
      <c r="F385" s="1"/>
    </row>
    <row r="386" spans="1:6" x14ac:dyDescent="0.3">
      <c r="A386" s="1"/>
      <c r="B386" s="1"/>
      <c r="C386" s="1"/>
      <c r="D386" s="1"/>
      <c r="E386" s="1"/>
      <c r="F386" s="1"/>
    </row>
    <row r="387" spans="1:6" x14ac:dyDescent="0.3">
      <c r="A387" s="1"/>
      <c r="B387" s="1"/>
      <c r="C387" s="1"/>
      <c r="D387" s="1"/>
      <c r="E387" s="1"/>
      <c r="F387" s="1"/>
    </row>
    <row r="388" spans="1:6" x14ac:dyDescent="0.3">
      <c r="A388" s="1"/>
      <c r="B388" s="1"/>
      <c r="C388" s="1"/>
      <c r="D388" s="1"/>
      <c r="E388" s="1"/>
      <c r="F388" s="1"/>
    </row>
    <row r="389" spans="1:6" x14ac:dyDescent="0.3">
      <c r="A389" s="1"/>
      <c r="B389" s="1"/>
      <c r="C389" s="1"/>
      <c r="D389" s="1"/>
      <c r="E389" s="1"/>
      <c r="F389" s="1"/>
    </row>
    <row r="390" spans="1:6" x14ac:dyDescent="0.3">
      <c r="A390" s="1"/>
      <c r="B390" s="1"/>
      <c r="C390" s="1"/>
      <c r="D390" s="1"/>
      <c r="E390" s="1"/>
      <c r="F390" s="1"/>
    </row>
    <row r="391" spans="1:6" x14ac:dyDescent="0.3">
      <c r="A391" s="1"/>
      <c r="B391" s="1"/>
      <c r="C391" s="1"/>
      <c r="D391" s="1"/>
      <c r="E391" s="1"/>
      <c r="F391" s="1"/>
    </row>
    <row r="392" spans="1:6" x14ac:dyDescent="0.3">
      <c r="A392" s="1"/>
      <c r="B392" s="1"/>
      <c r="C392" s="1"/>
      <c r="D392" s="1"/>
      <c r="E392" s="1"/>
      <c r="F392" s="1"/>
    </row>
    <row r="393" spans="1:6" x14ac:dyDescent="0.3">
      <c r="A393" s="1"/>
      <c r="B393" s="1"/>
      <c r="C393" s="1"/>
      <c r="D393" s="1"/>
      <c r="E393" s="1"/>
      <c r="F393" s="1"/>
    </row>
    <row r="394" spans="1:6" x14ac:dyDescent="0.3">
      <c r="A394" s="1"/>
      <c r="B394" s="1"/>
      <c r="C394" s="1"/>
      <c r="D394" s="1"/>
      <c r="E394" s="1"/>
      <c r="F394" s="1"/>
    </row>
    <row r="395" spans="1:6" x14ac:dyDescent="0.3">
      <c r="A395" s="1"/>
      <c r="B395" s="1"/>
      <c r="C395" s="1"/>
      <c r="D395" s="1"/>
      <c r="E395" s="1"/>
      <c r="F395" s="1"/>
    </row>
    <row r="396" spans="1:6" x14ac:dyDescent="0.3">
      <c r="A396" s="1"/>
      <c r="B396" s="1"/>
      <c r="C396" s="1"/>
      <c r="D396" s="1"/>
      <c r="E396" s="1"/>
      <c r="F396" s="1"/>
    </row>
    <row r="397" spans="1:6" x14ac:dyDescent="0.3">
      <c r="A397" s="1"/>
      <c r="B397" s="1"/>
      <c r="C397" s="1"/>
      <c r="D397" s="1"/>
      <c r="E397" s="1"/>
      <c r="F397" s="1"/>
    </row>
    <row r="398" spans="1:6" x14ac:dyDescent="0.3">
      <c r="A398" s="1"/>
      <c r="B398" s="1"/>
      <c r="C398" s="1"/>
      <c r="D398" s="1"/>
      <c r="E398" s="1"/>
      <c r="F398" s="1"/>
    </row>
    <row r="399" spans="1:6" x14ac:dyDescent="0.3">
      <c r="A399" s="1"/>
      <c r="B399" s="1"/>
      <c r="C399" s="1"/>
      <c r="D399" s="1"/>
      <c r="E399" s="1"/>
      <c r="F399" s="1"/>
    </row>
    <row r="400" spans="1:6" x14ac:dyDescent="0.3">
      <c r="A400" s="1"/>
      <c r="B400" s="1"/>
      <c r="C400" s="1"/>
      <c r="D400" s="1"/>
      <c r="E400" s="1"/>
      <c r="F400" s="1"/>
    </row>
    <row r="401" spans="1:6" x14ac:dyDescent="0.3">
      <c r="A401" s="1"/>
      <c r="B401" s="1"/>
      <c r="C401" s="1"/>
      <c r="D401" s="1"/>
      <c r="E401" s="1"/>
      <c r="F401" s="1"/>
    </row>
    <row r="402" spans="1:6" x14ac:dyDescent="0.3">
      <c r="A402" s="1"/>
      <c r="B402" s="1"/>
      <c r="C402" s="1"/>
      <c r="D402" s="1"/>
      <c r="E402" s="1"/>
      <c r="F402" s="1"/>
    </row>
    <row r="403" spans="1:6" x14ac:dyDescent="0.3">
      <c r="A403" s="1"/>
      <c r="B403" s="1"/>
      <c r="C403" s="1"/>
      <c r="D403" s="1"/>
      <c r="E403" s="1"/>
      <c r="F403" s="1"/>
    </row>
    <row r="404" spans="1:6" x14ac:dyDescent="0.3">
      <c r="A404" s="1"/>
      <c r="B404" s="1"/>
      <c r="C404" s="1"/>
      <c r="D404" s="1"/>
      <c r="E404" s="1"/>
      <c r="F404" s="1"/>
    </row>
    <row r="405" spans="1:6" x14ac:dyDescent="0.3">
      <c r="A405" s="1"/>
      <c r="B405" s="1"/>
      <c r="C405" s="1"/>
      <c r="D405" s="1"/>
      <c r="E405" s="1"/>
      <c r="F405" s="1"/>
    </row>
    <row r="406" spans="1:6" x14ac:dyDescent="0.3">
      <c r="A406" s="1"/>
      <c r="B406" s="1"/>
      <c r="C406" s="1"/>
      <c r="D406" s="1"/>
      <c r="E406" s="1"/>
      <c r="F406" s="1"/>
    </row>
    <row r="407" spans="1:6" x14ac:dyDescent="0.3">
      <c r="A407" s="1"/>
      <c r="B407" s="1"/>
      <c r="C407" s="1"/>
      <c r="D407" s="1"/>
      <c r="E407" s="1"/>
      <c r="F407" s="1"/>
    </row>
    <row r="408" spans="1:6" x14ac:dyDescent="0.3">
      <c r="A408" s="1"/>
      <c r="B408" s="1"/>
      <c r="C408" s="1"/>
      <c r="D408" s="1"/>
      <c r="E408" s="1"/>
      <c r="F408" s="1"/>
    </row>
    <row r="409" spans="1:6" x14ac:dyDescent="0.3">
      <c r="A409" s="1"/>
      <c r="B409" s="1"/>
      <c r="C409" s="1"/>
      <c r="D409" s="1"/>
      <c r="E409" s="1"/>
      <c r="F409" s="1"/>
    </row>
    <row r="410" spans="1:6" x14ac:dyDescent="0.3">
      <c r="A410" s="1"/>
      <c r="B410" s="1"/>
      <c r="C410" s="1"/>
      <c r="D410" s="1"/>
      <c r="E410" s="1"/>
      <c r="F410" s="1"/>
    </row>
    <row r="411" spans="1:6" x14ac:dyDescent="0.3">
      <c r="A411" s="1"/>
      <c r="B411" s="1"/>
      <c r="C411" s="1"/>
      <c r="D411" s="1"/>
      <c r="E411" s="1"/>
      <c r="F411" s="1"/>
    </row>
    <row r="412" spans="1:6" x14ac:dyDescent="0.3">
      <c r="A412" s="1"/>
      <c r="B412" s="1"/>
      <c r="C412" s="1"/>
      <c r="D412" s="1"/>
      <c r="E412" s="1"/>
      <c r="F412" s="1"/>
    </row>
    <row r="413" spans="1:6" x14ac:dyDescent="0.3">
      <c r="A413" s="1"/>
      <c r="B413" s="1"/>
      <c r="C413" s="1"/>
      <c r="D413" s="1"/>
      <c r="E413" s="1"/>
      <c r="F413" s="1"/>
    </row>
    <row r="414" spans="1:6" x14ac:dyDescent="0.3">
      <c r="A414" s="1"/>
      <c r="B414" s="1"/>
      <c r="C414" s="1"/>
      <c r="D414" s="1"/>
      <c r="E414" s="1"/>
      <c r="F414" s="1"/>
    </row>
    <row r="415" spans="1:6" x14ac:dyDescent="0.3">
      <c r="A415" s="1"/>
      <c r="B415" s="1"/>
      <c r="C415" s="1"/>
      <c r="D415" s="1"/>
      <c r="E415" s="1"/>
      <c r="F415" s="1"/>
    </row>
    <row r="416" spans="1:6" x14ac:dyDescent="0.3">
      <c r="A416" s="1"/>
      <c r="B416" s="1"/>
      <c r="C416" s="1"/>
      <c r="D416" s="1"/>
      <c r="E416" s="1"/>
      <c r="F416" s="1"/>
    </row>
    <row r="417" spans="1:6" x14ac:dyDescent="0.3">
      <c r="A417" s="1"/>
      <c r="B417" s="1"/>
      <c r="C417" s="1"/>
      <c r="D417" s="1"/>
      <c r="E417" s="1"/>
      <c r="F417" s="1"/>
    </row>
    <row r="418" spans="1:6" x14ac:dyDescent="0.3">
      <c r="A418" s="1"/>
      <c r="B418" s="1"/>
      <c r="C418" s="1"/>
      <c r="D418" s="1"/>
      <c r="E418" s="1"/>
      <c r="F418" s="1"/>
    </row>
    <row r="419" spans="1:6" x14ac:dyDescent="0.3">
      <c r="A419" s="1"/>
      <c r="B419" s="1"/>
      <c r="C419" s="1"/>
      <c r="D419" s="1"/>
      <c r="E419" s="1"/>
      <c r="F419" s="1"/>
    </row>
    <row r="420" spans="1:6" x14ac:dyDescent="0.3">
      <c r="A420" s="1"/>
      <c r="B420" s="1"/>
      <c r="C420" s="1"/>
      <c r="D420" s="1"/>
      <c r="E420" s="1"/>
      <c r="F420" s="1"/>
    </row>
    <row r="421" spans="1:6" x14ac:dyDescent="0.3">
      <c r="A421" s="1"/>
      <c r="B421" s="1"/>
      <c r="C421" s="1"/>
      <c r="D421" s="1"/>
      <c r="E421" s="1"/>
      <c r="F421" s="1"/>
    </row>
    <row r="422" spans="1:6" x14ac:dyDescent="0.3">
      <c r="A422" s="1"/>
      <c r="B422" s="1"/>
      <c r="C422" s="1"/>
      <c r="D422" s="1"/>
      <c r="E422" s="1"/>
      <c r="F422" s="1"/>
    </row>
    <row r="423" spans="1:6" x14ac:dyDescent="0.3">
      <c r="A423" s="1"/>
      <c r="B423" s="1"/>
      <c r="C423" s="1"/>
      <c r="D423" s="1"/>
      <c r="E423" s="1"/>
      <c r="F423" s="1"/>
    </row>
    <row r="424" spans="1:6" x14ac:dyDescent="0.3">
      <c r="A424" s="1"/>
      <c r="B424" s="1"/>
      <c r="C424" s="1"/>
      <c r="D424" s="1"/>
      <c r="E424" s="1"/>
      <c r="F424" s="1"/>
    </row>
    <row r="425" spans="1:6" x14ac:dyDescent="0.3">
      <c r="A425" s="1"/>
      <c r="B425" s="1"/>
      <c r="C425" s="1"/>
      <c r="D425" s="1"/>
      <c r="E425" s="1"/>
      <c r="F425" s="1"/>
    </row>
    <row r="426" spans="1:6" x14ac:dyDescent="0.3">
      <c r="A426" s="1"/>
      <c r="B426" s="1"/>
      <c r="C426" s="1"/>
      <c r="D426" s="1"/>
      <c r="E426" s="1"/>
      <c r="F426" s="1"/>
    </row>
    <row r="427" spans="1:6" x14ac:dyDescent="0.3">
      <c r="A427" s="1"/>
      <c r="B427" s="1"/>
      <c r="C427" s="1"/>
      <c r="D427" s="1"/>
      <c r="E427" s="1"/>
      <c r="F427" s="1"/>
    </row>
    <row r="428" spans="1:6" x14ac:dyDescent="0.3">
      <c r="A428" s="1"/>
      <c r="B428" s="1"/>
      <c r="C428" s="1"/>
      <c r="D428" s="1"/>
      <c r="E428" s="1"/>
      <c r="F428" s="1"/>
    </row>
    <row r="429" spans="1:6" x14ac:dyDescent="0.3">
      <c r="A429" s="1"/>
      <c r="B429" s="1"/>
      <c r="C429" s="1"/>
      <c r="D429" s="1"/>
      <c r="E429" s="1"/>
      <c r="F429" s="1"/>
    </row>
    <row r="430" spans="1:6" x14ac:dyDescent="0.3">
      <c r="A430" s="1"/>
      <c r="B430" s="1"/>
      <c r="C430" s="1"/>
      <c r="D430" s="1"/>
      <c r="E430" s="1"/>
      <c r="F430" s="1"/>
    </row>
    <row r="431" spans="1:6" x14ac:dyDescent="0.3">
      <c r="A431" s="1"/>
      <c r="B431" s="1"/>
      <c r="C431" s="1"/>
      <c r="D431" s="1"/>
      <c r="E431" s="1"/>
      <c r="F431" s="1"/>
    </row>
    <row r="432" spans="1:6" x14ac:dyDescent="0.3">
      <c r="A432" s="1"/>
      <c r="B432" s="1"/>
      <c r="C432" s="1"/>
      <c r="D432" s="1"/>
      <c r="E432" s="1"/>
      <c r="F432" s="1"/>
    </row>
    <row r="433" spans="1:6" x14ac:dyDescent="0.3">
      <c r="A433" s="1"/>
      <c r="B433" s="1"/>
      <c r="C433" s="1"/>
      <c r="D433" s="1"/>
      <c r="E433" s="1"/>
      <c r="F433" s="1"/>
    </row>
    <row r="434" spans="1:6" x14ac:dyDescent="0.3">
      <c r="A434" s="1"/>
      <c r="B434" s="1"/>
      <c r="C434" s="1"/>
      <c r="D434" s="1"/>
      <c r="E434" s="1"/>
      <c r="F434" s="1"/>
    </row>
    <row r="435" spans="1:6" x14ac:dyDescent="0.3">
      <c r="A435" s="1"/>
      <c r="B435" s="1"/>
      <c r="C435" s="1"/>
      <c r="D435" s="1"/>
      <c r="E435" s="1"/>
      <c r="F435" s="1"/>
    </row>
    <row r="436" spans="1:6" x14ac:dyDescent="0.3">
      <c r="A436" s="1"/>
      <c r="B436" s="1"/>
      <c r="C436" s="1"/>
      <c r="D436" s="1"/>
      <c r="E436" s="1"/>
      <c r="F436" s="1"/>
    </row>
    <row r="437" spans="1:6" x14ac:dyDescent="0.3">
      <c r="A437" s="1"/>
      <c r="B437" s="1"/>
      <c r="C437" s="1"/>
      <c r="D437" s="1"/>
      <c r="E437" s="1"/>
      <c r="F437" s="1"/>
    </row>
    <row r="438" spans="1:6" x14ac:dyDescent="0.3">
      <c r="A438" s="1"/>
      <c r="B438" s="1"/>
      <c r="C438" s="1"/>
      <c r="D438" s="1"/>
      <c r="E438" s="1"/>
      <c r="F438" s="1"/>
    </row>
    <row r="439" spans="1:6" x14ac:dyDescent="0.3">
      <c r="A439" s="1"/>
      <c r="B439" s="1"/>
      <c r="C439" s="1"/>
      <c r="D439" s="1"/>
      <c r="E439" s="1"/>
      <c r="F439" s="1"/>
    </row>
    <row r="440" spans="1:6" x14ac:dyDescent="0.3">
      <c r="A440" s="1"/>
      <c r="B440" s="1"/>
      <c r="C440" s="1"/>
      <c r="D440" s="1"/>
      <c r="E440" s="1"/>
      <c r="F440" s="1"/>
    </row>
    <row r="441" spans="1:6" x14ac:dyDescent="0.3">
      <c r="A441" s="1"/>
      <c r="B441" s="1"/>
      <c r="C441" s="1"/>
      <c r="D441" s="1"/>
      <c r="E441" s="1"/>
      <c r="F441" s="1"/>
    </row>
    <row r="442" spans="1:6" x14ac:dyDescent="0.3">
      <c r="A442" s="1"/>
      <c r="B442" s="1"/>
      <c r="C442" s="1"/>
      <c r="D442" s="1"/>
      <c r="E442" s="1"/>
      <c r="F442" s="1"/>
    </row>
    <row r="443" spans="1:6" x14ac:dyDescent="0.3">
      <c r="A443" s="1"/>
      <c r="B443" s="1"/>
      <c r="C443" s="1"/>
      <c r="D443" s="1"/>
      <c r="E443" s="1"/>
      <c r="F443" s="1"/>
    </row>
    <row r="444" spans="1:6" x14ac:dyDescent="0.3">
      <c r="A444" s="1"/>
      <c r="B444" s="1"/>
      <c r="C444" s="1"/>
      <c r="D444" s="1"/>
      <c r="E444" s="1"/>
      <c r="F444" s="1"/>
    </row>
    <row r="445" spans="1:6" x14ac:dyDescent="0.3">
      <c r="A445" s="1"/>
      <c r="B445" s="1"/>
      <c r="C445" s="1"/>
      <c r="D445" s="1"/>
      <c r="E445" s="1"/>
      <c r="F445" s="1"/>
    </row>
    <row r="446" spans="1:6" x14ac:dyDescent="0.3">
      <c r="A446" s="1"/>
      <c r="B446" s="1"/>
      <c r="C446" s="1"/>
      <c r="D446" s="1"/>
      <c r="E446" s="1"/>
      <c r="F446" s="1"/>
    </row>
    <row r="447" spans="1:6" x14ac:dyDescent="0.3">
      <c r="A447" s="1"/>
      <c r="B447" s="1"/>
      <c r="C447" s="1"/>
      <c r="D447" s="1"/>
      <c r="E447" s="1"/>
      <c r="F447" s="1"/>
    </row>
    <row r="448" spans="1:6" x14ac:dyDescent="0.3">
      <c r="A448" s="1"/>
      <c r="B448" s="1"/>
      <c r="C448" s="1"/>
      <c r="D448" s="1"/>
      <c r="E448" s="1"/>
      <c r="F448" s="1"/>
    </row>
    <row r="449" spans="1:6" x14ac:dyDescent="0.3">
      <c r="A449" s="1"/>
      <c r="B449" s="1"/>
      <c r="C449" s="1"/>
      <c r="D449" s="1"/>
      <c r="E449" s="1"/>
      <c r="F449" s="1"/>
    </row>
    <row r="450" spans="1:6" x14ac:dyDescent="0.3">
      <c r="A450" s="1"/>
      <c r="B450" s="1"/>
      <c r="C450" s="1"/>
      <c r="D450" s="1"/>
      <c r="E450" s="1"/>
      <c r="F450" s="1"/>
    </row>
    <row r="451" spans="1:6" x14ac:dyDescent="0.3">
      <c r="A451" s="1"/>
      <c r="B451" s="1"/>
      <c r="C451" s="1"/>
      <c r="D451" s="1"/>
      <c r="E451" s="1"/>
      <c r="F451" s="1"/>
    </row>
    <row r="452" spans="1:6" x14ac:dyDescent="0.3">
      <c r="A452" s="1"/>
      <c r="B452" s="1"/>
      <c r="C452" s="1"/>
      <c r="D452" s="1"/>
      <c r="E452" s="1"/>
      <c r="F452" s="1"/>
    </row>
    <row r="453" spans="1:6" x14ac:dyDescent="0.3">
      <c r="A453" s="1"/>
      <c r="B453" s="1"/>
      <c r="C453" s="1"/>
      <c r="D453" s="1"/>
      <c r="E453" s="1"/>
      <c r="F453" s="1"/>
    </row>
    <row r="454" spans="1:6" x14ac:dyDescent="0.3">
      <c r="A454" s="1"/>
      <c r="B454" s="1"/>
      <c r="C454" s="1"/>
      <c r="D454" s="1"/>
      <c r="E454" s="1"/>
      <c r="F454" s="1"/>
    </row>
    <row r="455" spans="1:6" x14ac:dyDescent="0.3">
      <c r="A455" s="1"/>
      <c r="B455" s="1"/>
      <c r="C455" s="1"/>
      <c r="D455" s="1"/>
      <c r="E455" s="1"/>
      <c r="F455" s="1"/>
    </row>
    <row r="456" spans="1:6" x14ac:dyDescent="0.3">
      <c r="A456" s="1"/>
      <c r="B456" s="1"/>
      <c r="C456" s="1"/>
      <c r="D456" s="1"/>
      <c r="E456" s="1"/>
      <c r="F456" s="1"/>
    </row>
    <row r="457" spans="1:6" x14ac:dyDescent="0.3">
      <c r="A457" s="1"/>
      <c r="B457" s="1"/>
      <c r="C457" s="1"/>
      <c r="D457" s="1"/>
      <c r="E457" s="1"/>
      <c r="F457" s="1"/>
    </row>
    <row r="458" spans="1:6" x14ac:dyDescent="0.3">
      <c r="A458" s="1"/>
      <c r="B458" s="1"/>
      <c r="C458" s="1"/>
      <c r="D458" s="1"/>
      <c r="E458" s="1"/>
      <c r="F458" s="1"/>
    </row>
    <row r="459" spans="1:6" x14ac:dyDescent="0.3">
      <c r="A459" s="1"/>
      <c r="B459" s="1"/>
      <c r="C459" s="1"/>
      <c r="D459" s="1"/>
      <c r="E459" s="1"/>
      <c r="F459" s="1"/>
    </row>
    <row r="460" spans="1:6" x14ac:dyDescent="0.3">
      <c r="A460" s="1"/>
      <c r="B460" s="1"/>
      <c r="C460" s="1"/>
      <c r="D460" s="1"/>
      <c r="E460" s="1"/>
      <c r="F460" s="1"/>
    </row>
    <row r="461" spans="1:6" x14ac:dyDescent="0.3">
      <c r="A461" s="1"/>
      <c r="B461" s="1"/>
      <c r="C461" s="1"/>
      <c r="D461" s="1"/>
      <c r="E461" s="1"/>
      <c r="F461" s="1"/>
    </row>
    <row r="462" spans="1:6" x14ac:dyDescent="0.3">
      <c r="A462" s="1"/>
      <c r="B462" s="1"/>
      <c r="C462" s="1"/>
      <c r="D462" s="1"/>
      <c r="E462" s="1"/>
      <c r="F462" s="1"/>
    </row>
    <row r="463" spans="1:6" x14ac:dyDescent="0.3">
      <c r="A463" s="1"/>
      <c r="B463" s="1"/>
      <c r="C463" s="1"/>
      <c r="D463" s="1"/>
      <c r="E463" s="1"/>
      <c r="F463" s="1"/>
    </row>
    <row r="464" spans="1:6" x14ac:dyDescent="0.3">
      <c r="A464" s="1"/>
      <c r="B464" s="1"/>
      <c r="C464" s="1"/>
      <c r="D464" s="1"/>
      <c r="E464" s="1"/>
      <c r="F464" s="1"/>
    </row>
    <row r="465" spans="1:6" x14ac:dyDescent="0.3">
      <c r="A465" s="1"/>
      <c r="B465" s="1"/>
      <c r="C465" s="1"/>
      <c r="D465" s="1"/>
      <c r="E465" s="1"/>
      <c r="F465" s="1"/>
    </row>
    <row r="466" spans="1:6" x14ac:dyDescent="0.3">
      <c r="A466" s="1"/>
      <c r="B466" s="1"/>
      <c r="C466" s="1"/>
      <c r="D466" s="1"/>
      <c r="E466" s="1"/>
      <c r="F466" s="1"/>
    </row>
    <row r="467" spans="1:6" x14ac:dyDescent="0.3">
      <c r="A467" s="1"/>
      <c r="B467" s="1"/>
      <c r="C467" s="1"/>
      <c r="D467" s="1"/>
      <c r="E467" s="1"/>
      <c r="F467" s="1"/>
    </row>
    <row r="468" spans="1:6" x14ac:dyDescent="0.3">
      <c r="A468" s="1"/>
      <c r="B468" s="1"/>
      <c r="C468" s="1"/>
      <c r="D468" s="1"/>
      <c r="E468" s="1"/>
      <c r="F468" s="1"/>
    </row>
    <row r="469" spans="1:6" x14ac:dyDescent="0.3">
      <c r="A469" s="1"/>
      <c r="B469" s="1"/>
      <c r="C469" s="1"/>
      <c r="D469" s="1"/>
      <c r="E469" s="1"/>
      <c r="F469" s="1"/>
    </row>
    <row r="470" spans="1:6" x14ac:dyDescent="0.3">
      <c r="A470" s="1"/>
      <c r="B470" s="1"/>
      <c r="C470" s="1"/>
      <c r="D470" s="1"/>
      <c r="E470" s="1"/>
      <c r="F470" s="1"/>
    </row>
    <row r="471" spans="1:6" x14ac:dyDescent="0.3">
      <c r="A471" s="1"/>
      <c r="B471" s="1"/>
      <c r="C471" s="1"/>
      <c r="D471" s="1"/>
      <c r="E471" s="1"/>
      <c r="F471" s="1"/>
    </row>
    <row r="472" spans="1:6" x14ac:dyDescent="0.3">
      <c r="A472" s="1"/>
      <c r="B472" s="1"/>
      <c r="C472" s="1"/>
      <c r="D472" s="1"/>
      <c r="E472" s="1"/>
      <c r="F472" s="1"/>
    </row>
    <row r="473" spans="1:6" x14ac:dyDescent="0.3">
      <c r="A473" s="1"/>
      <c r="B473" s="1"/>
      <c r="C473" s="1"/>
      <c r="D473" s="1"/>
      <c r="E473" s="1"/>
      <c r="F473" s="1"/>
    </row>
    <row r="474" spans="1:6" x14ac:dyDescent="0.3">
      <c r="A474" s="1"/>
      <c r="B474" s="1"/>
      <c r="C474" s="1"/>
      <c r="D474" s="1"/>
      <c r="E474" s="1"/>
      <c r="F474" s="1"/>
    </row>
    <row r="475" spans="1:6" x14ac:dyDescent="0.3">
      <c r="A475" s="1"/>
      <c r="B475" s="1"/>
      <c r="C475" s="1"/>
      <c r="D475" s="1"/>
      <c r="E475" s="1"/>
      <c r="F475" s="1"/>
    </row>
    <row r="476" spans="1:6" x14ac:dyDescent="0.3">
      <c r="A476" s="1"/>
      <c r="B476" s="1"/>
      <c r="C476" s="1"/>
      <c r="D476" s="1"/>
      <c r="E476" s="1"/>
      <c r="F476" s="1"/>
    </row>
    <row r="477" spans="1:6" x14ac:dyDescent="0.3">
      <c r="A477" s="1"/>
      <c r="B477" s="1"/>
      <c r="C477" s="1"/>
      <c r="D477" s="1"/>
      <c r="E477" s="1"/>
      <c r="F477" s="1"/>
    </row>
    <row r="478" spans="1:6" x14ac:dyDescent="0.3">
      <c r="A478" s="1"/>
      <c r="B478" s="1"/>
      <c r="C478" s="1"/>
      <c r="D478" s="1"/>
      <c r="E478" s="1"/>
      <c r="F478" s="1"/>
    </row>
    <row r="479" spans="1:6" x14ac:dyDescent="0.3">
      <c r="A479" s="1"/>
      <c r="B479" s="1"/>
      <c r="C479" s="1"/>
      <c r="D479" s="1"/>
      <c r="E479" s="1"/>
      <c r="F479" s="1"/>
    </row>
    <row r="480" spans="1:6" x14ac:dyDescent="0.3">
      <c r="A480" s="1"/>
      <c r="B480" s="1"/>
      <c r="C480" s="1"/>
      <c r="D480" s="1"/>
      <c r="E480" s="1"/>
      <c r="F480" s="1"/>
    </row>
    <row r="481" spans="1:6" x14ac:dyDescent="0.3">
      <c r="A481" s="1"/>
      <c r="B481" s="1"/>
      <c r="C481" s="1"/>
      <c r="D481" s="1"/>
      <c r="E481" s="1"/>
      <c r="F481" s="1"/>
    </row>
    <row r="482" spans="1:6" x14ac:dyDescent="0.3">
      <c r="A482" s="1"/>
      <c r="B482" s="1"/>
      <c r="C482" s="1"/>
      <c r="D482" s="1"/>
      <c r="E482" s="1"/>
      <c r="F482" s="1"/>
    </row>
    <row r="483" spans="1:6" x14ac:dyDescent="0.3">
      <c r="A483" s="1"/>
      <c r="B483" s="1"/>
      <c r="C483" s="1"/>
      <c r="D483" s="1"/>
      <c r="E483" s="1"/>
      <c r="F483" s="1"/>
    </row>
    <row r="484" spans="1:6" x14ac:dyDescent="0.3">
      <c r="A484" s="1"/>
      <c r="B484" s="1"/>
      <c r="C484" s="1"/>
      <c r="D484" s="1"/>
      <c r="E484" s="1"/>
      <c r="F484" s="1"/>
    </row>
    <row r="485" spans="1:6" x14ac:dyDescent="0.3">
      <c r="A485" s="1"/>
      <c r="B485" s="1"/>
      <c r="C485" s="1"/>
      <c r="D485" s="1"/>
      <c r="E485" s="1"/>
      <c r="F485" s="1"/>
    </row>
    <row r="486" spans="1:6" x14ac:dyDescent="0.3">
      <c r="A486" s="1"/>
      <c r="B486" s="1"/>
      <c r="C486" s="1"/>
      <c r="D486" s="1"/>
      <c r="E486" s="1"/>
      <c r="F486" s="1"/>
    </row>
    <row r="487" spans="1:6" x14ac:dyDescent="0.3">
      <c r="A487" s="1"/>
      <c r="B487" s="1"/>
      <c r="C487" s="1"/>
      <c r="D487" s="1"/>
      <c r="E487" s="1"/>
      <c r="F487" s="1"/>
    </row>
    <row r="488" spans="1:6" x14ac:dyDescent="0.3">
      <c r="A488" s="1"/>
      <c r="B488" s="1"/>
      <c r="C488" s="1"/>
      <c r="D488" s="1"/>
      <c r="E488" s="1"/>
      <c r="F488" s="1"/>
    </row>
    <row r="489" spans="1:6" x14ac:dyDescent="0.3">
      <c r="A489" s="1"/>
      <c r="B489" s="1"/>
      <c r="C489" s="1"/>
      <c r="D489" s="1"/>
      <c r="E489" s="1"/>
      <c r="F489" s="1"/>
    </row>
    <row r="490" spans="1:6" x14ac:dyDescent="0.3">
      <c r="A490" s="1"/>
      <c r="B490" s="1"/>
      <c r="C490" s="1"/>
      <c r="D490" s="1"/>
      <c r="E490" s="1"/>
      <c r="F490" s="1"/>
    </row>
    <row r="491" spans="1:6" x14ac:dyDescent="0.3">
      <c r="A491" s="1"/>
      <c r="B491" s="1"/>
      <c r="C491" s="1"/>
      <c r="D491" s="1"/>
      <c r="E491" s="1"/>
      <c r="F491" s="1"/>
    </row>
    <row r="492" spans="1:6" x14ac:dyDescent="0.3">
      <c r="A492" s="1"/>
      <c r="B492" s="1"/>
      <c r="C492" s="1"/>
      <c r="D492" s="1"/>
      <c r="E492" s="1"/>
      <c r="F492" s="1"/>
    </row>
    <row r="493" spans="1:6" x14ac:dyDescent="0.3">
      <c r="A493" s="1"/>
      <c r="B493" s="1"/>
      <c r="C493" s="1"/>
      <c r="D493" s="1"/>
      <c r="E493" s="1"/>
      <c r="F493" s="1"/>
    </row>
    <row r="494" spans="1:6" x14ac:dyDescent="0.3">
      <c r="A494" s="1"/>
      <c r="B494" s="1"/>
      <c r="C494" s="1"/>
      <c r="D494" s="1"/>
      <c r="E494" s="1"/>
      <c r="F494" s="1"/>
    </row>
    <row r="495" spans="1:6" x14ac:dyDescent="0.3">
      <c r="A495" s="1"/>
      <c r="B495" s="1"/>
      <c r="C495" s="1"/>
      <c r="D495" s="1"/>
      <c r="E495" s="1"/>
      <c r="F495" s="1"/>
    </row>
    <row r="496" spans="1:6" x14ac:dyDescent="0.3">
      <c r="A496" s="1"/>
      <c r="B496" s="1"/>
      <c r="C496" s="1"/>
      <c r="D496" s="1"/>
      <c r="E496" s="1"/>
      <c r="F496" s="1"/>
    </row>
    <row r="497" spans="1:6" x14ac:dyDescent="0.3">
      <c r="A497" s="1"/>
      <c r="B497" s="1"/>
      <c r="C497" s="1"/>
      <c r="D497" s="1"/>
      <c r="E497" s="1"/>
      <c r="F497" s="1"/>
    </row>
    <row r="498" spans="1:6" x14ac:dyDescent="0.3">
      <c r="A498" s="1"/>
      <c r="B498" s="1"/>
      <c r="C498" s="1"/>
      <c r="D498" s="1"/>
      <c r="E498" s="1"/>
      <c r="F498" s="1"/>
    </row>
    <row r="499" spans="1:6" x14ac:dyDescent="0.3">
      <c r="A499" s="1"/>
      <c r="B499" s="1"/>
      <c r="C499" s="1"/>
      <c r="D499" s="1"/>
      <c r="E499" s="1"/>
      <c r="F499" s="1"/>
    </row>
    <row r="500" spans="1:6" x14ac:dyDescent="0.3">
      <c r="A500" s="1"/>
      <c r="B500" s="1"/>
      <c r="C500" s="1"/>
      <c r="D500" s="1"/>
      <c r="E500" s="1"/>
      <c r="F500" s="1"/>
    </row>
  </sheetData>
  <mergeCells count="3">
    <mergeCell ref="A1:D1"/>
    <mergeCell ref="A2:D2"/>
    <mergeCell ref="A3:D3"/>
  </mergeCells>
  <pageMargins left="0.7" right="0.7" top="0.75" bottom="0.75" header="0.3" footer="0.3"/>
  <pageSetup paperSize="9" scale="95" orientation="portrait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AA16"/>
  <sheetViews>
    <sheetView tabSelected="1" workbookViewId="0">
      <pane ySplit="8" topLeftCell="A9" activePane="bottomLeft" state="frozen"/>
      <selection pane="bottomLeft" activeCell="A9" sqref="A9:XFD9"/>
    </sheetView>
  </sheetViews>
  <sheetFormatPr defaultColWidth="0" defaultRowHeight="14.4" x14ac:dyDescent="0.3"/>
  <cols>
    <col min="1" max="1" width="4.6640625" customWidth="1"/>
    <col min="2" max="2" width="0" hidden="1" customWidth="1"/>
    <col min="3" max="3" width="12.6640625" customWidth="1"/>
    <col min="4" max="4" width="43.6640625" customWidth="1"/>
    <col min="5" max="5" width="5.6640625" customWidth="1"/>
    <col min="6" max="8" width="9.6640625" customWidth="1"/>
    <col min="9" max="9" width="10.6640625" customWidth="1"/>
    <col min="10" max="15" width="0" hidden="1" customWidth="1"/>
    <col min="16" max="16" width="9.6640625" customWidth="1"/>
    <col min="17" max="18" width="0" hidden="1" customWidth="1"/>
    <col min="19" max="19" width="7.6640625" customWidth="1"/>
    <col min="20" max="21" width="0" hidden="1" customWidth="1"/>
    <col min="22" max="22" width="7.6640625" customWidth="1"/>
    <col min="23" max="26" width="0" hidden="1" customWidth="1"/>
    <col min="27" max="27" width="9.109375" customWidth="1"/>
    <col min="28" max="16384" width="9.109375" hidden="1"/>
  </cols>
  <sheetData>
    <row r="1" spans="1:26" ht="20.100000000000001" customHeight="1" x14ac:dyDescent="0.3">
      <c r="A1" s="12"/>
      <c r="B1" s="12"/>
      <c r="C1" s="211" t="s">
        <v>28</v>
      </c>
      <c r="D1" s="212"/>
      <c r="E1" s="212"/>
      <c r="F1" s="212"/>
      <c r="G1" s="212"/>
      <c r="H1" s="213"/>
      <c r="I1" s="6" t="s">
        <v>101</v>
      </c>
      <c r="J1" s="12"/>
      <c r="K1" s="3"/>
      <c r="L1" s="3"/>
      <c r="M1" s="3"/>
      <c r="N1" s="3"/>
      <c r="O1" s="3"/>
      <c r="P1" s="5" t="s">
        <v>102</v>
      </c>
      <c r="Q1" s="1"/>
      <c r="R1" s="1"/>
      <c r="S1" s="3"/>
      <c r="V1" s="3"/>
      <c r="W1">
        <v>30.126000000000001</v>
      </c>
    </row>
    <row r="2" spans="1:26" ht="20.100000000000001" customHeight="1" x14ac:dyDescent="0.3">
      <c r="A2" s="12"/>
      <c r="B2" s="12"/>
      <c r="C2" s="211" t="s">
        <v>29</v>
      </c>
      <c r="D2" s="212"/>
      <c r="E2" s="212"/>
      <c r="F2" s="212"/>
      <c r="G2" s="212"/>
      <c r="H2" s="213"/>
      <c r="I2" s="6" t="s">
        <v>23</v>
      </c>
      <c r="J2" s="12"/>
      <c r="K2" s="3"/>
      <c r="L2" s="3"/>
      <c r="M2" s="3"/>
      <c r="N2" s="3"/>
      <c r="O2" s="3"/>
      <c r="P2" s="5"/>
      <c r="Q2" s="1"/>
      <c r="R2" s="1"/>
      <c r="S2" s="3"/>
      <c r="V2" s="3"/>
    </row>
    <row r="3" spans="1:26" ht="20.100000000000001" customHeight="1" x14ac:dyDescent="0.3">
      <c r="A3" s="12"/>
      <c r="B3" s="12"/>
      <c r="C3" s="211" t="s">
        <v>30</v>
      </c>
      <c r="D3" s="212"/>
      <c r="E3" s="212"/>
      <c r="F3" s="212"/>
      <c r="G3" s="212"/>
      <c r="H3" s="213"/>
      <c r="I3" s="6" t="s">
        <v>103</v>
      </c>
      <c r="J3" s="12"/>
      <c r="K3" s="3"/>
      <c r="L3" s="3"/>
      <c r="M3" s="3"/>
      <c r="N3" s="3"/>
      <c r="O3" s="3"/>
      <c r="P3" s="5" t="s">
        <v>27</v>
      </c>
      <c r="Q3" s="1"/>
      <c r="R3" s="1"/>
      <c r="S3" s="3"/>
      <c r="V3" s="3"/>
    </row>
    <row r="4" spans="1:26" x14ac:dyDescent="0.3">
      <c r="A4" s="3"/>
      <c r="B4" s="3"/>
      <c r="C4" s="5" t="s">
        <v>104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1"/>
      <c r="R4" s="1"/>
      <c r="S4" s="3"/>
      <c r="V4" s="3"/>
    </row>
    <row r="5" spans="1:26" x14ac:dyDescent="0.3">
      <c r="A5" s="3"/>
      <c r="B5" s="3"/>
      <c r="C5" s="146" t="s">
        <v>553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1"/>
      <c r="R5" s="1"/>
      <c r="S5" s="3"/>
      <c r="V5" s="3"/>
    </row>
    <row r="6" spans="1:26" x14ac:dyDescent="0.3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1"/>
      <c r="R6" s="1"/>
      <c r="S6" s="3"/>
      <c r="V6" s="3"/>
    </row>
    <row r="7" spans="1:26" x14ac:dyDescent="0.3">
      <c r="A7" s="14"/>
      <c r="B7" s="14"/>
      <c r="C7" s="15" t="s">
        <v>71</v>
      </c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"/>
      <c r="R7" s="1"/>
      <c r="S7" s="14"/>
      <c r="V7" s="14"/>
    </row>
    <row r="8" spans="1:26" ht="15.6" x14ac:dyDescent="0.3">
      <c r="A8" s="148" t="s">
        <v>91</v>
      </c>
      <c r="B8" s="148" t="s">
        <v>92</v>
      </c>
      <c r="C8" s="148" t="s">
        <v>93</v>
      </c>
      <c r="D8" s="148" t="s">
        <v>94</v>
      </c>
      <c r="E8" s="148" t="s">
        <v>95</v>
      </c>
      <c r="F8" s="148" t="s">
        <v>96</v>
      </c>
      <c r="G8" s="148" t="s">
        <v>62</v>
      </c>
      <c r="H8" s="148" t="s">
        <v>63</v>
      </c>
      <c r="I8" s="148" t="s">
        <v>97</v>
      </c>
      <c r="J8" s="148"/>
      <c r="K8" s="148"/>
      <c r="L8" s="148"/>
      <c r="M8" s="148"/>
      <c r="N8" s="148"/>
      <c r="O8" s="148"/>
      <c r="P8" s="148" t="s">
        <v>98</v>
      </c>
      <c r="Q8" s="144"/>
      <c r="R8" s="144"/>
      <c r="S8" s="148" t="s">
        <v>99</v>
      </c>
      <c r="T8" s="145"/>
      <c r="U8" s="145"/>
      <c r="V8" s="148" t="s">
        <v>100</v>
      </c>
      <c r="W8" s="143"/>
      <c r="X8" s="143"/>
      <c r="Y8" s="143"/>
      <c r="Z8" s="143"/>
    </row>
    <row r="9" spans="1:26" x14ac:dyDescent="0.3">
      <c r="A9" s="88"/>
      <c r="B9" s="88"/>
      <c r="C9" s="149"/>
      <c r="D9" s="138" t="s">
        <v>80</v>
      </c>
      <c r="E9" s="88"/>
      <c r="F9" s="150"/>
      <c r="G9" s="135"/>
      <c r="H9" s="135"/>
      <c r="I9" s="135"/>
      <c r="J9" s="88"/>
      <c r="K9" s="88"/>
      <c r="L9" s="88"/>
      <c r="M9" s="88"/>
      <c r="N9" s="88"/>
      <c r="O9" s="88"/>
      <c r="P9" s="88"/>
      <c r="Q9" s="62"/>
      <c r="R9" s="62"/>
      <c r="S9" s="88"/>
      <c r="T9" s="137"/>
      <c r="U9" s="137"/>
      <c r="V9" s="88"/>
      <c r="W9" s="137"/>
      <c r="X9" s="137"/>
      <c r="Y9" s="137"/>
      <c r="Z9" s="137"/>
    </row>
    <row r="10" spans="1:26" x14ac:dyDescent="0.3">
      <c r="A10" s="62"/>
      <c r="B10" s="62"/>
      <c r="C10" s="153" t="s">
        <v>336</v>
      </c>
      <c r="D10" s="152" t="s">
        <v>85</v>
      </c>
      <c r="E10" s="62"/>
      <c r="F10" s="151"/>
      <c r="G10" s="76"/>
      <c r="H10" s="76"/>
      <c r="I10" s="76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137"/>
      <c r="U10" s="137"/>
      <c r="V10" s="62"/>
      <c r="W10" s="137"/>
      <c r="X10" s="137"/>
      <c r="Y10" s="137"/>
      <c r="Z10" s="137"/>
    </row>
    <row r="11" spans="1:26" ht="24.9" customHeight="1" x14ac:dyDescent="0.3">
      <c r="A11" s="161">
        <v>1</v>
      </c>
      <c r="B11" s="157" t="s">
        <v>337</v>
      </c>
      <c r="C11" s="162" t="s">
        <v>459</v>
      </c>
      <c r="D11" s="157" t="s">
        <v>554</v>
      </c>
      <c r="E11" s="157" t="s">
        <v>355</v>
      </c>
      <c r="F11" s="158">
        <v>1</v>
      </c>
      <c r="G11" s="163"/>
      <c r="H11" s="163"/>
      <c r="I11" s="158">
        <f>ROUND(F11*(G11+H11),2)</f>
        <v>0</v>
      </c>
      <c r="J11" s="157">
        <f>ROUND(F11*(N11),2)</f>
        <v>0</v>
      </c>
      <c r="K11" s="159">
        <f>ROUND(F11*(O11),2)</f>
        <v>0</v>
      </c>
      <c r="L11" s="159">
        <f>ROUND(F11*(G11),2)</f>
        <v>0</v>
      </c>
      <c r="M11" s="159">
        <f>ROUND(F11*(H11),2)</f>
        <v>0</v>
      </c>
      <c r="N11" s="159">
        <v>0</v>
      </c>
      <c r="O11" s="159"/>
      <c r="P11" s="164">
        <v>2.0000000000000001E-4</v>
      </c>
      <c r="Q11" s="164"/>
      <c r="R11" s="164">
        <v>2.0000000000000001E-4</v>
      </c>
      <c r="S11" s="159">
        <f>ROUND(F11*(P11),3)</f>
        <v>0</v>
      </c>
      <c r="T11" s="160"/>
      <c r="U11" s="160"/>
      <c r="V11" s="164"/>
      <c r="Z11">
        <v>0</v>
      </c>
    </row>
    <row r="12" spans="1:26" ht="24.9" customHeight="1" x14ac:dyDescent="0.3">
      <c r="A12" s="173">
        <v>2</v>
      </c>
      <c r="B12" s="169" t="s">
        <v>220</v>
      </c>
      <c r="C12" s="174" t="s">
        <v>441</v>
      </c>
      <c r="D12" s="169" t="s">
        <v>555</v>
      </c>
      <c r="E12" s="169" t="s">
        <v>280</v>
      </c>
      <c r="F12" s="170">
        <v>1</v>
      </c>
      <c r="G12" s="175"/>
      <c r="H12" s="175"/>
      <c r="I12" s="170">
        <f>ROUND(F12*(G12+H12),2)</f>
        <v>0</v>
      </c>
      <c r="J12" s="169">
        <f>ROUND(F12*(N12),2)</f>
        <v>0</v>
      </c>
      <c r="K12" s="171">
        <f>ROUND(F12*(O12),2)</f>
        <v>0</v>
      </c>
      <c r="L12" s="171">
        <f>ROUND(F12*(G12),2)</f>
        <v>0</v>
      </c>
      <c r="M12" s="171">
        <f>ROUND(F12*(H12),2)</f>
        <v>0</v>
      </c>
      <c r="N12" s="171">
        <v>0</v>
      </c>
      <c r="O12" s="171"/>
      <c r="P12" s="176">
        <v>3.8000000000000002E-4</v>
      </c>
      <c r="Q12" s="176"/>
      <c r="R12" s="176">
        <v>3.8000000000000002E-4</v>
      </c>
      <c r="S12" s="171">
        <f>ROUND(F12*(P12),3)</f>
        <v>0</v>
      </c>
      <c r="T12" s="172"/>
      <c r="U12" s="172"/>
      <c r="V12" s="176"/>
      <c r="Z12">
        <v>0</v>
      </c>
    </row>
    <row r="13" spans="1:26" x14ac:dyDescent="0.3">
      <c r="A13" s="62"/>
      <c r="B13" s="62"/>
      <c r="C13" s="152">
        <v>767</v>
      </c>
      <c r="D13" s="152" t="s">
        <v>85</v>
      </c>
      <c r="E13" s="62"/>
      <c r="F13" s="151"/>
      <c r="G13" s="141">
        <f>ROUND((SUM(L10:L12))/1,2)</f>
        <v>0</v>
      </c>
      <c r="H13" s="141">
        <f>ROUND((SUM(M10:M12))/1,2)</f>
        <v>0</v>
      </c>
      <c r="I13" s="141">
        <f>ROUND((SUM(I10:I12))/1,2)</f>
        <v>0</v>
      </c>
      <c r="J13" s="62"/>
      <c r="K13" s="62"/>
      <c r="L13" s="62">
        <f>ROUND((SUM(L10:L12))/1,2)</f>
        <v>0</v>
      </c>
      <c r="M13" s="62">
        <f>ROUND((SUM(M10:M12))/1,2)</f>
        <v>0</v>
      </c>
      <c r="N13" s="62"/>
      <c r="O13" s="62"/>
      <c r="P13" s="168"/>
      <c r="Q13" s="1"/>
      <c r="R13" s="1"/>
      <c r="S13" s="168">
        <f>ROUND((SUM(S10:S12))/1,2)</f>
        <v>0</v>
      </c>
      <c r="T13" s="177"/>
      <c r="U13" s="177"/>
      <c r="V13" s="2">
        <f>ROUND((SUM(V10:V12))/1,2)</f>
        <v>0</v>
      </c>
    </row>
    <row r="14" spans="1:26" x14ac:dyDescent="0.3">
      <c r="A14" s="1"/>
      <c r="B14" s="1"/>
      <c r="C14" s="1"/>
      <c r="D14" s="1"/>
      <c r="E14" s="1"/>
      <c r="F14" s="147"/>
      <c r="G14" s="134"/>
      <c r="H14" s="134"/>
      <c r="I14" s="134"/>
      <c r="J14" s="1"/>
      <c r="K14" s="1"/>
      <c r="L14" s="1"/>
      <c r="M14" s="1"/>
      <c r="N14" s="1"/>
      <c r="O14" s="1"/>
      <c r="P14" s="1"/>
      <c r="Q14" s="1"/>
      <c r="R14" s="1"/>
      <c r="S14" s="1"/>
      <c r="V14" s="1"/>
    </row>
    <row r="15" spans="1:26" x14ac:dyDescent="0.3">
      <c r="A15" s="62"/>
      <c r="B15" s="62"/>
      <c r="C15" s="62"/>
      <c r="D15" s="2" t="s">
        <v>80</v>
      </c>
      <c r="E15" s="62"/>
      <c r="F15" s="151"/>
      <c r="G15" s="141">
        <f>ROUND((SUM(L9:L14))/2,2)</f>
        <v>0</v>
      </c>
      <c r="H15" s="141">
        <f>ROUND((SUM(M9:M14))/2,2)</f>
        <v>0</v>
      </c>
      <c r="I15" s="141">
        <f>ROUND((SUM(I9:I14))/2,2)</f>
        <v>0</v>
      </c>
      <c r="J15" s="62"/>
      <c r="K15" s="62"/>
      <c r="L15" s="62">
        <f>ROUND((SUM(L9:L14))/2,2)</f>
        <v>0</v>
      </c>
      <c r="M15" s="62">
        <f>ROUND((SUM(M9:M14))/2,2)</f>
        <v>0</v>
      </c>
      <c r="N15" s="62"/>
      <c r="O15" s="62"/>
      <c r="P15" s="168"/>
      <c r="Q15" s="1"/>
      <c r="R15" s="1"/>
      <c r="S15" s="168">
        <f>ROUND((SUM(S9:S14))/2,2)</f>
        <v>0</v>
      </c>
      <c r="V15" s="2">
        <f>ROUND((SUM(V9:V14))/2,2)</f>
        <v>0</v>
      </c>
    </row>
    <row r="16" spans="1:26" x14ac:dyDescent="0.3">
      <c r="A16" s="179"/>
      <c r="B16" s="179"/>
      <c r="C16" s="179"/>
      <c r="D16" s="179" t="s">
        <v>90</v>
      </c>
      <c r="E16" s="179"/>
      <c r="F16" s="181"/>
      <c r="G16" s="180">
        <f>ROUND((SUM(L9:L15))/3,2)</f>
        <v>0</v>
      </c>
      <c r="H16" s="180">
        <f>ROUND((SUM(M9:M15))/3,2)</f>
        <v>0</v>
      </c>
      <c r="I16" s="180">
        <f>ROUND((SUM(I9:I15))/3,2)</f>
        <v>0</v>
      </c>
      <c r="J16" s="179"/>
      <c r="K16" s="180">
        <f>ROUND((SUM(K9:K15))/3,2)</f>
        <v>0</v>
      </c>
      <c r="L16" s="179">
        <f>ROUND((SUM(L9:L15))/3,2)</f>
        <v>0</v>
      </c>
      <c r="M16" s="179">
        <f>ROUND((SUM(M9:M15))/3,2)</f>
        <v>0</v>
      </c>
      <c r="N16" s="179"/>
      <c r="O16" s="179"/>
      <c r="P16" s="181"/>
      <c r="Q16" s="179"/>
      <c r="R16" s="180"/>
      <c r="S16" s="181">
        <f>ROUND((SUM(S9:S15))/3,2)</f>
        <v>0</v>
      </c>
      <c r="T16" s="182"/>
      <c r="U16" s="182"/>
      <c r="V16" s="179">
        <f>ROUND((SUM(V9:V15))/3,2)</f>
        <v>0</v>
      </c>
      <c r="X16" s="178"/>
      <c r="Y16">
        <f>(SUM(Y9:Y15))</f>
        <v>0</v>
      </c>
      <c r="Z16">
        <f>(SUM(Z9:Z15))</f>
        <v>0</v>
      </c>
    </row>
  </sheetData>
  <mergeCells count="3">
    <mergeCell ref="C1:H1"/>
    <mergeCell ref="C2:H2"/>
    <mergeCell ref="C3:H3"/>
  </mergeCells>
  <printOptions horizontalCentered="1" gridLines="1"/>
  <pageMargins left="1.1111111111111112E-2" right="1.1111111111111112E-2" top="0.75" bottom="0.75" header="0.3" footer="0.3"/>
  <pageSetup paperSize="9" scale="75" orientation="portrait" verticalDpi="0" r:id="rId1"/>
  <headerFooter>
    <oddHeader>&amp;C&amp;B&amp; Rozpočet Modernizacia farmy dojnic Lada / SO 06 Modernizácia strojnej technologie - plnenie vyprazdňovanie síl na PUO - stredisko Kapušany</oddHeader>
    <oddFooter>&amp;RStrana &amp;P z &amp;N    &amp;L&amp;7Spracované systémom Systematic® Kalkulus, tel.: 051 77 10 585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41"/>
  <sheetViews>
    <sheetView workbookViewId="0">
      <selection activeCell="J5" sqref="J5"/>
    </sheetView>
  </sheetViews>
  <sheetFormatPr defaultColWidth="0" defaultRowHeight="14.4" x14ac:dyDescent="0.3"/>
  <cols>
    <col min="1" max="1" width="1.6640625" customWidth="1"/>
    <col min="2" max="2" width="3.6640625" customWidth="1"/>
    <col min="3" max="3" width="4.6640625" customWidth="1"/>
    <col min="4" max="6" width="10.6640625" customWidth="1"/>
    <col min="7" max="7" width="3.6640625" customWidth="1"/>
    <col min="8" max="8" width="19.6640625" customWidth="1"/>
    <col min="9" max="10" width="10.6640625" customWidth="1"/>
    <col min="11" max="26" width="0" hidden="1" customWidth="1"/>
    <col min="27" max="27" width="9.109375" customWidth="1"/>
    <col min="28" max="16384" width="9.109375" hidden="1"/>
  </cols>
  <sheetData>
    <row r="1" spans="1:23" ht="27.9" customHeight="1" thickBot="1" x14ac:dyDescent="0.35">
      <c r="A1" s="3"/>
      <c r="B1" s="14"/>
      <c r="C1" s="14"/>
      <c r="D1" s="14"/>
      <c r="E1" s="14"/>
      <c r="F1" s="15" t="s">
        <v>20</v>
      </c>
      <c r="G1" s="14"/>
      <c r="H1" s="14"/>
      <c r="I1" s="14"/>
      <c r="J1" s="14"/>
      <c r="W1">
        <v>30.126000000000001</v>
      </c>
    </row>
    <row r="2" spans="1:23" ht="30" customHeight="1" thickTop="1" x14ac:dyDescent="0.3">
      <c r="A2" s="13"/>
      <c r="B2" s="208" t="s">
        <v>1</v>
      </c>
      <c r="C2" s="209"/>
      <c r="D2" s="209"/>
      <c r="E2" s="209"/>
      <c r="F2" s="209"/>
      <c r="G2" s="209"/>
      <c r="H2" s="209"/>
      <c r="I2" s="209"/>
      <c r="J2" s="210"/>
    </row>
    <row r="3" spans="1:23" ht="18" customHeight="1" x14ac:dyDescent="0.3">
      <c r="A3" s="13"/>
      <c r="B3" s="34" t="s">
        <v>22</v>
      </c>
      <c r="C3" s="35"/>
      <c r="D3" s="36"/>
      <c r="E3" s="36"/>
      <c r="F3" s="36"/>
      <c r="G3" s="17"/>
      <c r="H3" s="17"/>
      <c r="I3" s="37" t="s">
        <v>21</v>
      </c>
      <c r="J3" s="30"/>
    </row>
    <row r="4" spans="1:23" ht="18" customHeight="1" x14ac:dyDescent="0.3">
      <c r="A4" s="13"/>
      <c r="B4" s="23"/>
      <c r="C4" s="20"/>
      <c r="D4" s="17"/>
      <c r="E4" s="17"/>
      <c r="F4" s="17"/>
      <c r="G4" s="17"/>
      <c r="H4" s="17"/>
      <c r="I4" s="37" t="s">
        <v>23</v>
      </c>
      <c r="J4" s="30"/>
    </row>
    <row r="5" spans="1:23" ht="18" customHeight="1" thickBot="1" x14ac:dyDescent="0.35">
      <c r="A5" s="13"/>
      <c r="B5" s="38" t="s">
        <v>24</v>
      </c>
      <c r="C5" s="20"/>
      <c r="D5" s="17"/>
      <c r="E5" s="17"/>
      <c r="F5" s="39" t="s">
        <v>25</v>
      </c>
      <c r="G5" s="17"/>
      <c r="H5" s="17"/>
      <c r="I5" s="37" t="s">
        <v>26</v>
      </c>
      <c r="J5" s="40"/>
    </row>
    <row r="6" spans="1:23" ht="20.100000000000001" customHeight="1" thickTop="1" x14ac:dyDescent="0.3">
      <c r="A6" s="13"/>
      <c r="B6" s="202" t="s">
        <v>28</v>
      </c>
      <c r="C6" s="203"/>
      <c r="D6" s="203"/>
      <c r="E6" s="203"/>
      <c r="F6" s="203"/>
      <c r="G6" s="203"/>
      <c r="H6" s="203"/>
      <c r="I6" s="203"/>
      <c r="J6" s="204"/>
    </row>
    <row r="7" spans="1:23" ht="18" customHeight="1" x14ac:dyDescent="0.3">
      <c r="A7" s="13"/>
      <c r="B7" s="49" t="s">
        <v>31</v>
      </c>
      <c r="C7" s="42"/>
      <c r="D7" s="18"/>
      <c r="E7" s="18"/>
      <c r="F7" s="18"/>
      <c r="G7" s="50" t="s">
        <v>32</v>
      </c>
      <c r="H7" s="18"/>
      <c r="I7" s="28"/>
      <c r="J7" s="43"/>
    </row>
    <row r="8" spans="1:23" ht="20.100000000000001" customHeight="1" x14ac:dyDescent="0.3">
      <c r="A8" s="13"/>
      <c r="B8" s="205" t="s">
        <v>29</v>
      </c>
      <c r="C8" s="206"/>
      <c r="D8" s="206"/>
      <c r="E8" s="206"/>
      <c r="F8" s="206"/>
      <c r="G8" s="206"/>
      <c r="H8" s="206"/>
      <c r="I8" s="206"/>
      <c r="J8" s="207"/>
    </row>
    <row r="9" spans="1:23" ht="18" customHeight="1" x14ac:dyDescent="0.3">
      <c r="A9" s="13"/>
      <c r="B9" s="38" t="s">
        <v>31</v>
      </c>
      <c r="C9" s="20"/>
      <c r="D9" s="17"/>
      <c r="E9" s="17"/>
      <c r="F9" s="17"/>
      <c r="G9" s="39" t="s">
        <v>32</v>
      </c>
      <c r="H9" s="17"/>
      <c r="I9" s="27"/>
      <c r="J9" s="30"/>
    </row>
    <row r="10" spans="1:23" ht="20.100000000000001" customHeight="1" x14ac:dyDescent="0.3">
      <c r="A10" s="13"/>
      <c r="B10" s="205" t="s">
        <v>30</v>
      </c>
      <c r="C10" s="206"/>
      <c r="D10" s="206"/>
      <c r="E10" s="206"/>
      <c r="F10" s="206"/>
      <c r="G10" s="206"/>
      <c r="H10" s="206"/>
      <c r="I10" s="206"/>
      <c r="J10" s="207"/>
    </row>
    <row r="11" spans="1:23" ht="18" customHeight="1" thickBot="1" x14ac:dyDescent="0.35">
      <c r="A11" s="13"/>
      <c r="B11" s="38" t="s">
        <v>31</v>
      </c>
      <c r="C11" s="20"/>
      <c r="D11" s="17"/>
      <c r="E11" s="17"/>
      <c r="F11" s="17"/>
      <c r="G11" s="39" t="s">
        <v>32</v>
      </c>
      <c r="H11" s="17"/>
      <c r="I11" s="27"/>
      <c r="J11" s="30"/>
    </row>
    <row r="12" spans="1:23" ht="18" customHeight="1" thickTop="1" x14ac:dyDescent="0.3">
      <c r="A12" s="13"/>
      <c r="B12" s="44"/>
      <c r="C12" s="45"/>
      <c r="D12" s="46"/>
      <c r="E12" s="46"/>
      <c r="F12" s="46"/>
      <c r="G12" s="46"/>
      <c r="H12" s="46"/>
      <c r="I12" s="47"/>
      <c r="J12" s="48"/>
    </row>
    <row r="13" spans="1:23" ht="18" customHeight="1" thickBot="1" x14ac:dyDescent="0.35">
      <c r="A13" s="13"/>
      <c r="B13" s="41"/>
      <c r="C13" s="42"/>
      <c r="D13" s="18"/>
      <c r="E13" s="18"/>
      <c r="F13" s="18"/>
      <c r="G13" s="18"/>
      <c r="H13" s="18"/>
      <c r="I13" s="28"/>
      <c r="J13" s="43"/>
    </row>
    <row r="14" spans="1:23" ht="18" customHeight="1" thickTop="1" x14ac:dyDescent="0.3">
      <c r="A14" s="13"/>
      <c r="B14" s="52" t="s">
        <v>33</v>
      </c>
      <c r="C14" s="80" t="s">
        <v>6</v>
      </c>
      <c r="D14" s="81" t="s">
        <v>62</v>
      </c>
      <c r="E14" s="82" t="s">
        <v>63</v>
      </c>
      <c r="F14" s="80" t="s">
        <v>64</v>
      </c>
      <c r="G14" s="52" t="s">
        <v>40</v>
      </c>
      <c r="H14" s="45"/>
      <c r="I14" s="47"/>
      <c r="J14" s="48"/>
    </row>
    <row r="15" spans="1:23" ht="18" customHeight="1" x14ac:dyDescent="0.3">
      <c r="A15" s="13"/>
      <c r="B15" s="87">
        <v>1</v>
      </c>
      <c r="C15" s="88" t="s">
        <v>34</v>
      </c>
      <c r="D15" s="89">
        <f>'Rekap 3880'!B18</f>
        <v>0</v>
      </c>
      <c r="E15" s="90">
        <f>'Rekap 3880'!C18</f>
        <v>0</v>
      </c>
      <c r="F15" s="88">
        <f>'Rekap 3880'!D18</f>
        <v>0</v>
      </c>
      <c r="G15" s="53">
        <v>7</v>
      </c>
      <c r="H15" s="55" t="s">
        <v>41</v>
      </c>
      <c r="I15" s="28"/>
      <c r="J15" s="57">
        <v>0</v>
      </c>
    </row>
    <row r="16" spans="1:23" ht="18" customHeight="1" x14ac:dyDescent="0.3">
      <c r="A16" s="13"/>
      <c r="B16" s="85">
        <v>2</v>
      </c>
      <c r="C16" s="86" t="s">
        <v>35</v>
      </c>
      <c r="D16" s="91">
        <f>'Rekap 3880'!B27</f>
        <v>0</v>
      </c>
      <c r="E16" s="92">
        <f>'Rekap 3880'!C27</f>
        <v>0</v>
      </c>
      <c r="F16" s="101">
        <f>'Rekap 3880'!D27</f>
        <v>0</v>
      </c>
      <c r="G16" s="104"/>
      <c r="H16" s="115"/>
      <c r="I16" s="117"/>
      <c r="J16" s="110"/>
    </row>
    <row r="17" spans="1:26" ht="18" customHeight="1" x14ac:dyDescent="0.3">
      <c r="A17" s="13"/>
      <c r="B17" s="59">
        <v>3</v>
      </c>
      <c r="C17" s="62" t="s">
        <v>36</v>
      </c>
      <c r="D17" s="83">
        <f>'Rekap 3880'!B32</f>
        <v>0</v>
      </c>
      <c r="E17" s="84">
        <f>'Rekap 3880'!C32</f>
        <v>0</v>
      </c>
      <c r="F17" s="76">
        <f>'Rekap 3880'!D32</f>
        <v>0</v>
      </c>
      <c r="G17" s="53">
        <v>8</v>
      </c>
      <c r="H17" s="63" t="s">
        <v>42</v>
      </c>
      <c r="I17" s="117"/>
      <c r="J17" s="110">
        <f>'SO 3880'!Z259</f>
        <v>0</v>
      </c>
    </row>
    <row r="18" spans="1:26" ht="18" customHeight="1" x14ac:dyDescent="0.3">
      <c r="A18" s="13"/>
      <c r="B18" s="53">
        <v>4</v>
      </c>
      <c r="C18" s="63" t="s">
        <v>37</v>
      </c>
      <c r="D18" s="67"/>
      <c r="E18" s="66"/>
      <c r="F18" s="69"/>
      <c r="G18" s="53">
        <v>9</v>
      </c>
      <c r="H18" s="63" t="s">
        <v>43</v>
      </c>
      <c r="I18" s="117"/>
      <c r="J18" s="110">
        <v>0</v>
      </c>
    </row>
    <row r="19" spans="1:26" ht="18" customHeight="1" x14ac:dyDescent="0.3">
      <c r="A19" s="13"/>
      <c r="B19" s="53">
        <v>5</v>
      </c>
      <c r="C19" s="63" t="s">
        <v>38</v>
      </c>
      <c r="D19" s="67"/>
      <c r="E19" s="66"/>
      <c r="F19" s="69"/>
      <c r="G19" s="104"/>
      <c r="H19" s="115"/>
      <c r="I19" s="117"/>
      <c r="J19" s="116"/>
    </row>
    <row r="20" spans="1:26" ht="18" customHeight="1" thickBot="1" x14ac:dyDescent="0.35">
      <c r="A20" s="13"/>
      <c r="B20" s="53">
        <v>6</v>
      </c>
      <c r="C20" s="64" t="s">
        <v>39</v>
      </c>
      <c r="D20" s="68"/>
      <c r="E20" s="96"/>
      <c r="F20" s="102">
        <f>SUM(F15:F19)</f>
        <v>0</v>
      </c>
      <c r="G20" s="53">
        <v>10</v>
      </c>
      <c r="H20" s="63" t="s">
        <v>39</v>
      </c>
      <c r="I20" s="119"/>
      <c r="J20" s="95">
        <f>SUM(J15:J19)</f>
        <v>0</v>
      </c>
    </row>
    <row r="21" spans="1:26" ht="18" customHeight="1" thickTop="1" x14ac:dyDescent="0.3">
      <c r="A21" s="13"/>
      <c r="B21" s="58" t="s">
        <v>51</v>
      </c>
      <c r="C21" s="61" t="s">
        <v>52</v>
      </c>
      <c r="D21" s="65"/>
      <c r="E21" s="19"/>
      <c r="F21" s="94"/>
      <c r="G21" s="58" t="s">
        <v>58</v>
      </c>
      <c r="H21" s="54" t="s">
        <v>52</v>
      </c>
      <c r="I21" s="28"/>
      <c r="J21" s="120"/>
    </row>
    <row r="22" spans="1:26" ht="18" customHeight="1" x14ac:dyDescent="0.3">
      <c r="A22" s="13"/>
      <c r="B22" s="59">
        <v>11</v>
      </c>
      <c r="C22" s="55" t="s">
        <v>53</v>
      </c>
      <c r="D22" s="75"/>
      <c r="E22" s="78" t="s">
        <v>56</v>
      </c>
      <c r="F22" s="76">
        <f>((F15*U22*0)+(F16*V22*0)+(F17*W22*0))/100</f>
        <v>0</v>
      </c>
      <c r="G22" s="59">
        <v>16</v>
      </c>
      <c r="H22" s="62" t="s">
        <v>59</v>
      </c>
      <c r="I22" s="118" t="s">
        <v>56</v>
      </c>
      <c r="J22" s="109">
        <f>((F15*X22*0)+(F16*Y22*0)+(F17*Z22*0))/100</f>
        <v>0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</row>
    <row r="23" spans="1:26" ht="18" customHeight="1" x14ac:dyDescent="0.3">
      <c r="A23" s="13"/>
      <c r="B23" s="53">
        <v>12</v>
      </c>
      <c r="C23" s="56" t="s">
        <v>54</v>
      </c>
      <c r="D23" s="60"/>
      <c r="E23" s="78" t="s">
        <v>57</v>
      </c>
      <c r="F23" s="69">
        <f>((F15*U23*0)+(F16*V23*0)+(F17*W23*0))/100</f>
        <v>0</v>
      </c>
      <c r="G23" s="53">
        <v>17</v>
      </c>
      <c r="H23" s="63" t="s">
        <v>60</v>
      </c>
      <c r="I23" s="118" t="s">
        <v>56</v>
      </c>
      <c r="J23" s="110">
        <f>((F15*X23*0)+(F16*Y23*0)+(F17*Z23*0))/100</f>
        <v>0</v>
      </c>
      <c r="U23">
        <v>1</v>
      </c>
      <c r="V23">
        <v>1</v>
      </c>
      <c r="W23">
        <v>0</v>
      </c>
      <c r="X23">
        <v>1</v>
      </c>
      <c r="Y23">
        <v>1</v>
      </c>
      <c r="Z23">
        <v>1</v>
      </c>
    </row>
    <row r="24" spans="1:26" ht="18" customHeight="1" x14ac:dyDescent="0.3">
      <c r="A24" s="13"/>
      <c r="B24" s="53">
        <v>13</v>
      </c>
      <c r="C24" s="56" t="s">
        <v>55</v>
      </c>
      <c r="D24" s="60"/>
      <c r="E24" s="78" t="s">
        <v>56</v>
      </c>
      <c r="F24" s="69">
        <f>((F15*U24*0)+(F16*V24*0)+(F17*W24*0))/100</f>
        <v>0</v>
      </c>
      <c r="G24" s="53">
        <v>18</v>
      </c>
      <c r="H24" s="63" t="s">
        <v>61</v>
      </c>
      <c r="I24" s="118" t="s">
        <v>57</v>
      </c>
      <c r="J24" s="110">
        <f>((F15*X24*0)+(F16*Y24*0)+(F17*Z24*0))/100</f>
        <v>0</v>
      </c>
      <c r="U24">
        <v>1</v>
      </c>
      <c r="V24">
        <v>1</v>
      </c>
      <c r="W24">
        <v>1</v>
      </c>
      <c r="X24">
        <v>1</v>
      </c>
      <c r="Y24">
        <v>1</v>
      </c>
      <c r="Z24">
        <v>0</v>
      </c>
    </row>
    <row r="25" spans="1:26" ht="18" customHeight="1" x14ac:dyDescent="0.3">
      <c r="A25" s="13"/>
      <c r="B25" s="53">
        <v>14</v>
      </c>
      <c r="C25" s="20"/>
      <c r="D25" s="60"/>
      <c r="E25" s="79"/>
      <c r="F25" s="77"/>
      <c r="G25" s="53">
        <v>19</v>
      </c>
      <c r="H25" s="115"/>
      <c r="I25" s="117"/>
      <c r="J25" s="116"/>
    </row>
    <row r="26" spans="1:26" ht="18" customHeight="1" thickBot="1" x14ac:dyDescent="0.35">
      <c r="A26" s="13"/>
      <c r="B26" s="53">
        <v>15</v>
      </c>
      <c r="C26" s="56"/>
      <c r="D26" s="60"/>
      <c r="E26" s="60"/>
      <c r="F26" s="103"/>
      <c r="G26" s="53">
        <v>20</v>
      </c>
      <c r="H26" s="63" t="s">
        <v>39</v>
      </c>
      <c r="I26" s="119"/>
      <c r="J26" s="95">
        <f>SUM(J22:J25)+SUM(F22:F25)</f>
        <v>0</v>
      </c>
    </row>
    <row r="27" spans="1:26" ht="18" customHeight="1" thickTop="1" x14ac:dyDescent="0.3">
      <c r="A27" s="13"/>
      <c r="B27" s="97"/>
      <c r="C27" s="131" t="s">
        <v>67</v>
      </c>
      <c r="D27" s="124"/>
      <c r="E27" s="98"/>
      <c r="F27" s="29"/>
      <c r="G27" s="105" t="s">
        <v>44</v>
      </c>
      <c r="H27" s="100" t="s">
        <v>45</v>
      </c>
      <c r="I27" s="28"/>
      <c r="J27" s="31"/>
    </row>
    <row r="28" spans="1:26" ht="18" customHeight="1" x14ac:dyDescent="0.3">
      <c r="A28" s="13"/>
      <c r="B28" s="26"/>
      <c r="C28" s="122"/>
      <c r="D28" s="125"/>
      <c r="E28" s="22"/>
      <c r="F28" s="13"/>
      <c r="G28" s="85">
        <v>21</v>
      </c>
      <c r="H28" s="86" t="s">
        <v>46</v>
      </c>
      <c r="I28" s="112"/>
      <c r="J28" s="93">
        <f>F20+J20+F26+J26</f>
        <v>0</v>
      </c>
    </row>
    <row r="29" spans="1:26" ht="18" customHeight="1" x14ac:dyDescent="0.3">
      <c r="A29" s="13"/>
      <c r="B29" s="70"/>
      <c r="C29" s="123"/>
      <c r="D29" s="126"/>
      <c r="E29" s="22"/>
      <c r="F29" s="13"/>
      <c r="G29" s="59">
        <v>22</v>
      </c>
      <c r="H29" s="62" t="s">
        <v>47</v>
      </c>
      <c r="I29" s="113">
        <f>J28-SUM('SO 3880'!K9:'SO 3880'!K258)</f>
        <v>0</v>
      </c>
      <c r="J29" s="109">
        <f>ROUND(((ROUND(I29,2)*20)*1/100),2)</f>
        <v>0</v>
      </c>
    </row>
    <row r="30" spans="1:26" ht="18" customHeight="1" x14ac:dyDescent="0.3">
      <c r="A30" s="13"/>
      <c r="B30" s="23"/>
      <c r="C30" s="115"/>
      <c r="D30" s="117"/>
      <c r="E30" s="22"/>
      <c r="F30" s="13"/>
      <c r="G30" s="53">
        <v>23</v>
      </c>
      <c r="H30" s="63" t="s">
        <v>48</v>
      </c>
      <c r="I30" s="78">
        <f>SUM('SO 3880'!K9:'SO 3880'!K258)</f>
        <v>0</v>
      </c>
      <c r="J30" s="110">
        <f>ROUND(((ROUND(I30,2)*0)/100),2)</f>
        <v>0</v>
      </c>
    </row>
    <row r="31" spans="1:26" ht="18" customHeight="1" x14ac:dyDescent="0.3">
      <c r="A31" s="13"/>
      <c r="B31" s="24"/>
      <c r="C31" s="127"/>
      <c r="D31" s="128"/>
      <c r="E31" s="22"/>
      <c r="F31" s="13"/>
      <c r="G31" s="85">
        <v>24</v>
      </c>
      <c r="H31" s="86" t="s">
        <v>49</v>
      </c>
      <c r="I31" s="108"/>
      <c r="J31" s="121">
        <f>SUM(J28:J30)</f>
        <v>0</v>
      </c>
    </row>
    <row r="32" spans="1:26" ht="18" customHeight="1" thickBot="1" x14ac:dyDescent="0.35">
      <c r="A32" s="13"/>
      <c r="B32" s="41"/>
      <c r="C32" s="1"/>
      <c r="D32" s="114"/>
      <c r="E32" s="71"/>
      <c r="F32" s="72"/>
      <c r="G32" s="59" t="s">
        <v>50</v>
      </c>
      <c r="H32" s="1"/>
      <c r="I32" s="114"/>
      <c r="J32" s="111"/>
    </row>
    <row r="33" spans="1:10" ht="18" customHeight="1" thickTop="1" x14ac:dyDescent="0.3">
      <c r="A33" s="13"/>
      <c r="B33" s="97"/>
      <c r="C33" s="98"/>
      <c r="D33" s="129" t="s">
        <v>65</v>
      </c>
      <c r="E33" s="74"/>
      <c r="F33" s="99"/>
      <c r="G33" s="106">
        <v>26</v>
      </c>
      <c r="H33" s="130" t="s">
        <v>66</v>
      </c>
      <c r="I33" s="29"/>
      <c r="J33" s="107"/>
    </row>
    <row r="34" spans="1:10" ht="18" customHeight="1" x14ac:dyDescent="0.3">
      <c r="A34" s="13"/>
      <c r="B34" s="25"/>
      <c r="C34" s="21"/>
      <c r="D34" s="16"/>
      <c r="E34" s="16"/>
      <c r="F34" s="16"/>
      <c r="G34" s="16"/>
      <c r="H34" s="16"/>
      <c r="I34" s="29"/>
      <c r="J34" s="32"/>
    </row>
    <row r="35" spans="1:10" ht="18" customHeight="1" x14ac:dyDescent="0.3">
      <c r="A35" s="13"/>
      <c r="B35" s="26"/>
      <c r="C35" s="22"/>
      <c r="D35" s="3"/>
      <c r="E35" s="3"/>
      <c r="F35" s="3"/>
      <c r="G35" s="3"/>
      <c r="H35" s="3"/>
      <c r="I35" s="13"/>
      <c r="J35" s="33"/>
    </row>
    <row r="36" spans="1:10" ht="18" customHeight="1" x14ac:dyDescent="0.3">
      <c r="A36" s="13"/>
      <c r="B36" s="26"/>
      <c r="C36" s="22"/>
      <c r="D36" s="3"/>
      <c r="E36" s="3"/>
      <c r="F36" s="3"/>
      <c r="G36" s="3"/>
      <c r="H36" s="3"/>
      <c r="I36" s="13"/>
      <c r="J36" s="33"/>
    </row>
    <row r="37" spans="1:10" ht="18" customHeight="1" x14ac:dyDescent="0.3">
      <c r="A37" s="13"/>
      <c r="B37" s="26"/>
      <c r="C37" s="22"/>
      <c r="D37" s="3"/>
      <c r="E37" s="3"/>
      <c r="F37" s="3"/>
      <c r="G37" s="3"/>
      <c r="H37" s="3"/>
      <c r="I37" s="13"/>
      <c r="J37" s="33"/>
    </row>
    <row r="38" spans="1:10" ht="18" customHeight="1" x14ac:dyDescent="0.3">
      <c r="A38" s="13"/>
      <c r="B38" s="26"/>
      <c r="C38" s="22"/>
      <c r="D38" s="3"/>
      <c r="E38" s="3"/>
      <c r="F38" s="3"/>
      <c r="G38" s="3"/>
      <c r="H38" s="3"/>
      <c r="I38" s="13"/>
      <c r="J38" s="33"/>
    </row>
    <row r="39" spans="1:10" ht="18" customHeight="1" x14ac:dyDescent="0.3">
      <c r="A39" s="13"/>
      <c r="B39" s="26"/>
      <c r="C39" s="22"/>
      <c r="D39" s="3"/>
      <c r="E39" s="3"/>
      <c r="F39" s="3"/>
      <c r="G39" s="3"/>
      <c r="H39" s="3"/>
      <c r="I39" s="13"/>
      <c r="J39" s="33"/>
    </row>
    <row r="40" spans="1:10" ht="18" customHeight="1" thickBot="1" x14ac:dyDescent="0.35">
      <c r="A40" s="13"/>
      <c r="B40" s="70"/>
      <c r="C40" s="71"/>
      <c r="D40" s="14"/>
      <c r="E40" s="14"/>
      <c r="F40" s="14"/>
      <c r="G40" s="14"/>
      <c r="H40" s="14"/>
      <c r="I40" s="72"/>
      <c r="J40" s="73"/>
    </row>
    <row r="41" spans="1:10" ht="15" thickTop="1" x14ac:dyDescent="0.3">
      <c r="A41" s="13"/>
      <c r="B41" s="74"/>
      <c r="C41" s="74"/>
      <c r="D41" s="74"/>
      <c r="E41" s="74"/>
      <c r="F41" s="74"/>
      <c r="G41" s="74"/>
      <c r="H41" s="74"/>
      <c r="I41" s="74"/>
      <c r="J41" s="74"/>
    </row>
  </sheetData>
  <mergeCells count="4">
    <mergeCell ref="B2:J2"/>
    <mergeCell ref="B6:J6"/>
    <mergeCell ref="B8:J8"/>
    <mergeCell ref="B10:J10"/>
  </mergeCells>
  <pageMargins left="0.7" right="0.7" top="0.75" bottom="0.75" header="0.3" footer="0.3"/>
  <pageSetup paperSize="9" scale="95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500"/>
  <sheetViews>
    <sheetView workbookViewId="0">
      <selection activeCell="E4" sqref="E4"/>
    </sheetView>
  </sheetViews>
  <sheetFormatPr defaultColWidth="0" defaultRowHeight="14.4" x14ac:dyDescent="0.3"/>
  <cols>
    <col min="1" max="1" width="37.6640625" customWidth="1"/>
    <col min="2" max="4" width="10.6640625" customWidth="1"/>
    <col min="5" max="6" width="9.6640625" customWidth="1"/>
    <col min="7" max="7" width="3.6640625" customWidth="1"/>
    <col min="8" max="9" width="9.109375" hidden="1" customWidth="1"/>
    <col min="10" max="26" width="0" hidden="1" customWidth="1"/>
    <col min="27" max="16384" width="9.109375" hidden="1"/>
  </cols>
  <sheetData>
    <row r="1" spans="1:26" ht="20.100000000000001" customHeight="1" x14ac:dyDescent="0.3">
      <c r="A1" s="211" t="s">
        <v>28</v>
      </c>
      <c r="B1" s="212"/>
      <c r="C1" s="212"/>
      <c r="D1" s="213"/>
      <c r="E1" s="6" t="s">
        <v>25</v>
      </c>
      <c r="F1" s="12"/>
      <c r="W1">
        <v>30.126000000000001</v>
      </c>
    </row>
    <row r="2" spans="1:26" ht="20.100000000000001" customHeight="1" x14ac:dyDescent="0.3">
      <c r="A2" s="211" t="s">
        <v>29</v>
      </c>
      <c r="B2" s="212"/>
      <c r="C2" s="212"/>
      <c r="D2" s="213"/>
      <c r="E2" s="6" t="s">
        <v>23</v>
      </c>
      <c r="F2" s="12"/>
    </row>
    <row r="3" spans="1:26" ht="20.100000000000001" customHeight="1" x14ac:dyDescent="0.3">
      <c r="A3" s="211" t="s">
        <v>30</v>
      </c>
      <c r="B3" s="212"/>
      <c r="C3" s="212"/>
      <c r="D3" s="213"/>
      <c r="E3" s="6" t="s">
        <v>103</v>
      </c>
      <c r="F3" s="12"/>
    </row>
    <row r="4" spans="1:26" x14ac:dyDescent="0.3">
      <c r="A4" s="5" t="s">
        <v>1</v>
      </c>
      <c r="B4" s="3"/>
      <c r="C4" s="3"/>
      <c r="D4" s="3"/>
      <c r="E4" s="3"/>
      <c r="F4" s="3"/>
    </row>
    <row r="5" spans="1:26" x14ac:dyDescent="0.3">
      <c r="A5" s="5" t="s">
        <v>22</v>
      </c>
      <c r="B5" s="3"/>
      <c r="C5" s="3"/>
      <c r="D5" s="3"/>
      <c r="E5" s="3"/>
      <c r="F5" s="3"/>
    </row>
    <row r="6" spans="1:26" x14ac:dyDescent="0.3">
      <c r="A6" s="3"/>
      <c r="B6" s="3"/>
      <c r="C6" s="3"/>
      <c r="D6" s="3"/>
      <c r="E6" s="3"/>
      <c r="F6" s="3"/>
    </row>
    <row r="7" spans="1:26" x14ac:dyDescent="0.3">
      <c r="A7" s="3"/>
      <c r="B7" s="3"/>
      <c r="C7" s="3"/>
      <c r="D7" s="3"/>
      <c r="E7" s="3"/>
      <c r="F7" s="3"/>
    </row>
    <row r="8" spans="1:26" x14ac:dyDescent="0.3">
      <c r="A8" s="4" t="s">
        <v>71</v>
      </c>
      <c r="B8" s="3"/>
      <c r="C8" s="3"/>
      <c r="D8" s="3"/>
      <c r="E8" s="3"/>
      <c r="F8" s="3"/>
    </row>
    <row r="9" spans="1:26" x14ac:dyDescent="0.3">
      <c r="A9" s="132" t="s">
        <v>68</v>
      </c>
      <c r="B9" s="132" t="s">
        <v>62</v>
      </c>
      <c r="C9" s="132" t="s">
        <v>63</v>
      </c>
      <c r="D9" s="132" t="s">
        <v>39</v>
      </c>
      <c r="E9" s="132" t="s">
        <v>69</v>
      </c>
      <c r="F9" s="132" t="s">
        <v>70</v>
      </c>
    </row>
    <row r="10" spans="1:26" x14ac:dyDescent="0.3">
      <c r="A10" s="138" t="s">
        <v>72</v>
      </c>
      <c r="B10" s="139"/>
      <c r="C10" s="135"/>
      <c r="D10" s="135"/>
      <c r="E10" s="136"/>
      <c r="F10" s="136"/>
      <c r="G10" s="137"/>
      <c r="H10" s="137"/>
      <c r="I10" s="137"/>
      <c r="J10" s="137"/>
      <c r="K10" s="137"/>
      <c r="L10" s="137"/>
      <c r="M10" s="137"/>
      <c r="N10" s="137"/>
      <c r="O10" s="137"/>
      <c r="P10" s="137"/>
      <c r="Q10" s="137"/>
      <c r="R10" s="137"/>
      <c r="S10" s="137"/>
      <c r="T10" s="137"/>
      <c r="U10" s="137"/>
      <c r="V10" s="137"/>
      <c r="W10" s="137"/>
      <c r="X10" s="137"/>
      <c r="Y10" s="137"/>
      <c r="Z10" s="137"/>
    </row>
    <row r="11" spans="1:26" x14ac:dyDescent="0.3">
      <c r="A11" s="62" t="s">
        <v>73</v>
      </c>
      <c r="B11" s="76">
        <f>'SO 3880'!L28</f>
        <v>0</v>
      </c>
      <c r="C11" s="76">
        <f>'SO 3880'!M28</f>
        <v>0</v>
      </c>
      <c r="D11" s="76">
        <f>'SO 3880'!I28</f>
        <v>0</v>
      </c>
      <c r="E11" s="140">
        <f>'SO 3880'!S28</f>
        <v>0</v>
      </c>
      <c r="F11" s="140">
        <f>'SO 3880'!V28</f>
        <v>36.43</v>
      </c>
      <c r="G11" s="137"/>
      <c r="H11" s="137"/>
      <c r="I11" s="137"/>
      <c r="J11" s="137"/>
      <c r="K11" s="137"/>
      <c r="L11" s="137"/>
      <c r="M11" s="137"/>
      <c r="N11" s="137"/>
      <c r="O11" s="137"/>
      <c r="P11" s="137"/>
      <c r="Q11" s="137"/>
      <c r="R11" s="137"/>
      <c r="S11" s="137"/>
      <c r="T11" s="137"/>
      <c r="U11" s="137"/>
      <c r="V11" s="137"/>
      <c r="W11" s="137"/>
      <c r="X11" s="137"/>
      <c r="Y11" s="137"/>
      <c r="Z11" s="137"/>
    </row>
    <row r="12" spans="1:26" x14ac:dyDescent="0.3">
      <c r="A12" s="62" t="s">
        <v>74</v>
      </c>
      <c r="B12" s="76">
        <f>'SO 3880'!L51</f>
        <v>0</v>
      </c>
      <c r="C12" s="76">
        <f>'SO 3880'!M51</f>
        <v>0</v>
      </c>
      <c r="D12" s="76">
        <f>'SO 3880'!I51</f>
        <v>0</v>
      </c>
      <c r="E12" s="140">
        <f>'SO 3880'!S51</f>
        <v>292.36</v>
      </c>
      <c r="F12" s="140">
        <f>'SO 3880'!V51</f>
        <v>0</v>
      </c>
      <c r="G12" s="137"/>
      <c r="H12" s="137"/>
      <c r="I12" s="137"/>
      <c r="J12" s="137"/>
      <c r="K12" s="137"/>
      <c r="L12" s="137"/>
      <c r="M12" s="137"/>
      <c r="N12" s="137"/>
      <c r="O12" s="137"/>
      <c r="P12" s="137"/>
      <c r="Q12" s="137"/>
      <c r="R12" s="137"/>
      <c r="S12" s="137"/>
      <c r="T12" s="137"/>
      <c r="U12" s="137"/>
      <c r="V12" s="137"/>
      <c r="W12" s="137"/>
      <c r="X12" s="137"/>
      <c r="Y12" s="137"/>
      <c r="Z12" s="137"/>
    </row>
    <row r="13" spans="1:26" x14ac:dyDescent="0.3">
      <c r="A13" s="62" t="s">
        <v>75</v>
      </c>
      <c r="B13" s="76">
        <f>'SO 3880'!L64</f>
        <v>0</v>
      </c>
      <c r="C13" s="76">
        <f>'SO 3880'!M64</f>
        <v>0</v>
      </c>
      <c r="D13" s="76">
        <f>'SO 3880'!I64</f>
        <v>0</v>
      </c>
      <c r="E13" s="140">
        <f>'SO 3880'!S64</f>
        <v>63.42</v>
      </c>
      <c r="F13" s="140">
        <f>'SO 3880'!V64</f>
        <v>0</v>
      </c>
      <c r="G13" s="137"/>
      <c r="H13" s="137"/>
      <c r="I13" s="137"/>
      <c r="J13" s="137"/>
      <c r="K13" s="137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  <c r="W13" s="137"/>
      <c r="X13" s="137"/>
      <c r="Y13" s="137"/>
      <c r="Z13" s="137"/>
    </row>
    <row r="14" spans="1:26" x14ac:dyDescent="0.3">
      <c r="A14" s="62" t="s">
        <v>76</v>
      </c>
      <c r="B14" s="76">
        <f>'SO 3880'!L72</f>
        <v>0</v>
      </c>
      <c r="C14" s="76">
        <f>'SO 3880'!M72</f>
        <v>0</v>
      </c>
      <c r="D14" s="76">
        <f>'SO 3880'!I72</f>
        <v>0</v>
      </c>
      <c r="E14" s="140">
        <f>'SO 3880'!S72</f>
        <v>334.03</v>
      </c>
      <c r="F14" s="140">
        <f>'SO 3880'!V72</f>
        <v>0</v>
      </c>
      <c r="G14" s="137"/>
      <c r="H14" s="137"/>
      <c r="I14" s="137"/>
      <c r="J14" s="137"/>
      <c r="K14" s="137"/>
      <c r="L14" s="137"/>
      <c r="M14" s="137"/>
      <c r="N14" s="137"/>
      <c r="O14" s="137"/>
      <c r="P14" s="137"/>
      <c r="Q14" s="137"/>
      <c r="R14" s="137"/>
      <c r="S14" s="137"/>
      <c r="T14" s="137"/>
      <c r="U14" s="137"/>
      <c r="V14" s="137"/>
      <c r="W14" s="137"/>
      <c r="X14" s="137"/>
      <c r="Y14" s="137"/>
      <c r="Z14" s="137"/>
    </row>
    <row r="15" spans="1:26" x14ac:dyDescent="0.3">
      <c r="A15" s="62" t="s">
        <v>77</v>
      </c>
      <c r="B15" s="76">
        <f>'SO 3880'!L90</f>
        <v>0</v>
      </c>
      <c r="C15" s="76">
        <f>'SO 3880'!M90</f>
        <v>0</v>
      </c>
      <c r="D15" s="76">
        <f>'SO 3880'!I90</f>
        <v>0</v>
      </c>
      <c r="E15" s="140">
        <f>'SO 3880'!S90</f>
        <v>150.44999999999999</v>
      </c>
      <c r="F15" s="140">
        <f>'SO 3880'!V90</f>
        <v>0</v>
      </c>
      <c r="G15" s="137"/>
      <c r="H15" s="137"/>
      <c r="I15" s="137"/>
      <c r="J15" s="137"/>
      <c r="K15" s="137"/>
      <c r="L15" s="137"/>
      <c r="M15" s="137"/>
      <c r="N15" s="137"/>
      <c r="O15" s="137"/>
      <c r="P15" s="137"/>
      <c r="Q15" s="137"/>
      <c r="R15" s="137"/>
      <c r="S15" s="137"/>
      <c r="T15" s="137"/>
      <c r="U15" s="137"/>
      <c r="V15" s="137"/>
      <c r="W15" s="137"/>
      <c r="X15" s="137"/>
      <c r="Y15" s="137"/>
      <c r="Z15" s="137"/>
    </row>
    <row r="16" spans="1:26" x14ac:dyDescent="0.3">
      <c r="A16" s="62" t="s">
        <v>78</v>
      </c>
      <c r="B16" s="76">
        <f>'SO 3880'!L97</f>
        <v>0</v>
      </c>
      <c r="C16" s="76">
        <f>'SO 3880'!M97</f>
        <v>0</v>
      </c>
      <c r="D16" s="76">
        <f>'SO 3880'!I97</f>
        <v>0</v>
      </c>
      <c r="E16" s="140">
        <f>'SO 3880'!S97</f>
        <v>0.53</v>
      </c>
      <c r="F16" s="140">
        <f>'SO 3880'!V97</f>
        <v>0</v>
      </c>
      <c r="G16" s="137"/>
      <c r="H16" s="137"/>
      <c r="I16" s="137"/>
      <c r="J16" s="137"/>
      <c r="K16" s="137"/>
      <c r="L16" s="137"/>
      <c r="M16" s="137"/>
      <c r="N16" s="137"/>
      <c r="O16" s="137"/>
      <c r="P16" s="137"/>
      <c r="Q16" s="137"/>
      <c r="R16" s="137"/>
      <c r="S16" s="137"/>
      <c r="T16" s="137"/>
      <c r="U16" s="137"/>
      <c r="V16" s="137"/>
      <c r="W16" s="137"/>
      <c r="X16" s="137"/>
      <c r="Y16" s="137"/>
      <c r="Z16" s="137"/>
    </row>
    <row r="17" spans="1:26" x14ac:dyDescent="0.3">
      <c r="A17" s="62" t="s">
        <v>79</v>
      </c>
      <c r="B17" s="76">
        <f>'SO 3880'!L116</f>
        <v>0</v>
      </c>
      <c r="C17" s="76">
        <f>'SO 3880'!M116</f>
        <v>0</v>
      </c>
      <c r="D17" s="76">
        <f>'SO 3880'!I116</f>
        <v>0</v>
      </c>
      <c r="E17" s="140">
        <f>'SO 3880'!S116</f>
        <v>18.350000000000001</v>
      </c>
      <c r="F17" s="140">
        <f>'SO 3880'!V116</f>
        <v>6.93</v>
      </c>
      <c r="G17" s="137"/>
      <c r="H17" s="137"/>
      <c r="I17" s="137"/>
      <c r="J17" s="137"/>
      <c r="K17" s="137"/>
      <c r="L17" s="137"/>
      <c r="M17" s="137"/>
      <c r="N17" s="137"/>
      <c r="O17" s="137"/>
      <c r="P17" s="137"/>
      <c r="Q17" s="137"/>
      <c r="R17" s="137"/>
      <c r="S17" s="137"/>
      <c r="T17" s="137"/>
      <c r="U17" s="137"/>
      <c r="V17" s="137"/>
      <c r="W17" s="137"/>
      <c r="X17" s="137"/>
      <c r="Y17" s="137"/>
      <c r="Z17" s="137"/>
    </row>
    <row r="18" spans="1:26" x14ac:dyDescent="0.3">
      <c r="A18" s="2" t="s">
        <v>72</v>
      </c>
      <c r="B18" s="141">
        <f>'SO 3880'!L118</f>
        <v>0</v>
      </c>
      <c r="C18" s="141">
        <f>'SO 3880'!M118</f>
        <v>0</v>
      </c>
      <c r="D18" s="141">
        <f>'SO 3880'!I118</f>
        <v>0</v>
      </c>
      <c r="E18" s="142">
        <f>'SO 3880'!S118</f>
        <v>859.14</v>
      </c>
      <c r="F18" s="142">
        <f>'SO 3880'!V118</f>
        <v>43.36</v>
      </c>
      <c r="G18" s="137"/>
      <c r="H18" s="137"/>
      <c r="I18" s="137"/>
      <c r="J18" s="137"/>
      <c r="K18" s="137"/>
      <c r="L18" s="137"/>
      <c r="M18" s="137"/>
      <c r="N18" s="137"/>
      <c r="O18" s="137"/>
      <c r="P18" s="137"/>
      <c r="Q18" s="137"/>
      <c r="R18" s="137"/>
      <c r="S18" s="137"/>
      <c r="T18" s="137"/>
      <c r="U18" s="137"/>
      <c r="V18" s="137"/>
      <c r="W18" s="137"/>
      <c r="X18" s="137"/>
      <c r="Y18" s="137"/>
      <c r="Z18" s="137"/>
    </row>
    <row r="19" spans="1:26" x14ac:dyDescent="0.3">
      <c r="A19" s="1"/>
      <c r="B19" s="134"/>
      <c r="C19" s="134"/>
      <c r="D19" s="134"/>
      <c r="E19" s="133"/>
      <c r="F19" s="133"/>
    </row>
    <row r="20" spans="1:26" x14ac:dyDescent="0.3">
      <c r="A20" s="2" t="s">
        <v>80</v>
      </c>
      <c r="B20" s="141"/>
      <c r="C20" s="76"/>
      <c r="D20" s="76"/>
      <c r="E20" s="140"/>
      <c r="F20" s="140"/>
      <c r="G20" s="137"/>
      <c r="H20" s="137"/>
      <c r="I20" s="137"/>
      <c r="J20" s="137"/>
      <c r="K20" s="137"/>
      <c r="L20" s="137"/>
      <c r="M20" s="137"/>
      <c r="N20" s="137"/>
      <c r="O20" s="137"/>
      <c r="P20" s="137"/>
      <c r="Q20" s="137"/>
      <c r="R20" s="137"/>
      <c r="S20" s="137"/>
      <c r="T20" s="137"/>
      <c r="U20" s="137"/>
      <c r="V20" s="137"/>
      <c r="W20" s="137"/>
      <c r="X20" s="137"/>
      <c r="Y20" s="137"/>
      <c r="Z20" s="137"/>
    </row>
    <row r="21" spans="1:26" x14ac:dyDescent="0.3">
      <c r="A21" s="62" t="s">
        <v>81</v>
      </c>
      <c r="B21" s="76">
        <f>'SO 3880'!L130</f>
        <v>0</v>
      </c>
      <c r="C21" s="76">
        <f>'SO 3880'!M130</f>
        <v>0</v>
      </c>
      <c r="D21" s="76">
        <f>'SO 3880'!I130</f>
        <v>0</v>
      </c>
      <c r="E21" s="140">
        <f>'SO 3880'!S130</f>
        <v>2.9</v>
      </c>
      <c r="F21" s="140">
        <f>'SO 3880'!V130</f>
        <v>0</v>
      </c>
      <c r="G21" s="137"/>
      <c r="H21" s="137"/>
      <c r="I21" s="137"/>
      <c r="J21" s="137"/>
      <c r="K21" s="137"/>
      <c r="L21" s="137"/>
      <c r="M21" s="137"/>
      <c r="N21" s="137"/>
      <c r="O21" s="137"/>
      <c r="P21" s="137"/>
      <c r="Q21" s="137"/>
      <c r="R21" s="137"/>
      <c r="S21" s="137"/>
      <c r="T21" s="137"/>
      <c r="U21" s="137"/>
      <c r="V21" s="137"/>
      <c r="W21" s="137"/>
      <c r="X21" s="137"/>
      <c r="Y21" s="137"/>
      <c r="Z21" s="137"/>
    </row>
    <row r="22" spans="1:26" x14ac:dyDescent="0.3">
      <c r="A22" s="62" t="s">
        <v>82</v>
      </c>
      <c r="B22" s="76">
        <f>'SO 3880'!L134</f>
        <v>0</v>
      </c>
      <c r="C22" s="76">
        <f>'SO 3880'!M134</f>
        <v>0</v>
      </c>
      <c r="D22" s="76">
        <f>'SO 3880'!I134</f>
        <v>0</v>
      </c>
      <c r="E22" s="140">
        <f>'SO 3880'!S134</f>
        <v>0</v>
      </c>
      <c r="F22" s="140">
        <f>'SO 3880'!V134</f>
        <v>0</v>
      </c>
      <c r="G22" s="137"/>
      <c r="H22" s="137"/>
      <c r="I22" s="137"/>
      <c r="J22" s="137"/>
      <c r="K22" s="137"/>
      <c r="L22" s="137"/>
      <c r="M22" s="137"/>
      <c r="N22" s="137"/>
      <c r="O22" s="137"/>
      <c r="P22" s="137"/>
      <c r="Q22" s="137"/>
      <c r="R22" s="137"/>
      <c r="S22" s="137"/>
      <c r="T22" s="137"/>
      <c r="U22" s="137"/>
      <c r="V22" s="137"/>
      <c r="W22" s="137"/>
      <c r="X22" s="137"/>
      <c r="Y22" s="137"/>
      <c r="Z22" s="137"/>
    </row>
    <row r="23" spans="1:26" x14ac:dyDescent="0.3">
      <c r="A23" s="62" t="s">
        <v>83</v>
      </c>
      <c r="B23" s="76">
        <f>'SO 3880'!L145</f>
        <v>0</v>
      </c>
      <c r="C23" s="76">
        <f>'SO 3880'!M145</f>
        <v>0</v>
      </c>
      <c r="D23" s="76">
        <f>'SO 3880'!I145</f>
        <v>0</v>
      </c>
      <c r="E23" s="140">
        <f>'SO 3880'!S145</f>
        <v>2.34</v>
      </c>
      <c r="F23" s="140">
        <f>'SO 3880'!V145</f>
        <v>0</v>
      </c>
      <c r="G23" s="137"/>
      <c r="H23" s="137"/>
      <c r="I23" s="137"/>
      <c r="J23" s="137"/>
      <c r="K23" s="137"/>
      <c r="L23" s="137"/>
      <c r="M23" s="137"/>
      <c r="N23" s="137"/>
      <c r="O23" s="137"/>
      <c r="P23" s="137"/>
      <c r="Q23" s="137"/>
      <c r="R23" s="137"/>
      <c r="S23" s="137"/>
      <c r="T23" s="137"/>
      <c r="U23" s="137"/>
      <c r="V23" s="137"/>
      <c r="W23" s="137"/>
      <c r="X23" s="137"/>
      <c r="Y23" s="137"/>
      <c r="Z23" s="137"/>
    </row>
    <row r="24" spans="1:26" x14ac:dyDescent="0.3">
      <c r="A24" s="62" t="s">
        <v>84</v>
      </c>
      <c r="B24" s="76">
        <f>'SO 3880'!L175</f>
        <v>0</v>
      </c>
      <c r="C24" s="76">
        <f>'SO 3880'!M175</f>
        <v>0</v>
      </c>
      <c r="D24" s="76">
        <f>'SO 3880'!I175</f>
        <v>0</v>
      </c>
      <c r="E24" s="140">
        <f>'SO 3880'!S175</f>
        <v>1.38</v>
      </c>
      <c r="F24" s="140">
        <f>'SO 3880'!V175</f>
        <v>0</v>
      </c>
      <c r="G24" s="137"/>
      <c r="H24" s="137"/>
      <c r="I24" s="137"/>
      <c r="J24" s="137"/>
      <c r="K24" s="137"/>
      <c r="L24" s="137"/>
      <c r="M24" s="137"/>
      <c r="N24" s="137"/>
      <c r="O24" s="137"/>
      <c r="P24" s="137"/>
      <c r="Q24" s="137"/>
      <c r="R24" s="137"/>
      <c r="S24" s="137"/>
      <c r="T24" s="137"/>
      <c r="U24" s="137"/>
      <c r="V24" s="137"/>
      <c r="W24" s="137"/>
      <c r="X24" s="137"/>
      <c r="Y24" s="137"/>
      <c r="Z24" s="137"/>
    </row>
    <row r="25" spans="1:26" x14ac:dyDescent="0.3">
      <c r="A25" s="62" t="s">
        <v>85</v>
      </c>
      <c r="B25" s="76">
        <f>'SO 3880'!L198</f>
        <v>0</v>
      </c>
      <c r="C25" s="76">
        <f>'SO 3880'!M198</f>
        <v>0</v>
      </c>
      <c r="D25" s="76">
        <f>'SO 3880'!I198</f>
        <v>0</v>
      </c>
      <c r="E25" s="140">
        <f>'SO 3880'!S198</f>
        <v>194.87</v>
      </c>
      <c r="F25" s="140">
        <f>'SO 3880'!V198</f>
        <v>0</v>
      </c>
      <c r="G25" s="137"/>
      <c r="H25" s="137"/>
      <c r="I25" s="137"/>
      <c r="J25" s="137"/>
      <c r="K25" s="137"/>
      <c r="L25" s="137"/>
      <c r="M25" s="137"/>
      <c r="N25" s="137"/>
      <c r="O25" s="137"/>
      <c r="P25" s="137"/>
      <c r="Q25" s="137"/>
      <c r="R25" s="137"/>
      <c r="S25" s="137"/>
      <c r="T25" s="137"/>
      <c r="U25" s="137"/>
      <c r="V25" s="137"/>
      <c r="W25" s="137"/>
      <c r="X25" s="137"/>
      <c r="Y25" s="137"/>
      <c r="Z25" s="137"/>
    </row>
    <row r="26" spans="1:26" x14ac:dyDescent="0.3">
      <c r="A26" s="62" t="s">
        <v>86</v>
      </c>
      <c r="B26" s="76">
        <f>'SO 3880'!L227</f>
        <v>0</v>
      </c>
      <c r="C26" s="76">
        <f>'SO 3880'!M227</f>
        <v>0</v>
      </c>
      <c r="D26" s="76">
        <f>'SO 3880'!I227</f>
        <v>0</v>
      </c>
      <c r="E26" s="140">
        <f>'SO 3880'!S227</f>
        <v>0.32</v>
      </c>
      <c r="F26" s="140">
        <f>'SO 3880'!V227</f>
        <v>0</v>
      </c>
      <c r="G26" s="137"/>
      <c r="H26" s="137"/>
      <c r="I26" s="137"/>
      <c r="J26" s="137"/>
      <c r="K26" s="137"/>
      <c r="L26" s="137"/>
      <c r="M26" s="137"/>
      <c r="N26" s="137"/>
      <c r="O26" s="137"/>
      <c r="P26" s="137"/>
      <c r="Q26" s="137"/>
      <c r="R26" s="137"/>
      <c r="S26" s="137"/>
      <c r="T26" s="137"/>
      <c r="U26" s="137"/>
      <c r="V26" s="137"/>
      <c r="W26" s="137"/>
      <c r="X26" s="137"/>
      <c r="Y26" s="137"/>
      <c r="Z26" s="137"/>
    </row>
    <row r="27" spans="1:26" x14ac:dyDescent="0.3">
      <c r="A27" s="2" t="s">
        <v>80</v>
      </c>
      <c r="B27" s="141">
        <f>'SO 3880'!L229</f>
        <v>0</v>
      </c>
      <c r="C27" s="141">
        <f>'SO 3880'!M229</f>
        <v>0</v>
      </c>
      <c r="D27" s="141">
        <f>'SO 3880'!I229</f>
        <v>0</v>
      </c>
      <c r="E27" s="142">
        <f>'SO 3880'!S229</f>
        <v>201.81</v>
      </c>
      <c r="F27" s="142">
        <f>'SO 3880'!V229</f>
        <v>0</v>
      </c>
      <c r="G27" s="137"/>
      <c r="H27" s="137"/>
      <c r="I27" s="137"/>
      <c r="J27" s="137"/>
      <c r="K27" s="137"/>
      <c r="L27" s="137"/>
      <c r="M27" s="137"/>
      <c r="N27" s="137"/>
      <c r="O27" s="137"/>
      <c r="P27" s="137"/>
      <c r="Q27" s="137"/>
      <c r="R27" s="137"/>
      <c r="S27" s="137"/>
      <c r="T27" s="137"/>
      <c r="U27" s="137"/>
      <c r="V27" s="137"/>
      <c r="W27" s="137"/>
      <c r="X27" s="137"/>
      <c r="Y27" s="137"/>
      <c r="Z27" s="137"/>
    </row>
    <row r="28" spans="1:26" x14ac:dyDescent="0.3">
      <c r="A28" s="1"/>
      <c r="B28" s="134"/>
      <c r="C28" s="134"/>
      <c r="D28" s="134"/>
      <c r="E28" s="133"/>
      <c r="F28" s="133"/>
    </row>
    <row r="29" spans="1:26" x14ac:dyDescent="0.3">
      <c r="A29" s="2" t="s">
        <v>87</v>
      </c>
      <c r="B29" s="141"/>
      <c r="C29" s="76"/>
      <c r="D29" s="76"/>
      <c r="E29" s="140"/>
      <c r="F29" s="140"/>
      <c r="G29" s="137"/>
      <c r="H29" s="137"/>
      <c r="I29" s="137"/>
      <c r="J29" s="137"/>
      <c r="K29" s="137"/>
      <c r="L29" s="137"/>
      <c r="M29" s="137"/>
      <c r="N29" s="137"/>
      <c r="O29" s="137"/>
      <c r="P29" s="137"/>
      <c r="Q29" s="137"/>
      <c r="R29" s="137"/>
      <c r="S29" s="137"/>
      <c r="T29" s="137"/>
      <c r="U29" s="137"/>
      <c r="V29" s="137"/>
      <c r="W29" s="137"/>
      <c r="X29" s="137"/>
      <c r="Y29" s="137"/>
      <c r="Z29" s="137"/>
    </row>
    <row r="30" spans="1:26" x14ac:dyDescent="0.3">
      <c r="A30" s="62" t="s">
        <v>88</v>
      </c>
      <c r="B30" s="76">
        <f>'SO 3880'!L234</f>
        <v>0</v>
      </c>
      <c r="C30" s="76">
        <f>'SO 3880'!M234</f>
        <v>0</v>
      </c>
      <c r="D30" s="76">
        <f>'SO 3880'!I234</f>
        <v>0</v>
      </c>
      <c r="E30" s="140">
        <f>'SO 3880'!S234</f>
        <v>0</v>
      </c>
      <c r="F30" s="140">
        <f>'SO 3880'!V234</f>
        <v>0</v>
      </c>
      <c r="G30" s="137"/>
      <c r="H30" s="137"/>
      <c r="I30" s="137"/>
      <c r="J30" s="137"/>
      <c r="K30" s="137"/>
      <c r="L30" s="137"/>
      <c r="M30" s="137"/>
      <c r="N30" s="137"/>
      <c r="O30" s="137"/>
      <c r="P30" s="137"/>
      <c r="Q30" s="137"/>
      <c r="R30" s="137"/>
      <c r="S30" s="137"/>
      <c r="T30" s="137"/>
      <c r="U30" s="137"/>
      <c r="V30" s="137"/>
      <c r="W30" s="137"/>
      <c r="X30" s="137"/>
      <c r="Y30" s="137"/>
      <c r="Z30" s="137"/>
    </row>
    <row r="31" spans="1:26" x14ac:dyDescent="0.3">
      <c r="A31" s="62" t="s">
        <v>89</v>
      </c>
      <c r="B31" s="76">
        <f>'SO 3880'!L256</f>
        <v>0</v>
      </c>
      <c r="C31" s="76">
        <f>'SO 3880'!M256</f>
        <v>0</v>
      </c>
      <c r="D31" s="76">
        <f>'SO 3880'!I256</f>
        <v>0</v>
      </c>
      <c r="E31" s="140">
        <f>'SO 3880'!S256</f>
        <v>8062.85</v>
      </c>
      <c r="F31" s="140">
        <f>'SO 3880'!V256</f>
        <v>362.67</v>
      </c>
      <c r="G31" s="137"/>
      <c r="H31" s="137"/>
      <c r="I31" s="137"/>
      <c r="J31" s="137"/>
      <c r="K31" s="137"/>
      <c r="L31" s="137"/>
      <c r="M31" s="137"/>
      <c r="N31" s="137"/>
      <c r="O31" s="137"/>
      <c r="P31" s="137"/>
      <c r="Q31" s="137"/>
      <c r="R31" s="137"/>
      <c r="S31" s="137"/>
      <c r="T31" s="137"/>
      <c r="U31" s="137"/>
      <c r="V31" s="137"/>
      <c r="W31" s="137"/>
      <c r="X31" s="137"/>
      <c r="Y31" s="137"/>
      <c r="Z31" s="137"/>
    </row>
    <row r="32" spans="1:26" x14ac:dyDescent="0.3">
      <c r="A32" s="2" t="s">
        <v>87</v>
      </c>
      <c r="B32" s="141">
        <f>'SO 3880'!L258</f>
        <v>0</v>
      </c>
      <c r="C32" s="141">
        <f>'SO 3880'!M258</f>
        <v>0</v>
      </c>
      <c r="D32" s="141">
        <f>'SO 3880'!I258</f>
        <v>0</v>
      </c>
      <c r="E32" s="142">
        <f>'SO 3880'!S258</f>
        <v>8062.85</v>
      </c>
      <c r="F32" s="142">
        <f>'SO 3880'!V258</f>
        <v>362.67</v>
      </c>
      <c r="G32" s="137"/>
      <c r="H32" s="137"/>
      <c r="I32" s="137"/>
      <c r="J32" s="137"/>
      <c r="K32" s="137"/>
      <c r="L32" s="137"/>
      <c r="M32" s="137"/>
      <c r="N32" s="137"/>
      <c r="O32" s="137"/>
      <c r="P32" s="137"/>
      <c r="Q32" s="137"/>
      <c r="R32" s="137"/>
      <c r="S32" s="137"/>
      <c r="T32" s="137"/>
      <c r="U32" s="137"/>
      <c r="V32" s="137"/>
      <c r="W32" s="137"/>
      <c r="X32" s="137"/>
      <c r="Y32" s="137"/>
      <c r="Z32" s="137"/>
    </row>
    <row r="33" spans="1:26" x14ac:dyDescent="0.3">
      <c r="A33" s="1"/>
      <c r="B33" s="134"/>
      <c r="C33" s="134"/>
      <c r="D33" s="134"/>
      <c r="E33" s="133"/>
      <c r="F33" s="133"/>
    </row>
    <row r="34" spans="1:26" x14ac:dyDescent="0.3">
      <c r="A34" s="2" t="s">
        <v>90</v>
      </c>
      <c r="B34" s="141">
        <f>'SO 3880'!L259</f>
        <v>0</v>
      </c>
      <c r="C34" s="141">
        <f>'SO 3880'!M259</f>
        <v>0</v>
      </c>
      <c r="D34" s="141">
        <f>'SO 3880'!I259</f>
        <v>0</v>
      </c>
      <c r="E34" s="142">
        <f>'SO 3880'!S259</f>
        <v>9123.7999999999993</v>
      </c>
      <c r="F34" s="142">
        <f>'SO 3880'!V259</f>
        <v>406.03</v>
      </c>
      <c r="G34" s="137"/>
      <c r="H34" s="137"/>
      <c r="I34" s="137"/>
      <c r="J34" s="137"/>
      <c r="K34" s="137"/>
      <c r="L34" s="137"/>
      <c r="M34" s="137"/>
      <c r="N34" s="137"/>
      <c r="O34" s="137"/>
      <c r="P34" s="137"/>
      <c r="Q34" s="137"/>
      <c r="R34" s="137"/>
      <c r="S34" s="137"/>
      <c r="T34" s="137"/>
      <c r="U34" s="137"/>
      <c r="V34" s="137"/>
      <c r="W34" s="137"/>
      <c r="X34" s="137"/>
      <c r="Y34" s="137"/>
      <c r="Z34" s="137"/>
    </row>
    <row r="35" spans="1:26" x14ac:dyDescent="0.3">
      <c r="A35" s="1"/>
      <c r="B35" s="134"/>
      <c r="C35" s="134"/>
      <c r="D35" s="134"/>
      <c r="E35" s="133"/>
      <c r="F35" s="133"/>
    </row>
    <row r="36" spans="1:26" x14ac:dyDescent="0.3">
      <c r="A36" s="1"/>
      <c r="B36" s="134"/>
      <c r="C36" s="134"/>
      <c r="D36" s="134"/>
      <c r="E36" s="133"/>
      <c r="F36" s="133"/>
    </row>
    <row r="37" spans="1:26" x14ac:dyDescent="0.3">
      <c r="A37" s="1"/>
      <c r="B37" s="134"/>
      <c r="C37" s="134"/>
      <c r="D37" s="134"/>
      <c r="E37" s="133"/>
      <c r="F37" s="133"/>
    </row>
    <row r="38" spans="1:26" x14ac:dyDescent="0.3">
      <c r="A38" s="1"/>
      <c r="B38" s="134"/>
      <c r="C38" s="134"/>
      <c r="D38" s="134"/>
      <c r="E38" s="133"/>
      <c r="F38" s="133"/>
    </row>
    <row r="39" spans="1:26" x14ac:dyDescent="0.3">
      <c r="A39" s="1"/>
      <c r="B39" s="134"/>
      <c r="C39" s="134"/>
      <c r="D39" s="134"/>
      <c r="E39" s="133"/>
      <c r="F39" s="133"/>
    </row>
    <row r="40" spans="1:26" x14ac:dyDescent="0.3">
      <c r="A40" s="1"/>
      <c r="B40" s="134"/>
      <c r="C40" s="134"/>
      <c r="D40" s="134"/>
      <c r="E40" s="133"/>
      <c r="F40" s="133"/>
    </row>
    <row r="41" spans="1:26" x14ac:dyDescent="0.3">
      <c r="A41" s="1"/>
      <c r="B41" s="134"/>
      <c r="C41" s="134"/>
      <c r="D41" s="134"/>
      <c r="E41" s="133"/>
      <c r="F41" s="133"/>
    </row>
    <row r="42" spans="1:26" x14ac:dyDescent="0.3">
      <c r="A42" s="1"/>
      <c r="B42" s="134"/>
      <c r="C42" s="134"/>
      <c r="D42" s="134"/>
      <c r="E42" s="133"/>
      <c r="F42" s="133"/>
    </row>
    <row r="43" spans="1:26" x14ac:dyDescent="0.3">
      <c r="A43" s="1"/>
      <c r="B43" s="134"/>
      <c r="C43" s="134"/>
      <c r="D43" s="134"/>
      <c r="E43" s="133"/>
      <c r="F43" s="133"/>
    </row>
    <row r="44" spans="1:26" x14ac:dyDescent="0.3">
      <c r="A44" s="1"/>
      <c r="B44" s="134"/>
      <c r="C44" s="134"/>
      <c r="D44" s="134"/>
      <c r="E44" s="133"/>
      <c r="F44" s="133"/>
    </row>
    <row r="45" spans="1:26" x14ac:dyDescent="0.3">
      <c r="A45" s="1"/>
      <c r="B45" s="134"/>
      <c r="C45" s="134"/>
      <c r="D45" s="134"/>
      <c r="E45" s="133"/>
      <c r="F45" s="133"/>
    </row>
    <row r="46" spans="1:26" x14ac:dyDescent="0.3">
      <c r="A46" s="1"/>
      <c r="B46" s="134"/>
      <c r="C46" s="134"/>
      <c r="D46" s="134"/>
      <c r="E46" s="133"/>
      <c r="F46" s="133"/>
    </row>
    <row r="47" spans="1:26" x14ac:dyDescent="0.3">
      <c r="A47" s="1"/>
      <c r="B47" s="134"/>
      <c r="C47" s="134"/>
      <c r="D47" s="134"/>
      <c r="E47" s="133"/>
      <c r="F47" s="133"/>
    </row>
    <row r="48" spans="1:26" x14ac:dyDescent="0.3">
      <c r="A48" s="1"/>
      <c r="B48" s="134"/>
      <c r="C48" s="134"/>
      <c r="D48" s="134"/>
      <c r="E48" s="133"/>
      <c r="F48" s="133"/>
    </row>
    <row r="49" spans="1:6" x14ac:dyDescent="0.3">
      <c r="A49" s="1"/>
      <c r="B49" s="134"/>
      <c r="C49" s="134"/>
      <c r="D49" s="134"/>
      <c r="E49" s="133"/>
      <c r="F49" s="133"/>
    </row>
    <row r="50" spans="1:6" x14ac:dyDescent="0.3">
      <c r="A50" s="1"/>
      <c r="B50" s="134"/>
      <c r="C50" s="134"/>
      <c r="D50" s="134"/>
      <c r="E50" s="133"/>
      <c r="F50" s="133"/>
    </row>
    <row r="51" spans="1:6" x14ac:dyDescent="0.3">
      <c r="A51" s="1"/>
      <c r="B51" s="134"/>
      <c r="C51" s="134"/>
      <c r="D51" s="134"/>
      <c r="E51" s="133"/>
      <c r="F51" s="133"/>
    </row>
    <row r="52" spans="1:6" x14ac:dyDescent="0.3">
      <c r="A52" s="1"/>
      <c r="B52" s="134"/>
      <c r="C52" s="134"/>
      <c r="D52" s="134"/>
      <c r="E52" s="133"/>
      <c r="F52" s="133"/>
    </row>
    <row r="53" spans="1:6" x14ac:dyDescent="0.3">
      <c r="A53" s="1"/>
      <c r="B53" s="134"/>
      <c r="C53" s="134"/>
      <c r="D53" s="134"/>
      <c r="E53" s="133"/>
      <c r="F53" s="133"/>
    </row>
    <row r="54" spans="1:6" x14ac:dyDescent="0.3">
      <c r="A54" s="1"/>
      <c r="B54" s="134"/>
      <c r="C54" s="134"/>
      <c r="D54" s="134"/>
      <c r="E54" s="133"/>
      <c r="F54" s="133"/>
    </row>
    <row r="55" spans="1:6" x14ac:dyDescent="0.3">
      <c r="A55" s="1"/>
      <c r="B55" s="134"/>
      <c r="C55" s="134"/>
      <c r="D55" s="134"/>
      <c r="E55" s="133"/>
      <c r="F55" s="133"/>
    </row>
    <row r="56" spans="1:6" x14ac:dyDescent="0.3">
      <c r="A56" s="1"/>
      <c r="B56" s="134"/>
      <c r="C56" s="134"/>
      <c r="D56" s="134"/>
      <c r="E56" s="133"/>
      <c r="F56" s="133"/>
    </row>
    <row r="57" spans="1:6" x14ac:dyDescent="0.3">
      <c r="A57" s="1"/>
      <c r="B57" s="134"/>
      <c r="C57" s="134"/>
      <c r="D57" s="134"/>
      <c r="E57" s="133"/>
      <c r="F57" s="133"/>
    </row>
    <row r="58" spans="1:6" x14ac:dyDescent="0.3">
      <c r="A58" s="1"/>
      <c r="B58" s="134"/>
      <c r="C58" s="134"/>
      <c r="D58" s="134"/>
      <c r="E58" s="133"/>
      <c r="F58" s="133"/>
    </row>
    <row r="59" spans="1:6" x14ac:dyDescent="0.3">
      <c r="A59" s="1"/>
      <c r="B59" s="134"/>
      <c r="C59" s="134"/>
      <c r="D59" s="134"/>
      <c r="E59" s="133"/>
      <c r="F59" s="133"/>
    </row>
    <row r="60" spans="1:6" x14ac:dyDescent="0.3">
      <c r="A60" s="1"/>
      <c r="B60" s="134"/>
      <c r="C60" s="134"/>
      <c r="D60" s="134"/>
      <c r="E60" s="133"/>
      <c r="F60" s="133"/>
    </row>
    <row r="61" spans="1:6" x14ac:dyDescent="0.3">
      <c r="A61" s="1"/>
      <c r="B61" s="134"/>
      <c r="C61" s="134"/>
      <c r="D61" s="134"/>
      <c r="E61" s="133"/>
      <c r="F61" s="133"/>
    </row>
    <row r="62" spans="1:6" x14ac:dyDescent="0.3">
      <c r="A62" s="1"/>
      <c r="B62" s="134"/>
      <c r="C62" s="134"/>
      <c r="D62" s="134"/>
      <c r="E62" s="133"/>
      <c r="F62" s="133"/>
    </row>
    <row r="63" spans="1:6" x14ac:dyDescent="0.3">
      <c r="A63" s="1"/>
      <c r="B63" s="134"/>
      <c r="C63" s="134"/>
      <c r="D63" s="134"/>
      <c r="E63" s="133"/>
      <c r="F63" s="133"/>
    </row>
    <row r="64" spans="1:6" x14ac:dyDescent="0.3">
      <c r="A64" s="1"/>
      <c r="B64" s="134"/>
      <c r="C64" s="134"/>
      <c r="D64" s="134"/>
      <c r="E64" s="133"/>
      <c r="F64" s="133"/>
    </row>
    <row r="65" spans="1:6" x14ac:dyDescent="0.3">
      <c r="A65" s="1"/>
      <c r="B65" s="134"/>
      <c r="C65" s="134"/>
      <c r="D65" s="134"/>
      <c r="E65" s="133"/>
      <c r="F65" s="133"/>
    </row>
    <row r="66" spans="1:6" x14ac:dyDescent="0.3">
      <c r="A66" s="1"/>
      <c r="B66" s="1"/>
      <c r="C66" s="1"/>
      <c r="D66" s="1"/>
      <c r="E66" s="1"/>
      <c r="F66" s="1"/>
    </row>
    <row r="67" spans="1:6" x14ac:dyDescent="0.3">
      <c r="A67" s="1"/>
      <c r="B67" s="1"/>
      <c r="C67" s="1"/>
      <c r="D67" s="1"/>
      <c r="E67" s="1"/>
      <c r="F67" s="1"/>
    </row>
    <row r="68" spans="1:6" x14ac:dyDescent="0.3">
      <c r="A68" s="1"/>
      <c r="B68" s="1"/>
      <c r="C68" s="1"/>
      <c r="D68" s="1"/>
      <c r="E68" s="1"/>
      <c r="F68" s="1"/>
    </row>
    <row r="69" spans="1:6" x14ac:dyDescent="0.3">
      <c r="A69" s="1"/>
      <c r="B69" s="1"/>
      <c r="C69" s="1"/>
      <c r="D69" s="1"/>
      <c r="E69" s="1"/>
      <c r="F69" s="1"/>
    </row>
    <row r="70" spans="1:6" x14ac:dyDescent="0.3">
      <c r="A70" s="1"/>
      <c r="B70" s="1"/>
      <c r="C70" s="1"/>
      <c r="D70" s="1"/>
      <c r="E70" s="1"/>
      <c r="F70" s="1"/>
    </row>
    <row r="71" spans="1:6" x14ac:dyDescent="0.3">
      <c r="A71" s="1"/>
      <c r="B71" s="1"/>
      <c r="C71" s="1"/>
      <c r="D71" s="1"/>
      <c r="E71" s="1"/>
      <c r="F71" s="1"/>
    </row>
    <row r="72" spans="1:6" x14ac:dyDescent="0.3">
      <c r="A72" s="1"/>
      <c r="B72" s="1"/>
      <c r="C72" s="1"/>
      <c r="D72" s="1"/>
      <c r="E72" s="1"/>
      <c r="F72" s="1"/>
    </row>
    <row r="73" spans="1:6" x14ac:dyDescent="0.3">
      <c r="A73" s="1"/>
      <c r="B73" s="1"/>
      <c r="C73" s="1"/>
      <c r="D73" s="1"/>
      <c r="E73" s="1"/>
      <c r="F73" s="1"/>
    </row>
    <row r="74" spans="1:6" x14ac:dyDescent="0.3">
      <c r="A74" s="1"/>
      <c r="B74" s="1"/>
      <c r="C74" s="1"/>
      <c r="D74" s="1"/>
      <c r="E74" s="1"/>
      <c r="F74" s="1"/>
    </row>
    <row r="75" spans="1:6" x14ac:dyDescent="0.3">
      <c r="A75" s="1"/>
      <c r="B75" s="1"/>
      <c r="C75" s="1"/>
      <c r="D75" s="1"/>
      <c r="E75" s="1"/>
      <c r="F75" s="1"/>
    </row>
    <row r="76" spans="1:6" x14ac:dyDescent="0.3">
      <c r="A76" s="1"/>
      <c r="B76" s="1"/>
      <c r="C76" s="1"/>
      <c r="D76" s="1"/>
      <c r="E76" s="1"/>
      <c r="F76" s="1"/>
    </row>
    <row r="77" spans="1:6" x14ac:dyDescent="0.3">
      <c r="A77" s="1"/>
      <c r="B77" s="1"/>
      <c r="C77" s="1"/>
      <c r="D77" s="1"/>
      <c r="E77" s="1"/>
      <c r="F77" s="1"/>
    </row>
    <row r="78" spans="1:6" x14ac:dyDescent="0.3">
      <c r="A78" s="1"/>
      <c r="B78" s="1"/>
      <c r="C78" s="1"/>
      <c r="D78" s="1"/>
      <c r="E78" s="1"/>
      <c r="F78" s="1"/>
    </row>
    <row r="79" spans="1:6" x14ac:dyDescent="0.3">
      <c r="A79" s="1"/>
      <c r="B79" s="1"/>
      <c r="C79" s="1"/>
      <c r="D79" s="1"/>
      <c r="E79" s="1"/>
      <c r="F79" s="1"/>
    </row>
    <row r="80" spans="1:6" x14ac:dyDescent="0.3">
      <c r="A80" s="1"/>
      <c r="B80" s="1"/>
      <c r="C80" s="1"/>
      <c r="D80" s="1"/>
      <c r="E80" s="1"/>
      <c r="F80" s="1"/>
    </row>
    <row r="81" spans="1:6" x14ac:dyDescent="0.3">
      <c r="A81" s="1"/>
      <c r="B81" s="1"/>
      <c r="C81" s="1"/>
      <c r="D81" s="1"/>
      <c r="E81" s="1"/>
      <c r="F81" s="1"/>
    </row>
    <row r="82" spans="1:6" x14ac:dyDescent="0.3">
      <c r="A82" s="1"/>
      <c r="B82" s="1"/>
      <c r="C82" s="1"/>
      <c r="D82" s="1"/>
      <c r="E82" s="1"/>
      <c r="F82" s="1"/>
    </row>
    <row r="83" spans="1:6" x14ac:dyDescent="0.3">
      <c r="A83" s="1"/>
      <c r="B83" s="1"/>
      <c r="C83" s="1"/>
      <c r="D83" s="1"/>
      <c r="E83" s="1"/>
      <c r="F83" s="1"/>
    </row>
    <row r="84" spans="1:6" x14ac:dyDescent="0.3">
      <c r="A84" s="1"/>
      <c r="B84" s="1"/>
      <c r="C84" s="1"/>
      <c r="D84" s="1"/>
      <c r="E84" s="1"/>
      <c r="F84" s="1"/>
    </row>
    <row r="85" spans="1:6" x14ac:dyDescent="0.3">
      <c r="A85" s="1"/>
      <c r="B85" s="1"/>
      <c r="C85" s="1"/>
      <c r="D85" s="1"/>
      <c r="E85" s="1"/>
      <c r="F85" s="1"/>
    </row>
    <row r="86" spans="1:6" x14ac:dyDescent="0.3">
      <c r="A86" s="1"/>
      <c r="B86" s="1"/>
      <c r="C86" s="1"/>
      <c r="D86" s="1"/>
      <c r="E86" s="1"/>
      <c r="F86" s="1"/>
    </row>
    <row r="87" spans="1:6" x14ac:dyDescent="0.3">
      <c r="A87" s="1"/>
      <c r="B87" s="1"/>
      <c r="C87" s="1"/>
      <c r="D87" s="1"/>
      <c r="E87" s="1"/>
      <c r="F87" s="1"/>
    </row>
    <row r="88" spans="1:6" x14ac:dyDescent="0.3">
      <c r="A88" s="1"/>
      <c r="B88" s="1"/>
      <c r="C88" s="1"/>
      <c r="D88" s="1"/>
      <c r="E88" s="1"/>
      <c r="F88" s="1"/>
    </row>
    <row r="89" spans="1:6" x14ac:dyDescent="0.3">
      <c r="A89" s="1"/>
      <c r="B89" s="1"/>
      <c r="C89" s="1"/>
      <c r="D89" s="1"/>
      <c r="E89" s="1"/>
      <c r="F89" s="1"/>
    </row>
    <row r="90" spans="1:6" x14ac:dyDescent="0.3">
      <c r="A90" s="1"/>
      <c r="B90" s="1"/>
      <c r="C90" s="1"/>
      <c r="D90" s="1"/>
      <c r="E90" s="1"/>
      <c r="F90" s="1"/>
    </row>
    <row r="91" spans="1:6" x14ac:dyDescent="0.3">
      <c r="A91" s="1"/>
      <c r="B91" s="1"/>
      <c r="C91" s="1"/>
      <c r="D91" s="1"/>
      <c r="E91" s="1"/>
      <c r="F91" s="1"/>
    </row>
    <row r="92" spans="1:6" x14ac:dyDescent="0.3">
      <c r="A92" s="1"/>
      <c r="B92" s="1"/>
      <c r="C92" s="1"/>
      <c r="D92" s="1"/>
      <c r="E92" s="1"/>
      <c r="F92" s="1"/>
    </row>
    <row r="93" spans="1:6" x14ac:dyDescent="0.3">
      <c r="A93" s="1"/>
      <c r="B93" s="1"/>
      <c r="C93" s="1"/>
      <c r="D93" s="1"/>
      <c r="E93" s="1"/>
      <c r="F93" s="1"/>
    </row>
    <row r="94" spans="1:6" x14ac:dyDescent="0.3">
      <c r="A94" s="1"/>
      <c r="B94" s="1"/>
      <c r="C94" s="1"/>
      <c r="D94" s="1"/>
      <c r="E94" s="1"/>
      <c r="F94" s="1"/>
    </row>
    <row r="95" spans="1:6" x14ac:dyDescent="0.3">
      <c r="A95" s="1"/>
      <c r="B95" s="1"/>
      <c r="C95" s="1"/>
      <c r="D95" s="1"/>
      <c r="E95" s="1"/>
      <c r="F95" s="1"/>
    </row>
    <row r="96" spans="1:6" x14ac:dyDescent="0.3">
      <c r="A96" s="1"/>
      <c r="B96" s="1"/>
      <c r="C96" s="1"/>
      <c r="D96" s="1"/>
      <c r="E96" s="1"/>
      <c r="F96" s="1"/>
    </row>
    <row r="97" spans="1:6" x14ac:dyDescent="0.3">
      <c r="A97" s="1"/>
      <c r="B97" s="1"/>
      <c r="C97" s="1"/>
      <c r="D97" s="1"/>
      <c r="E97" s="1"/>
      <c r="F97" s="1"/>
    </row>
    <row r="98" spans="1:6" x14ac:dyDescent="0.3">
      <c r="A98" s="1"/>
      <c r="B98" s="1"/>
      <c r="C98" s="1"/>
      <c r="D98" s="1"/>
      <c r="E98" s="1"/>
      <c r="F98" s="1"/>
    </row>
    <row r="99" spans="1:6" x14ac:dyDescent="0.3">
      <c r="A99" s="1"/>
      <c r="B99" s="1"/>
      <c r="C99" s="1"/>
      <c r="D99" s="1"/>
      <c r="E99" s="1"/>
      <c r="F99" s="1"/>
    </row>
    <row r="100" spans="1:6" x14ac:dyDescent="0.3">
      <c r="A100" s="1"/>
      <c r="B100" s="1"/>
      <c r="C100" s="1"/>
      <c r="D100" s="1"/>
      <c r="E100" s="1"/>
      <c r="F100" s="1"/>
    </row>
    <row r="101" spans="1:6" x14ac:dyDescent="0.3">
      <c r="A101" s="1"/>
      <c r="B101" s="1"/>
      <c r="C101" s="1"/>
      <c r="D101" s="1"/>
      <c r="E101" s="1"/>
      <c r="F101" s="1"/>
    </row>
    <row r="102" spans="1:6" x14ac:dyDescent="0.3">
      <c r="A102" s="1"/>
      <c r="B102" s="1"/>
      <c r="C102" s="1"/>
      <c r="D102" s="1"/>
      <c r="E102" s="1"/>
      <c r="F102" s="1"/>
    </row>
    <row r="103" spans="1:6" x14ac:dyDescent="0.3">
      <c r="A103" s="1"/>
      <c r="B103" s="1"/>
      <c r="C103" s="1"/>
      <c r="D103" s="1"/>
      <c r="E103" s="1"/>
      <c r="F103" s="1"/>
    </row>
    <row r="104" spans="1:6" x14ac:dyDescent="0.3">
      <c r="A104" s="1"/>
      <c r="B104" s="1"/>
      <c r="C104" s="1"/>
      <c r="D104" s="1"/>
      <c r="E104" s="1"/>
      <c r="F104" s="1"/>
    </row>
    <row r="105" spans="1:6" x14ac:dyDescent="0.3">
      <c r="A105" s="1"/>
      <c r="B105" s="1"/>
      <c r="C105" s="1"/>
      <c r="D105" s="1"/>
      <c r="E105" s="1"/>
      <c r="F105" s="1"/>
    </row>
    <row r="106" spans="1:6" x14ac:dyDescent="0.3">
      <c r="A106" s="1"/>
      <c r="B106" s="1"/>
      <c r="C106" s="1"/>
      <c r="D106" s="1"/>
      <c r="E106" s="1"/>
      <c r="F106" s="1"/>
    </row>
    <row r="107" spans="1:6" x14ac:dyDescent="0.3">
      <c r="A107" s="1"/>
      <c r="B107" s="1"/>
      <c r="C107" s="1"/>
      <c r="D107" s="1"/>
      <c r="E107" s="1"/>
      <c r="F107" s="1"/>
    </row>
    <row r="108" spans="1:6" x14ac:dyDescent="0.3">
      <c r="A108" s="1"/>
      <c r="B108" s="1"/>
      <c r="C108" s="1"/>
      <c r="D108" s="1"/>
      <c r="E108" s="1"/>
      <c r="F108" s="1"/>
    </row>
    <row r="109" spans="1:6" x14ac:dyDescent="0.3">
      <c r="A109" s="1"/>
      <c r="B109" s="1"/>
      <c r="C109" s="1"/>
      <c r="D109" s="1"/>
      <c r="E109" s="1"/>
      <c r="F109" s="1"/>
    </row>
    <row r="110" spans="1:6" x14ac:dyDescent="0.3">
      <c r="A110" s="1"/>
      <c r="B110" s="1"/>
      <c r="C110" s="1"/>
      <c r="D110" s="1"/>
      <c r="E110" s="1"/>
      <c r="F110" s="1"/>
    </row>
    <row r="111" spans="1:6" x14ac:dyDescent="0.3">
      <c r="A111" s="1"/>
      <c r="B111" s="1"/>
      <c r="C111" s="1"/>
      <c r="D111" s="1"/>
      <c r="E111" s="1"/>
      <c r="F111" s="1"/>
    </row>
    <row r="112" spans="1:6" x14ac:dyDescent="0.3">
      <c r="A112" s="1"/>
      <c r="B112" s="1"/>
      <c r="C112" s="1"/>
      <c r="D112" s="1"/>
      <c r="E112" s="1"/>
      <c r="F112" s="1"/>
    </row>
    <row r="113" spans="1:6" x14ac:dyDescent="0.3">
      <c r="A113" s="1"/>
      <c r="B113" s="1"/>
      <c r="C113" s="1"/>
      <c r="D113" s="1"/>
      <c r="E113" s="1"/>
      <c r="F113" s="1"/>
    </row>
    <row r="114" spans="1:6" x14ac:dyDescent="0.3">
      <c r="A114" s="1"/>
      <c r="B114" s="1"/>
      <c r="C114" s="1"/>
      <c r="D114" s="1"/>
      <c r="E114" s="1"/>
      <c r="F114" s="1"/>
    </row>
    <row r="115" spans="1:6" x14ac:dyDescent="0.3">
      <c r="A115" s="1"/>
      <c r="B115" s="1"/>
      <c r="C115" s="1"/>
      <c r="D115" s="1"/>
      <c r="E115" s="1"/>
      <c r="F115" s="1"/>
    </row>
    <row r="116" spans="1:6" x14ac:dyDescent="0.3">
      <c r="A116" s="1"/>
      <c r="B116" s="1"/>
      <c r="C116" s="1"/>
      <c r="D116" s="1"/>
      <c r="E116" s="1"/>
      <c r="F116" s="1"/>
    </row>
    <row r="117" spans="1:6" x14ac:dyDescent="0.3">
      <c r="A117" s="1"/>
      <c r="B117" s="1"/>
      <c r="C117" s="1"/>
      <c r="D117" s="1"/>
      <c r="E117" s="1"/>
      <c r="F117" s="1"/>
    </row>
    <row r="118" spans="1:6" x14ac:dyDescent="0.3">
      <c r="A118" s="1"/>
      <c r="B118" s="1"/>
      <c r="C118" s="1"/>
      <c r="D118" s="1"/>
      <c r="E118" s="1"/>
      <c r="F118" s="1"/>
    </row>
    <row r="119" spans="1:6" x14ac:dyDescent="0.3">
      <c r="A119" s="1"/>
      <c r="B119" s="1"/>
      <c r="C119" s="1"/>
      <c r="D119" s="1"/>
      <c r="E119" s="1"/>
      <c r="F119" s="1"/>
    </row>
    <row r="120" spans="1:6" x14ac:dyDescent="0.3">
      <c r="A120" s="1"/>
      <c r="B120" s="1"/>
      <c r="C120" s="1"/>
      <c r="D120" s="1"/>
      <c r="E120" s="1"/>
      <c r="F120" s="1"/>
    </row>
    <row r="121" spans="1:6" x14ac:dyDescent="0.3">
      <c r="A121" s="1"/>
      <c r="B121" s="1"/>
      <c r="C121" s="1"/>
      <c r="D121" s="1"/>
      <c r="E121" s="1"/>
      <c r="F121" s="1"/>
    </row>
    <row r="122" spans="1:6" x14ac:dyDescent="0.3">
      <c r="A122" s="1"/>
      <c r="B122" s="1"/>
      <c r="C122" s="1"/>
      <c r="D122" s="1"/>
      <c r="E122" s="1"/>
      <c r="F122" s="1"/>
    </row>
    <row r="123" spans="1:6" x14ac:dyDescent="0.3">
      <c r="A123" s="1"/>
      <c r="B123" s="1"/>
      <c r="C123" s="1"/>
      <c r="D123" s="1"/>
      <c r="E123" s="1"/>
      <c r="F123" s="1"/>
    </row>
    <row r="124" spans="1:6" x14ac:dyDescent="0.3">
      <c r="A124" s="1"/>
      <c r="B124" s="1"/>
      <c r="C124" s="1"/>
      <c r="D124" s="1"/>
      <c r="E124" s="1"/>
      <c r="F124" s="1"/>
    </row>
    <row r="125" spans="1:6" x14ac:dyDescent="0.3">
      <c r="A125" s="1"/>
      <c r="B125" s="1"/>
      <c r="C125" s="1"/>
      <c r="D125" s="1"/>
      <c r="E125" s="1"/>
      <c r="F125" s="1"/>
    </row>
    <row r="126" spans="1:6" x14ac:dyDescent="0.3">
      <c r="A126" s="1"/>
      <c r="B126" s="1"/>
      <c r="C126" s="1"/>
      <c r="D126" s="1"/>
      <c r="E126" s="1"/>
      <c r="F126" s="1"/>
    </row>
    <row r="127" spans="1:6" x14ac:dyDescent="0.3">
      <c r="A127" s="1"/>
      <c r="B127" s="1"/>
      <c r="C127" s="1"/>
      <c r="D127" s="1"/>
      <c r="E127" s="1"/>
      <c r="F127" s="1"/>
    </row>
    <row r="128" spans="1:6" x14ac:dyDescent="0.3">
      <c r="A128" s="1"/>
      <c r="B128" s="1"/>
      <c r="C128" s="1"/>
      <c r="D128" s="1"/>
      <c r="E128" s="1"/>
      <c r="F128" s="1"/>
    </row>
    <row r="129" spans="1:6" x14ac:dyDescent="0.3">
      <c r="A129" s="1"/>
      <c r="B129" s="1"/>
      <c r="C129" s="1"/>
      <c r="D129" s="1"/>
      <c r="E129" s="1"/>
      <c r="F129" s="1"/>
    </row>
    <row r="130" spans="1:6" x14ac:dyDescent="0.3">
      <c r="A130" s="1"/>
      <c r="B130" s="1"/>
      <c r="C130" s="1"/>
      <c r="D130" s="1"/>
      <c r="E130" s="1"/>
      <c r="F130" s="1"/>
    </row>
    <row r="131" spans="1:6" x14ac:dyDescent="0.3">
      <c r="A131" s="1"/>
      <c r="B131" s="1"/>
      <c r="C131" s="1"/>
      <c r="D131" s="1"/>
      <c r="E131" s="1"/>
      <c r="F131" s="1"/>
    </row>
    <row r="132" spans="1:6" x14ac:dyDescent="0.3">
      <c r="A132" s="1"/>
      <c r="B132" s="1"/>
      <c r="C132" s="1"/>
      <c r="D132" s="1"/>
      <c r="E132" s="1"/>
      <c r="F132" s="1"/>
    </row>
    <row r="133" spans="1:6" x14ac:dyDescent="0.3">
      <c r="A133" s="1"/>
      <c r="B133" s="1"/>
      <c r="C133" s="1"/>
      <c r="D133" s="1"/>
      <c r="E133" s="1"/>
      <c r="F133" s="1"/>
    </row>
    <row r="134" spans="1:6" x14ac:dyDescent="0.3">
      <c r="A134" s="1"/>
      <c r="B134" s="1"/>
      <c r="C134" s="1"/>
      <c r="D134" s="1"/>
      <c r="E134" s="1"/>
      <c r="F134" s="1"/>
    </row>
    <row r="135" spans="1:6" x14ac:dyDescent="0.3">
      <c r="A135" s="1"/>
      <c r="B135" s="1"/>
      <c r="C135" s="1"/>
      <c r="D135" s="1"/>
      <c r="E135" s="1"/>
      <c r="F135" s="1"/>
    </row>
    <row r="136" spans="1:6" x14ac:dyDescent="0.3">
      <c r="A136" s="1"/>
      <c r="B136" s="1"/>
      <c r="C136" s="1"/>
      <c r="D136" s="1"/>
      <c r="E136" s="1"/>
      <c r="F136" s="1"/>
    </row>
    <row r="137" spans="1:6" x14ac:dyDescent="0.3">
      <c r="A137" s="1"/>
      <c r="B137" s="1"/>
      <c r="C137" s="1"/>
      <c r="D137" s="1"/>
      <c r="E137" s="1"/>
      <c r="F137" s="1"/>
    </row>
    <row r="138" spans="1:6" x14ac:dyDescent="0.3">
      <c r="A138" s="1"/>
      <c r="B138" s="1"/>
      <c r="C138" s="1"/>
      <c r="D138" s="1"/>
      <c r="E138" s="1"/>
      <c r="F138" s="1"/>
    </row>
    <row r="139" spans="1:6" x14ac:dyDescent="0.3">
      <c r="A139" s="1"/>
      <c r="B139" s="1"/>
      <c r="C139" s="1"/>
      <c r="D139" s="1"/>
      <c r="E139" s="1"/>
      <c r="F139" s="1"/>
    </row>
    <row r="140" spans="1:6" x14ac:dyDescent="0.3">
      <c r="A140" s="1"/>
      <c r="B140" s="1"/>
      <c r="C140" s="1"/>
      <c r="D140" s="1"/>
      <c r="E140" s="1"/>
      <c r="F140" s="1"/>
    </row>
    <row r="141" spans="1:6" x14ac:dyDescent="0.3">
      <c r="A141" s="1"/>
      <c r="B141" s="1"/>
      <c r="C141" s="1"/>
      <c r="D141" s="1"/>
      <c r="E141" s="1"/>
      <c r="F141" s="1"/>
    </row>
    <row r="142" spans="1:6" x14ac:dyDescent="0.3">
      <c r="A142" s="1"/>
      <c r="B142" s="1"/>
      <c r="C142" s="1"/>
      <c r="D142" s="1"/>
      <c r="E142" s="1"/>
      <c r="F142" s="1"/>
    </row>
    <row r="143" spans="1:6" x14ac:dyDescent="0.3">
      <c r="A143" s="1"/>
      <c r="B143" s="1"/>
      <c r="C143" s="1"/>
      <c r="D143" s="1"/>
      <c r="E143" s="1"/>
      <c r="F143" s="1"/>
    </row>
    <row r="144" spans="1:6" x14ac:dyDescent="0.3">
      <c r="A144" s="1"/>
      <c r="B144" s="1"/>
      <c r="C144" s="1"/>
      <c r="D144" s="1"/>
      <c r="E144" s="1"/>
      <c r="F144" s="1"/>
    </row>
    <row r="145" spans="1:6" x14ac:dyDescent="0.3">
      <c r="A145" s="1"/>
      <c r="B145" s="1"/>
      <c r="C145" s="1"/>
      <c r="D145" s="1"/>
      <c r="E145" s="1"/>
      <c r="F145" s="1"/>
    </row>
    <row r="146" spans="1:6" x14ac:dyDescent="0.3">
      <c r="A146" s="1"/>
      <c r="B146" s="1"/>
      <c r="C146" s="1"/>
      <c r="D146" s="1"/>
      <c r="E146" s="1"/>
      <c r="F146" s="1"/>
    </row>
    <row r="147" spans="1:6" x14ac:dyDescent="0.3">
      <c r="A147" s="1"/>
      <c r="B147" s="1"/>
      <c r="C147" s="1"/>
      <c r="D147" s="1"/>
      <c r="E147" s="1"/>
      <c r="F147" s="1"/>
    </row>
    <row r="148" spans="1:6" x14ac:dyDescent="0.3">
      <c r="A148" s="1"/>
      <c r="B148" s="1"/>
      <c r="C148" s="1"/>
      <c r="D148" s="1"/>
      <c r="E148" s="1"/>
      <c r="F148" s="1"/>
    </row>
    <row r="149" spans="1:6" x14ac:dyDescent="0.3">
      <c r="A149" s="1"/>
      <c r="B149" s="1"/>
      <c r="C149" s="1"/>
      <c r="D149" s="1"/>
      <c r="E149" s="1"/>
      <c r="F149" s="1"/>
    </row>
    <row r="150" spans="1:6" x14ac:dyDescent="0.3">
      <c r="A150" s="1"/>
      <c r="B150" s="1"/>
      <c r="C150" s="1"/>
      <c r="D150" s="1"/>
      <c r="E150" s="1"/>
      <c r="F150" s="1"/>
    </row>
    <row r="151" spans="1:6" x14ac:dyDescent="0.3">
      <c r="A151" s="1"/>
      <c r="B151" s="1"/>
      <c r="C151" s="1"/>
      <c r="D151" s="1"/>
      <c r="E151" s="1"/>
      <c r="F151" s="1"/>
    </row>
    <row r="152" spans="1:6" x14ac:dyDescent="0.3">
      <c r="A152" s="1"/>
      <c r="B152" s="1"/>
      <c r="C152" s="1"/>
      <c r="D152" s="1"/>
      <c r="E152" s="1"/>
      <c r="F152" s="1"/>
    </row>
    <row r="153" spans="1:6" x14ac:dyDescent="0.3">
      <c r="A153" s="1"/>
      <c r="B153" s="1"/>
      <c r="C153" s="1"/>
      <c r="D153" s="1"/>
      <c r="E153" s="1"/>
      <c r="F153" s="1"/>
    </row>
    <row r="154" spans="1:6" x14ac:dyDescent="0.3">
      <c r="A154" s="1"/>
      <c r="B154" s="1"/>
      <c r="C154" s="1"/>
      <c r="D154" s="1"/>
      <c r="E154" s="1"/>
      <c r="F154" s="1"/>
    </row>
    <row r="155" spans="1:6" x14ac:dyDescent="0.3">
      <c r="A155" s="1"/>
      <c r="B155" s="1"/>
      <c r="C155" s="1"/>
      <c r="D155" s="1"/>
      <c r="E155" s="1"/>
      <c r="F155" s="1"/>
    </row>
    <row r="156" spans="1:6" x14ac:dyDescent="0.3">
      <c r="A156" s="1"/>
      <c r="B156" s="1"/>
      <c r="C156" s="1"/>
      <c r="D156" s="1"/>
      <c r="E156" s="1"/>
      <c r="F156" s="1"/>
    </row>
    <row r="157" spans="1:6" x14ac:dyDescent="0.3">
      <c r="A157" s="1"/>
      <c r="B157" s="1"/>
      <c r="C157" s="1"/>
      <c r="D157" s="1"/>
      <c r="E157" s="1"/>
      <c r="F157" s="1"/>
    </row>
    <row r="158" spans="1:6" x14ac:dyDescent="0.3">
      <c r="A158" s="1"/>
      <c r="B158" s="1"/>
      <c r="C158" s="1"/>
      <c r="D158" s="1"/>
      <c r="E158" s="1"/>
      <c r="F158" s="1"/>
    </row>
    <row r="159" spans="1:6" x14ac:dyDescent="0.3">
      <c r="A159" s="1"/>
      <c r="B159" s="1"/>
      <c r="C159" s="1"/>
      <c r="D159" s="1"/>
      <c r="E159" s="1"/>
      <c r="F159" s="1"/>
    </row>
    <row r="160" spans="1:6" x14ac:dyDescent="0.3">
      <c r="A160" s="1"/>
      <c r="B160" s="1"/>
      <c r="C160" s="1"/>
      <c r="D160" s="1"/>
      <c r="E160" s="1"/>
      <c r="F160" s="1"/>
    </row>
    <row r="161" spans="1:6" x14ac:dyDescent="0.3">
      <c r="A161" s="1"/>
      <c r="B161" s="1"/>
      <c r="C161" s="1"/>
      <c r="D161" s="1"/>
      <c r="E161" s="1"/>
      <c r="F161" s="1"/>
    </row>
    <row r="162" spans="1:6" x14ac:dyDescent="0.3">
      <c r="A162" s="1"/>
      <c r="B162" s="1"/>
      <c r="C162" s="1"/>
      <c r="D162" s="1"/>
      <c r="E162" s="1"/>
      <c r="F162" s="1"/>
    </row>
    <row r="163" spans="1:6" x14ac:dyDescent="0.3">
      <c r="A163" s="1"/>
      <c r="B163" s="1"/>
      <c r="C163" s="1"/>
      <c r="D163" s="1"/>
      <c r="E163" s="1"/>
      <c r="F163" s="1"/>
    </row>
    <row r="164" spans="1:6" x14ac:dyDescent="0.3">
      <c r="A164" s="1"/>
      <c r="B164" s="1"/>
      <c r="C164" s="1"/>
      <c r="D164" s="1"/>
      <c r="E164" s="1"/>
      <c r="F164" s="1"/>
    </row>
    <row r="165" spans="1:6" x14ac:dyDescent="0.3">
      <c r="A165" s="1"/>
      <c r="B165" s="1"/>
      <c r="C165" s="1"/>
      <c r="D165" s="1"/>
      <c r="E165" s="1"/>
      <c r="F165" s="1"/>
    </row>
    <row r="166" spans="1:6" x14ac:dyDescent="0.3">
      <c r="A166" s="1"/>
      <c r="B166" s="1"/>
      <c r="C166" s="1"/>
      <c r="D166" s="1"/>
      <c r="E166" s="1"/>
      <c r="F166" s="1"/>
    </row>
    <row r="167" spans="1:6" x14ac:dyDescent="0.3">
      <c r="A167" s="1"/>
      <c r="B167" s="1"/>
      <c r="C167" s="1"/>
      <c r="D167" s="1"/>
      <c r="E167" s="1"/>
      <c r="F167" s="1"/>
    </row>
    <row r="168" spans="1:6" x14ac:dyDescent="0.3">
      <c r="A168" s="1"/>
      <c r="B168" s="1"/>
      <c r="C168" s="1"/>
      <c r="D168" s="1"/>
      <c r="E168" s="1"/>
      <c r="F168" s="1"/>
    </row>
    <row r="169" spans="1:6" x14ac:dyDescent="0.3">
      <c r="A169" s="1"/>
      <c r="B169" s="1"/>
      <c r="C169" s="1"/>
      <c r="D169" s="1"/>
      <c r="E169" s="1"/>
      <c r="F169" s="1"/>
    </row>
    <row r="170" spans="1:6" x14ac:dyDescent="0.3">
      <c r="A170" s="1"/>
      <c r="B170" s="1"/>
      <c r="C170" s="1"/>
      <c r="D170" s="1"/>
      <c r="E170" s="1"/>
      <c r="F170" s="1"/>
    </row>
    <row r="171" spans="1:6" x14ac:dyDescent="0.3">
      <c r="A171" s="1"/>
      <c r="B171" s="1"/>
      <c r="C171" s="1"/>
      <c r="D171" s="1"/>
      <c r="E171" s="1"/>
      <c r="F171" s="1"/>
    </row>
    <row r="172" spans="1:6" x14ac:dyDescent="0.3">
      <c r="A172" s="1"/>
      <c r="B172" s="1"/>
      <c r="C172" s="1"/>
      <c r="D172" s="1"/>
      <c r="E172" s="1"/>
      <c r="F172" s="1"/>
    </row>
    <row r="173" spans="1:6" x14ac:dyDescent="0.3">
      <c r="A173" s="1"/>
      <c r="B173" s="1"/>
      <c r="C173" s="1"/>
      <c r="D173" s="1"/>
      <c r="E173" s="1"/>
      <c r="F173" s="1"/>
    </row>
    <row r="174" spans="1:6" x14ac:dyDescent="0.3">
      <c r="A174" s="1"/>
      <c r="B174" s="1"/>
      <c r="C174" s="1"/>
      <c r="D174" s="1"/>
      <c r="E174" s="1"/>
      <c r="F174" s="1"/>
    </row>
    <row r="175" spans="1:6" x14ac:dyDescent="0.3">
      <c r="A175" s="1"/>
      <c r="B175" s="1"/>
      <c r="C175" s="1"/>
      <c r="D175" s="1"/>
      <c r="E175" s="1"/>
      <c r="F175" s="1"/>
    </row>
    <row r="176" spans="1:6" x14ac:dyDescent="0.3">
      <c r="A176" s="1"/>
      <c r="B176" s="1"/>
      <c r="C176" s="1"/>
      <c r="D176" s="1"/>
      <c r="E176" s="1"/>
      <c r="F176" s="1"/>
    </row>
    <row r="177" spans="1:6" x14ac:dyDescent="0.3">
      <c r="A177" s="1"/>
      <c r="B177" s="1"/>
      <c r="C177" s="1"/>
      <c r="D177" s="1"/>
      <c r="E177" s="1"/>
      <c r="F177" s="1"/>
    </row>
    <row r="178" spans="1:6" x14ac:dyDescent="0.3">
      <c r="A178" s="1"/>
      <c r="B178" s="1"/>
      <c r="C178" s="1"/>
      <c r="D178" s="1"/>
      <c r="E178" s="1"/>
      <c r="F178" s="1"/>
    </row>
    <row r="179" spans="1:6" x14ac:dyDescent="0.3">
      <c r="A179" s="1"/>
      <c r="B179" s="1"/>
      <c r="C179" s="1"/>
      <c r="D179" s="1"/>
      <c r="E179" s="1"/>
      <c r="F179" s="1"/>
    </row>
    <row r="180" spans="1:6" x14ac:dyDescent="0.3">
      <c r="A180" s="1"/>
      <c r="B180" s="1"/>
      <c r="C180" s="1"/>
      <c r="D180" s="1"/>
      <c r="E180" s="1"/>
      <c r="F180" s="1"/>
    </row>
    <row r="181" spans="1:6" x14ac:dyDescent="0.3">
      <c r="A181" s="1"/>
      <c r="B181" s="1"/>
      <c r="C181" s="1"/>
      <c r="D181" s="1"/>
      <c r="E181" s="1"/>
      <c r="F181" s="1"/>
    </row>
    <row r="182" spans="1:6" x14ac:dyDescent="0.3">
      <c r="A182" s="1"/>
      <c r="B182" s="1"/>
      <c r="C182" s="1"/>
      <c r="D182" s="1"/>
      <c r="E182" s="1"/>
      <c r="F182" s="1"/>
    </row>
    <row r="183" spans="1:6" x14ac:dyDescent="0.3">
      <c r="A183" s="1"/>
      <c r="B183" s="1"/>
      <c r="C183" s="1"/>
      <c r="D183" s="1"/>
      <c r="E183" s="1"/>
      <c r="F183" s="1"/>
    </row>
    <row r="184" spans="1:6" x14ac:dyDescent="0.3">
      <c r="A184" s="1"/>
      <c r="B184" s="1"/>
      <c r="C184" s="1"/>
      <c r="D184" s="1"/>
      <c r="E184" s="1"/>
      <c r="F184" s="1"/>
    </row>
    <row r="185" spans="1:6" x14ac:dyDescent="0.3">
      <c r="A185" s="1"/>
      <c r="B185" s="1"/>
      <c r="C185" s="1"/>
      <c r="D185" s="1"/>
      <c r="E185" s="1"/>
      <c r="F185" s="1"/>
    </row>
    <row r="186" spans="1:6" x14ac:dyDescent="0.3">
      <c r="A186" s="1"/>
      <c r="B186" s="1"/>
      <c r="C186" s="1"/>
      <c r="D186" s="1"/>
      <c r="E186" s="1"/>
      <c r="F186" s="1"/>
    </row>
    <row r="187" spans="1:6" x14ac:dyDescent="0.3">
      <c r="A187" s="1"/>
      <c r="B187" s="1"/>
      <c r="C187" s="1"/>
      <c r="D187" s="1"/>
      <c r="E187" s="1"/>
      <c r="F187" s="1"/>
    </row>
    <row r="188" spans="1:6" x14ac:dyDescent="0.3">
      <c r="A188" s="1"/>
      <c r="B188" s="1"/>
      <c r="C188" s="1"/>
      <c r="D188" s="1"/>
      <c r="E188" s="1"/>
      <c r="F188" s="1"/>
    </row>
    <row r="189" spans="1:6" x14ac:dyDescent="0.3">
      <c r="A189" s="1"/>
      <c r="B189" s="1"/>
      <c r="C189" s="1"/>
      <c r="D189" s="1"/>
      <c r="E189" s="1"/>
      <c r="F189" s="1"/>
    </row>
    <row r="190" spans="1:6" x14ac:dyDescent="0.3">
      <c r="A190" s="1"/>
      <c r="B190" s="1"/>
      <c r="C190" s="1"/>
      <c r="D190" s="1"/>
      <c r="E190" s="1"/>
      <c r="F190" s="1"/>
    </row>
    <row r="191" spans="1:6" x14ac:dyDescent="0.3">
      <c r="A191" s="1"/>
      <c r="B191" s="1"/>
      <c r="C191" s="1"/>
      <c r="D191" s="1"/>
      <c r="E191" s="1"/>
      <c r="F191" s="1"/>
    </row>
    <row r="192" spans="1:6" x14ac:dyDescent="0.3">
      <c r="A192" s="1"/>
      <c r="B192" s="1"/>
      <c r="C192" s="1"/>
      <c r="D192" s="1"/>
      <c r="E192" s="1"/>
      <c r="F192" s="1"/>
    </row>
    <row r="193" spans="1:6" x14ac:dyDescent="0.3">
      <c r="A193" s="1"/>
      <c r="B193" s="1"/>
      <c r="C193" s="1"/>
      <c r="D193" s="1"/>
      <c r="E193" s="1"/>
      <c r="F193" s="1"/>
    </row>
    <row r="194" spans="1:6" x14ac:dyDescent="0.3">
      <c r="A194" s="1"/>
      <c r="B194" s="1"/>
      <c r="C194" s="1"/>
      <c r="D194" s="1"/>
      <c r="E194" s="1"/>
      <c r="F194" s="1"/>
    </row>
    <row r="195" spans="1:6" x14ac:dyDescent="0.3">
      <c r="A195" s="1"/>
      <c r="B195" s="1"/>
      <c r="C195" s="1"/>
      <c r="D195" s="1"/>
      <c r="E195" s="1"/>
      <c r="F195" s="1"/>
    </row>
    <row r="196" spans="1:6" x14ac:dyDescent="0.3">
      <c r="A196" s="1"/>
      <c r="B196" s="1"/>
      <c r="C196" s="1"/>
      <c r="D196" s="1"/>
      <c r="E196" s="1"/>
      <c r="F196" s="1"/>
    </row>
    <row r="197" spans="1:6" x14ac:dyDescent="0.3">
      <c r="A197" s="1"/>
      <c r="B197" s="1"/>
      <c r="C197" s="1"/>
      <c r="D197" s="1"/>
      <c r="E197" s="1"/>
      <c r="F197" s="1"/>
    </row>
    <row r="198" spans="1:6" x14ac:dyDescent="0.3">
      <c r="A198" s="1"/>
      <c r="B198" s="1"/>
      <c r="C198" s="1"/>
      <c r="D198" s="1"/>
      <c r="E198" s="1"/>
      <c r="F198" s="1"/>
    </row>
    <row r="199" spans="1:6" x14ac:dyDescent="0.3">
      <c r="A199" s="1"/>
      <c r="B199" s="1"/>
      <c r="C199" s="1"/>
      <c r="D199" s="1"/>
      <c r="E199" s="1"/>
      <c r="F199" s="1"/>
    </row>
    <row r="200" spans="1:6" x14ac:dyDescent="0.3">
      <c r="A200" s="1"/>
      <c r="B200" s="1"/>
      <c r="C200" s="1"/>
      <c r="D200" s="1"/>
      <c r="E200" s="1"/>
      <c r="F200" s="1"/>
    </row>
    <row r="201" spans="1:6" x14ac:dyDescent="0.3">
      <c r="A201" s="1"/>
      <c r="B201" s="1"/>
      <c r="C201" s="1"/>
      <c r="D201" s="1"/>
      <c r="E201" s="1"/>
      <c r="F201" s="1"/>
    </row>
    <row r="202" spans="1:6" x14ac:dyDescent="0.3">
      <c r="A202" s="1"/>
      <c r="B202" s="1"/>
      <c r="C202" s="1"/>
      <c r="D202" s="1"/>
      <c r="E202" s="1"/>
      <c r="F202" s="1"/>
    </row>
    <row r="203" spans="1:6" x14ac:dyDescent="0.3">
      <c r="A203" s="1"/>
      <c r="B203" s="1"/>
      <c r="C203" s="1"/>
      <c r="D203" s="1"/>
      <c r="E203" s="1"/>
      <c r="F203" s="1"/>
    </row>
    <row r="204" spans="1:6" x14ac:dyDescent="0.3">
      <c r="A204" s="1"/>
      <c r="B204" s="1"/>
      <c r="C204" s="1"/>
      <c r="D204" s="1"/>
      <c r="E204" s="1"/>
      <c r="F204" s="1"/>
    </row>
    <row r="205" spans="1:6" x14ac:dyDescent="0.3">
      <c r="A205" s="1"/>
      <c r="B205" s="1"/>
      <c r="C205" s="1"/>
      <c r="D205" s="1"/>
      <c r="E205" s="1"/>
      <c r="F205" s="1"/>
    </row>
    <row r="206" spans="1:6" x14ac:dyDescent="0.3">
      <c r="A206" s="1"/>
      <c r="B206" s="1"/>
      <c r="C206" s="1"/>
      <c r="D206" s="1"/>
      <c r="E206" s="1"/>
      <c r="F206" s="1"/>
    </row>
    <row r="207" spans="1:6" x14ac:dyDescent="0.3">
      <c r="A207" s="1"/>
      <c r="B207" s="1"/>
      <c r="C207" s="1"/>
      <c r="D207" s="1"/>
      <c r="E207" s="1"/>
      <c r="F207" s="1"/>
    </row>
    <row r="208" spans="1:6" x14ac:dyDescent="0.3">
      <c r="A208" s="1"/>
      <c r="B208" s="1"/>
      <c r="C208" s="1"/>
      <c r="D208" s="1"/>
      <c r="E208" s="1"/>
      <c r="F208" s="1"/>
    </row>
    <row r="209" spans="1:6" x14ac:dyDescent="0.3">
      <c r="A209" s="1"/>
      <c r="B209" s="1"/>
      <c r="C209" s="1"/>
      <c r="D209" s="1"/>
      <c r="E209" s="1"/>
      <c r="F209" s="1"/>
    </row>
    <row r="210" spans="1:6" x14ac:dyDescent="0.3">
      <c r="A210" s="1"/>
      <c r="B210" s="1"/>
      <c r="C210" s="1"/>
      <c r="D210" s="1"/>
      <c r="E210" s="1"/>
      <c r="F210" s="1"/>
    </row>
    <row r="211" spans="1:6" x14ac:dyDescent="0.3">
      <c r="A211" s="1"/>
      <c r="B211" s="1"/>
      <c r="C211" s="1"/>
      <c r="D211" s="1"/>
      <c r="E211" s="1"/>
      <c r="F211" s="1"/>
    </row>
    <row r="212" spans="1:6" x14ac:dyDescent="0.3">
      <c r="A212" s="1"/>
      <c r="B212" s="1"/>
      <c r="C212" s="1"/>
      <c r="D212" s="1"/>
      <c r="E212" s="1"/>
      <c r="F212" s="1"/>
    </row>
    <row r="213" spans="1:6" x14ac:dyDescent="0.3">
      <c r="A213" s="1"/>
      <c r="B213" s="1"/>
      <c r="C213" s="1"/>
      <c r="D213" s="1"/>
      <c r="E213" s="1"/>
      <c r="F213" s="1"/>
    </row>
    <row r="214" spans="1:6" x14ac:dyDescent="0.3">
      <c r="A214" s="1"/>
      <c r="B214" s="1"/>
      <c r="C214" s="1"/>
      <c r="D214" s="1"/>
      <c r="E214" s="1"/>
      <c r="F214" s="1"/>
    </row>
    <row r="215" spans="1:6" x14ac:dyDescent="0.3">
      <c r="A215" s="1"/>
      <c r="B215" s="1"/>
      <c r="C215" s="1"/>
      <c r="D215" s="1"/>
      <c r="E215" s="1"/>
      <c r="F215" s="1"/>
    </row>
    <row r="216" spans="1:6" x14ac:dyDescent="0.3">
      <c r="A216" s="1"/>
      <c r="B216" s="1"/>
      <c r="C216" s="1"/>
      <c r="D216" s="1"/>
      <c r="E216" s="1"/>
      <c r="F216" s="1"/>
    </row>
    <row r="217" spans="1:6" x14ac:dyDescent="0.3">
      <c r="A217" s="1"/>
      <c r="B217" s="1"/>
      <c r="C217" s="1"/>
      <c r="D217" s="1"/>
      <c r="E217" s="1"/>
      <c r="F217" s="1"/>
    </row>
    <row r="218" spans="1:6" x14ac:dyDescent="0.3">
      <c r="A218" s="1"/>
      <c r="B218" s="1"/>
      <c r="C218" s="1"/>
      <c r="D218" s="1"/>
      <c r="E218" s="1"/>
      <c r="F218" s="1"/>
    </row>
    <row r="219" spans="1:6" x14ac:dyDescent="0.3">
      <c r="A219" s="1"/>
      <c r="B219" s="1"/>
      <c r="C219" s="1"/>
      <c r="D219" s="1"/>
      <c r="E219" s="1"/>
      <c r="F219" s="1"/>
    </row>
    <row r="220" spans="1:6" x14ac:dyDescent="0.3">
      <c r="A220" s="1"/>
      <c r="B220" s="1"/>
      <c r="C220" s="1"/>
      <c r="D220" s="1"/>
      <c r="E220" s="1"/>
      <c r="F220" s="1"/>
    </row>
    <row r="221" spans="1:6" x14ac:dyDescent="0.3">
      <c r="A221" s="1"/>
      <c r="B221" s="1"/>
      <c r="C221" s="1"/>
      <c r="D221" s="1"/>
      <c r="E221" s="1"/>
      <c r="F221" s="1"/>
    </row>
    <row r="222" spans="1:6" x14ac:dyDescent="0.3">
      <c r="A222" s="1"/>
      <c r="B222" s="1"/>
      <c r="C222" s="1"/>
      <c r="D222" s="1"/>
      <c r="E222" s="1"/>
      <c r="F222" s="1"/>
    </row>
    <row r="223" spans="1:6" x14ac:dyDescent="0.3">
      <c r="A223" s="1"/>
      <c r="B223" s="1"/>
      <c r="C223" s="1"/>
      <c r="D223" s="1"/>
      <c r="E223" s="1"/>
      <c r="F223" s="1"/>
    </row>
    <row r="224" spans="1:6" x14ac:dyDescent="0.3">
      <c r="A224" s="1"/>
      <c r="B224" s="1"/>
      <c r="C224" s="1"/>
      <c r="D224" s="1"/>
      <c r="E224" s="1"/>
      <c r="F224" s="1"/>
    </row>
    <row r="225" spans="1:6" x14ac:dyDescent="0.3">
      <c r="A225" s="1"/>
      <c r="B225" s="1"/>
      <c r="C225" s="1"/>
      <c r="D225" s="1"/>
      <c r="E225" s="1"/>
      <c r="F225" s="1"/>
    </row>
    <row r="226" spans="1:6" x14ac:dyDescent="0.3">
      <c r="A226" s="1"/>
      <c r="B226" s="1"/>
      <c r="C226" s="1"/>
      <c r="D226" s="1"/>
      <c r="E226" s="1"/>
      <c r="F226" s="1"/>
    </row>
    <row r="227" spans="1:6" x14ac:dyDescent="0.3">
      <c r="A227" s="1"/>
      <c r="B227" s="1"/>
      <c r="C227" s="1"/>
      <c r="D227" s="1"/>
      <c r="E227" s="1"/>
      <c r="F227" s="1"/>
    </row>
    <row r="228" spans="1:6" x14ac:dyDescent="0.3">
      <c r="A228" s="1"/>
      <c r="B228" s="1"/>
      <c r="C228" s="1"/>
      <c r="D228" s="1"/>
      <c r="E228" s="1"/>
      <c r="F228" s="1"/>
    </row>
    <row r="229" spans="1:6" x14ac:dyDescent="0.3">
      <c r="A229" s="1"/>
      <c r="B229" s="1"/>
      <c r="C229" s="1"/>
      <c r="D229" s="1"/>
      <c r="E229" s="1"/>
      <c r="F229" s="1"/>
    </row>
    <row r="230" spans="1:6" x14ac:dyDescent="0.3">
      <c r="A230" s="1"/>
      <c r="B230" s="1"/>
      <c r="C230" s="1"/>
      <c r="D230" s="1"/>
      <c r="E230" s="1"/>
      <c r="F230" s="1"/>
    </row>
    <row r="231" spans="1:6" x14ac:dyDescent="0.3">
      <c r="A231" s="1"/>
      <c r="B231" s="1"/>
      <c r="C231" s="1"/>
      <c r="D231" s="1"/>
      <c r="E231" s="1"/>
      <c r="F231" s="1"/>
    </row>
    <row r="232" spans="1:6" x14ac:dyDescent="0.3">
      <c r="A232" s="1"/>
      <c r="B232" s="1"/>
      <c r="C232" s="1"/>
      <c r="D232" s="1"/>
      <c r="E232" s="1"/>
      <c r="F232" s="1"/>
    </row>
    <row r="233" spans="1:6" x14ac:dyDescent="0.3">
      <c r="A233" s="1"/>
      <c r="B233" s="1"/>
      <c r="C233" s="1"/>
      <c r="D233" s="1"/>
      <c r="E233" s="1"/>
      <c r="F233" s="1"/>
    </row>
    <row r="234" spans="1:6" x14ac:dyDescent="0.3">
      <c r="A234" s="1"/>
      <c r="B234" s="1"/>
      <c r="C234" s="1"/>
      <c r="D234" s="1"/>
      <c r="E234" s="1"/>
      <c r="F234" s="1"/>
    </row>
    <row r="235" spans="1:6" x14ac:dyDescent="0.3">
      <c r="A235" s="1"/>
      <c r="B235" s="1"/>
      <c r="C235" s="1"/>
      <c r="D235" s="1"/>
      <c r="E235" s="1"/>
      <c r="F235" s="1"/>
    </row>
    <row r="236" spans="1:6" x14ac:dyDescent="0.3">
      <c r="A236" s="1"/>
      <c r="B236" s="1"/>
      <c r="C236" s="1"/>
      <c r="D236" s="1"/>
      <c r="E236" s="1"/>
      <c r="F236" s="1"/>
    </row>
    <row r="237" spans="1:6" x14ac:dyDescent="0.3">
      <c r="A237" s="1"/>
      <c r="B237" s="1"/>
      <c r="C237" s="1"/>
      <c r="D237" s="1"/>
      <c r="E237" s="1"/>
      <c r="F237" s="1"/>
    </row>
    <row r="238" spans="1:6" x14ac:dyDescent="0.3">
      <c r="A238" s="1"/>
      <c r="B238" s="1"/>
      <c r="C238" s="1"/>
      <c r="D238" s="1"/>
      <c r="E238" s="1"/>
      <c r="F238" s="1"/>
    </row>
    <row r="239" spans="1:6" x14ac:dyDescent="0.3">
      <c r="A239" s="1"/>
      <c r="B239" s="1"/>
      <c r="C239" s="1"/>
      <c r="D239" s="1"/>
      <c r="E239" s="1"/>
      <c r="F239" s="1"/>
    </row>
    <row r="240" spans="1:6" x14ac:dyDescent="0.3">
      <c r="A240" s="1"/>
      <c r="B240" s="1"/>
      <c r="C240" s="1"/>
      <c r="D240" s="1"/>
      <c r="E240" s="1"/>
      <c r="F240" s="1"/>
    </row>
    <row r="241" spans="1:6" x14ac:dyDescent="0.3">
      <c r="A241" s="1"/>
      <c r="B241" s="1"/>
      <c r="C241" s="1"/>
      <c r="D241" s="1"/>
      <c r="E241" s="1"/>
      <c r="F241" s="1"/>
    </row>
    <row r="242" spans="1:6" x14ac:dyDescent="0.3">
      <c r="A242" s="1"/>
      <c r="B242" s="1"/>
      <c r="C242" s="1"/>
      <c r="D242" s="1"/>
      <c r="E242" s="1"/>
      <c r="F242" s="1"/>
    </row>
    <row r="243" spans="1:6" x14ac:dyDescent="0.3">
      <c r="A243" s="1"/>
      <c r="B243" s="1"/>
      <c r="C243" s="1"/>
      <c r="D243" s="1"/>
      <c r="E243" s="1"/>
      <c r="F243" s="1"/>
    </row>
    <row r="244" spans="1:6" x14ac:dyDescent="0.3">
      <c r="A244" s="1"/>
      <c r="B244" s="1"/>
      <c r="C244" s="1"/>
      <c r="D244" s="1"/>
      <c r="E244" s="1"/>
      <c r="F244" s="1"/>
    </row>
    <row r="245" spans="1:6" x14ac:dyDescent="0.3">
      <c r="A245" s="1"/>
      <c r="B245" s="1"/>
      <c r="C245" s="1"/>
      <c r="D245" s="1"/>
      <c r="E245" s="1"/>
      <c r="F245" s="1"/>
    </row>
    <row r="246" spans="1:6" x14ac:dyDescent="0.3">
      <c r="A246" s="1"/>
      <c r="B246" s="1"/>
      <c r="C246" s="1"/>
      <c r="D246" s="1"/>
      <c r="E246" s="1"/>
      <c r="F246" s="1"/>
    </row>
    <row r="247" spans="1:6" x14ac:dyDescent="0.3">
      <c r="A247" s="1"/>
      <c r="B247" s="1"/>
      <c r="C247" s="1"/>
      <c r="D247" s="1"/>
      <c r="E247" s="1"/>
      <c r="F247" s="1"/>
    </row>
    <row r="248" spans="1:6" x14ac:dyDescent="0.3">
      <c r="A248" s="1"/>
      <c r="B248" s="1"/>
      <c r="C248" s="1"/>
      <c r="D248" s="1"/>
      <c r="E248" s="1"/>
      <c r="F248" s="1"/>
    </row>
    <row r="249" spans="1:6" x14ac:dyDescent="0.3">
      <c r="A249" s="1"/>
      <c r="B249" s="1"/>
      <c r="C249" s="1"/>
      <c r="D249" s="1"/>
      <c r="E249" s="1"/>
      <c r="F249" s="1"/>
    </row>
    <row r="250" spans="1:6" x14ac:dyDescent="0.3">
      <c r="A250" s="1"/>
      <c r="B250" s="1"/>
      <c r="C250" s="1"/>
      <c r="D250" s="1"/>
      <c r="E250" s="1"/>
      <c r="F250" s="1"/>
    </row>
    <row r="251" spans="1:6" x14ac:dyDescent="0.3">
      <c r="A251" s="1"/>
      <c r="B251" s="1"/>
      <c r="C251" s="1"/>
      <c r="D251" s="1"/>
      <c r="E251" s="1"/>
      <c r="F251" s="1"/>
    </row>
    <row r="252" spans="1:6" x14ac:dyDescent="0.3">
      <c r="A252" s="1"/>
      <c r="B252" s="1"/>
      <c r="C252" s="1"/>
      <c r="D252" s="1"/>
      <c r="E252" s="1"/>
      <c r="F252" s="1"/>
    </row>
    <row r="253" spans="1:6" x14ac:dyDescent="0.3">
      <c r="A253" s="1"/>
      <c r="B253" s="1"/>
      <c r="C253" s="1"/>
      <c r="D253" s="1"/>
      <c r="E253" s="1"/>
      <c r="F253" s="1"/>
    </row>
    <row r="254" spans="1:6" x14ac:dyDescent="0.3">
      <c r="A254" s="1"/>
      <c r="B254" s="1"/>
      <c r="C254" s="1"/>
      <c r="D254" s="1"/>
      <c r="E254" s="1"/>
      <c r="F254" s="1"/>
    </row>
    <row r="255" spans="1:6" x14ac:dyDescent="0.3">
      <c r="A255" s="1"/>
      <c r="B255" s="1"/>
      <c r="C255" s="1"/>
      <c r="D255" s="1"/>
      <c r="E255" s="1"/>
      <c r="F255" s="1"/>
    </row>
    <row r="256" spans="1:6" x14ac:dyDescent="0.3">
      <c r="A256" s="1"/>
      <c r="B256" s="1"/>
      <c r="C256" s="1"/>
      <c r="D256" s="1"/>
      <c r="E256" s="1"/>
      <c r="F256" s="1"/>
    </row>
    <row r="257" spans="1:6" x14ac:dyDescent="0.3">
      <c r="A257" s="1"/>
      <c r="B257" s="1"/>
      <c r="C257" s="1"/>
      <c r="D257" s="1"/>
      <c r="E257" s="1"/>
      <c r="F257" s="1"/>
    </row>
    <row r="258" spans="1:6" x14ac:dyDescent="0.3">
      <c r="A258" s="1"/>
      <c r="B258" s="1"/>
      <c r="C258" s="1"/>
      <c r="D258" s="1"/>
      <c r="E258" s="1"/>
      <c r="F258" s="1"/>
    </row>
    <row r="259" spans="1:6" x14ac:dyDescent="0.3">
      <c r="A259" s="1"/>
      <c r="B259" s="1"/>
      <c r="C259" s="1"/>
      <c r="D259" s="1"/>
      <c r="E259" s="1"/>
      <c r="F259" s="1"/>
    </row>
    <row r="260" spans="1:6" x14ac:dyDescent="0.3">
      <c r="A260" s="1"/>
      <c r="B260" s="1"/>
      <c r="C260" s="1"/>
      <c r="D260" s="1"/>
      <c r="E260" s="1"/>
      <c r="F260" s="1"/>
    </row>
    <row r="261" spans="1:6" x14ac:dyDescent="0.3">
      <c r="A261" s="1"/>
      <c r="B261" s="1"/>
      <c r="C261" s="1"/>
      <c r="D261" s="1"/>
      <c r="E261" s="1"/>
      <c r="F261" s="1"/>
    </row>
    <row r="262" spans="1:6" x14ac:dyDescent="0.3">
      <c r="A262" s="1"/>
      <c r="B262" s="1"/>
      <c r="C262" s="1"/>
      <c r="D262" s="1"/>
      <c r="E262" s="1"/>
      <c r="F262" s="1"/>
    </row>
    <row r="263" spans="1:6" x14ac:dyDescent="0.3">
      <c r="A263" s="1"/>
      <c r="B263" s="1"/>
      <c r="C263" s="1"/>
      <c r="D263" s="1"/>
      <c r="E263" s="1"/>
      <c r="F263" s="1"/>
    </row>
    <row r="264" spans="1:6" x14ac:dyDescent="0.3">
      <c r="A264" s="1"/>
      <c r="B264" s="1"/>
      <c r="C264" s="1"/>
      <c r="D264" s="1"/>
      <c r="E264" s="1"/>
      <c r="F264" s="1"/>
    </row>
    <row r="265" spans="1:6" x14ac:dyDescent="0.3">
      <c r="A265" s="1"/>
      <c r="B265" s="1"/>
      <c r="C265" s="1"/>
      <c r="D265" s="1"/>
      <c r="E265" s="1"/>
      <c r="F265" s="1"/>
    </row>
    <row r="266" spans="1:6" x14ac:dyDescent="0.3">
      <c r="A266" s="1"/>
      <c r="B266" s="1"/>
      <c r="C266" s="1"/>
      <c r="D266" s="1"/>
      <c r="E266" s="1"/>
      <c r="F266" s="1"/>
    </row>
    <row r="267" spans="1:6" x14ac:dyDescent="0.3">
      <c r="A267" s="1"/>
      <c r="B267" s="1"/>
      <c r="C267" s="1"/>
      <c r="D267" s="1"/>
      <c r="E267" s="1"/>
      <c r="F267" s="1"/>
    </row>
    <row r="268" spans="1:6" x14ac:dyDescent="0.3">
      <c r="A268" s="1"/>
      <c r="B268" s="1"/>
      <c r="C268" s="1"/>
      <c r="D268" s="1"/>
      <c r="E268" s="1"/>
      <c r="F268" s="1"/>
    </row>
    <row r="269" spans="1:6" x14ac:dyDescent="0.3">
      <c r="A269" s="1"/>
      <c r="B269" s="1"/>
      <c r="C269" s="1"/>
      <c r="D269" s="1"/>
      <c r="E269" s="1"/>
      <c r="F269" s="1"/>
    </row>
    <row r="270" spans="1:6" x14ac:dyDescent="0.3">
      <c r="A270" s="1"/>
      <c r="B270" s="1"/>
      <c r="C270" s="1"/>
      <c r="D270" s="1"/>
      <c r="E270" s="1"/>
      <c r="F270" s="1"/>
    </row>
    <row r="271" spans="1:6" x14ac:dyDescent="0.3">
      <c r="A271" s="1"/>
      <c r="B271" s="1"/>
      <c r="C271" s="1"/>
      <c r="D271" s="1"/>
      <c r="E271" s="1"/>
      <c r="F271" s="1"/>
    </row>
    <row r="272" spans="1:6" x14ac:dyDescent="0.3">
      <c r="A272" s="1"/>
      <c r="B272" s="1"/>
      <c r="C272" s="1"/>
      <c r="D272" s="1"/>
      <c r="E272" s="1"/>
      <c r="F272" s="1"/>
    </row>
    <row r="273" spans="1:6" x14ac:dyDescent="0.3">
      <c r="A273" s="1"/>
      <c r="B273" s="1"/>
      <c r="C273" s="1"/>
      <c r="D273" s="1"/>
      <c r="E273" s="1"/>
      <c r="F273" s="1"/>
    </row>
    <row r="274" spans="1:6" x14ac:dyDescent="0.3">
      <c r="A274" s="1"/>
      <c r="B274" s="1"/>
      <c r="C274" s="1"/>
      <c r="D274" s="1"/>
      <c r="E274" s="1"/>
      <c r="F274" s="1"/>
    </row>
    <row r="275" spans="1:6" x14ac:dyDescent="0.3">
      <c r="A275" s="1"/>
      <c r="B275" s="1"/>
      <c r="C275" s="1"/>
      <c r="D275" s="1"/>
      <c r="E275" s="1"/>
      <c r="F275" s="1"/>
    </row>
    <row r="276" spans="1:6" x14ac:dyDescent="0.3">
      <c r="A276" s="1"/>
      <c r="B276" s="1"/>
      <c r="C276" s="1"/>
      <c r="D276" s="1"/>
      <c r="E276" s="1"/>
      <c r="F276" s="1"/>
    </row>
    <row r="277" spans="1:6" x14ac:dyDescent="0.3">
      <c r="A277" s="1"/>
      <c r="B277" s="1"/>
      <c r="C277" s="1"/>
      <c r="D277" s="1"/>
      <c r="E277" s="1"/>
      <c r="F277" s="1"/>
    </row>
    <row r="278" spans="1:6" x14ac:dyDescent="0.3">
      <c r="A278" s="1"/>
      <c r="B278" s="1"/>
      <c r="C278" s="1"/>
      <c r="D278" s="1"/>
      <c r="E278" s="1"/>
      <c r="F278" s="1"/>
    </row>
    <row r="279" spans="1:6" x14ac:dyDescent="0.3">
      <c r="A279" s="1"/>
      <c r="B279" s="1"/>
      <c r="C279" s="1"/>
      <c r="D279" s="1"/>
      <c r="E279" s="1"/>
      <c r="F279" s="1"/>
    </row>
    <row r="280" spans="1:6" x14ac:dyDescent="0.3">
      <c r="A280" s="1"/>
      <c r="B280" s="1"/>
      <c r="C280" s="1"/>
      <c r="D280" s="1"/>
      <c r="E280" s="1"/>
      <c r="F280" s="1"/>
    </row>
    <row r="281" spans="1:6" x14ac:dyDescent="0.3">
      <c r="A281" s="1"/>
      <c r="B281" s="1"/>
      <c r="C281" s="1"/>
      <c r="D281" s="1"/>
      <c r="E281" s="1"/>
      <c r="F281" s="1"/>
    </row>
    <row r="282" spans="1:6" x14ac:dyDescent="0.3">
      <c r="A282" s="1"/>
      <c r="B282" s="1"/>
      <c r="C282" s="1"/>
      <c r="D282" s="1"/>
      <c r="E282" s="1"/>
      <c r="F282" s="1"/>
    </row>
    <row r="283" spans="1:6" x14ac:dyDescent="0.3">
      <c r="A283" s="1"/>
      <c r="B283" s="1"/>
      <c r="C283" s="1"/>
      <c r="D283" s="1"/>
      <c r="E283" s="1"/>
      <c r="F283" s="1"/>
    </row>
    <row r="284" spans="1:6" x14ac:dyDescent="0.3">
      <c r="A284" s="1"/>
      <c r="B284" s="1"/>
      <c r="C284" s="1"/>
      <c r="D284" s="1"/>
      <c r="E284" s="1"/>
      <c r="F284" s="1"/>
    </row>
    <row r="285" spans="1:6" x14ac:dyDescent="0.3">
      <c r="A285" s="1"/>
      <c r="B285" s="1"/>
      <c r="C285" s="1"/>
      <c r="D285" s="1"/>
      <c r="E285" s="1"/>
      <c r="F285" s="1"/>
    </row>
    <row r="286" spans="1:6" x14ac:dyDescent="0.3">
      <c r="A286" s="1"/>
      <c r="B286" s="1"/>
      <c r="C286" s="1"/>
      <c r="D286" s="1"/>
      <c r="E286" s="1"/>
      <c r="F286" s="1"/>
    </row>
    <row r="287" spans="1:6" x14ac:dyDescent="0.3">
      <c r="A287" s="1"/>
      <c r="B287" s="1"/>
      <c r="C287" s="1"/>
      <c r="D287" s="1"/>
      <c r="E287" s="1"/>
      <c r="F287" s="1"/>
    </row>
    <row r="288" spans="1:6" x14ac:dyDescent="0.3">
      <c r="A288" s="1"/>
      <c r="B288" s="1"/>
      <c r="C288" s="1"/>
      <c r="D288" s="1"/>
      <c r="E288" s="1"/>
      <c r="F288" s="1"/>
    </row>
    <row r="289" spans="1:6" x14ac:dyDescent="0.3">
      <c r="A289" s="1"/>
      <c r="B289" s="1"/>
      <c r="C289" s="1"/>
      <c r="D289" s="1"/>
      <c r="E289" s="1"/>
      <c r="F289" s="1"/>
    </row>
    <row r="290" spans="1:6" x14ac:dyDescent="0.3">
      <c r="A290" s="1"/>
      <c r="B290" s="1"/>
      <c r="C290" s="1"/>
      <c r="D290" s="1"/>
      <c r="E290" s="1"/>
      <c r="F290" s="1"/>
    </row>
    <row r="291" spans="1:6" x14ac:dyDescent="0.3">
      <c r="A291" s="1"/>
      <c r="B291" s="1"/>
      <c r="C291" s="1"/>
      <c r="D291" s="1"/>
      <c r="E291" s="1"/>
      <c r="F291" s="1"/>
    </row>
    <row r="292" spans="1:6" x14ac:dyDescent="0.3">
      <c r="A292" s="1"/>
      <c r="B292" s="1"/>
      <c r="C292" s="1"/>
      <c r="D292" s="1"/>
      <c r="E292" s="1"/>
      <c r="F292" s="1"/>
    </row>
    <row r="293" spans="1:6" x14ac:dyDescent="0.3">
      <c r="A293" s="1"/>
      <c r="B293" s="1"/>
      <c r="C293" s="1"/>
      <c r="D293" s="1"/>
      <c r="E293" s="1"/>
      <c r="F293" s="1"/>
    </row>
    <row r="294" spans="1:6" x14ac:dyDescent="0.3">
      <c r="A294" s="1"/>
      <c r="B294" s="1"/>
      <c r="C294" s="1"/>
      <c r="D294" s="1"/>
      <c r="E294" s="1"/>
      <c r="F294" s="1"/>
    </row>
    <row r="295" spans="1:6" x14ac:dyDescent="0.3">
      <c r="A295" s="1"/>
      <c r="B295" s="1"/>
      <c r="C295" s="1"/>
      <c r="D295" s="1"/>
      <c r="E295" s="1"/>
      <c r="F295" s="1"/>
    </row>
    <row r="296" spans="1:6" x14ac:dyDescent="0.3">
      <c r="A296" s="1"/>
      <c r="B296" s="1"/>
      <c r="C296" s="1"/>
      <c r="D296" s="1"/>
      <c r="E296" s="1"/>
      <c r="F296" s="1"/>
    </row>
    <row r="297" spans="1:6" x14ac:dyDescent="0.3">
      <c r="A297" s="1"/>
      <c r="B297" s="1"/>
      <c r="C297" s="1"/>
      <c r="D297" s="1"/>
      <c r="E297" s="1"/>
      <c r="F297" s="1"/>
    </row>
    <row r="298" spans="1:6" x14ac:dyDescent="0.3">
      <c r="A298" s="1"/>
      <c r="B298" s="1"/>
      <c r="C298" s="1"/>
      <c r="D298" s="1"/>
      <c r="E298" s="1"/>
      <c r="F298" s="1"/>
    </row>
    <row r="299" spans="1:6" x14ac:dyDescent="0.3">
      <c r="A299" s="1"/>
      <c r="B299" s="1"/>
      <c r="C299" s="1"/>
      <c r="D299" s="1"/>
      <c r="E299" s="1"/>
      <c r="F299" s="1"/>
    </row>
    <row r="300" spans="1:6" x14ac:dyDescent="0.3">
      <c r="A300" s="1"/>
      <c r="B300" s="1"/>
      <c r="C300" s="1"/>
      <c r="D300" s="1"/>
      <c r="E300" s="1"/>
      <c r="F300" s="1"/>
    </row>
    <row r="301" spans="1:6" x14ac:dyDescent="0.3">
      <c r="A301" s="1"/>
      <c r="B301" s="1"/>
      <c r="C301" s="1"/>
      <c r="D301" s="1"/>
      <c r="E301" s="1"/>
      <c r="F301" s="1"/>
    </row>
    <row r="302" spans="1:6" x14ac:dyDescent="0.3">
      <c r="A302" s="1"/>
      <c r="B302" s="1"/>
      <c r="C302" s="1"/>
      <c r="D302" s="1"/>
      <c r="E302" s="1"/>
      <c r="F302" s="1"/>
    </row>
    <row r="303" spans="1:6" x14ac:dyDescent="0.3">
      <c r="A303" s="1"/>
      <c r="B303" s="1"/>
      <c r="C303" s="1"/>
      <c r="D303" s="1"/>
      <c r="E303" s="1"/>
      <c r="F303" s="1"/>
    </row>
    <row r="304" spans="1:6" x14ac:dyDescent="0.3">
      <c r="A304" s="1"/>
      <c r="B304" s="1"/>
      <c r="C304" s="1"/>
      <c r="D304" s="1"/>
      <c r="E304" s="1"/>
      <c r="F304" s="1"/>
    </row>
    <row r="305" spans="1:6" x14ac:dyDescent="0.3">
      <c r="A305" s="1"/>
      <c r="B305" s="1"/>
      <c r="C305" s="1"/>
      <c r="D305" s="1"/>
      <c r="E305" s="1"/>
      <c r="F305" s="1"/>
    </row>
    <row r="306" spans="1:6" x14ac:dyDescent="0.3">
      <c r="A306" s="1"/>
      <c r="B306" s="1"/>
      <c r="C306" s="1"/>
      <c r="D306" s="1"/>
      <c r="E306" s="1"/>
      <c r="F306" s="1"/>
    </row>
    <row r="307" spans="1:6" x14ac:dyDescent="0.3">
      <c r="A307" s="1"/>
      <c r="B307" s="1"/>
      <c r="C307" s="1"/>
      <c r="D307" s="1"/>
      <c r="E307" s="1"/>
      <c r="F307" s="1"/>
    </row>
    <row r="308" spans="1:6" x14ac:dyDescent="0.3">
      <c r="A308" s="1"/>
      <c r="B308" s="1"/>
      <c r="C308" s="1"/>
      <c r="D308" s="1"/>
      <c r="E308" s="1"/>
      <c r="F308" s="1"/>
    </row>
    <row r="309" spans="1:6" x14ac:dyDescent="0.3">
      <c r="A309" s="1"/>
      <c r="B309" s="1"/>
      <c r="C309" s="1"/>
      <c r="D309" s="1"/>
      <c r="E309" s="1"/>
      <c r="F309" s="1"/>
    </row>
    <row r="310" spans="1:6" x14ac:dyDescent="0.3">
      <c r="A310" s="1"/>
      <c r="B310" s="1"/>
      <c r="C310" s="1"/>
      <c r="D310" s="1"/>
      <c r="E310" s="1"/>
      <c r="F310" s="1"/>
    </row>
    <row r="311" spans="1:6" x14ac:dyDescent="0.3">
      <c r="A311" s="1"/>
      <c r="B311" s="1"/>
      <c r="C311" s="1"/>
      <c r="D311" s="1"/>
      <c r="E311" s="1"/>
      <c r="F311" s="1"/>
    </row>
    <row r="312" spans="1:6" x14ac:dyDescent="0.3">
      <c r="A312" s="1"/>
      <c r="B312" s="1"/>
      <c r="C312" s="1"/>
      <c r="D312" s="1"/>
      <c r="E312" s="1"/>
      <c r="F312" s="1"/>
    </row>
    <row r="313" spans="1:6" x14ac:dyDescent="0.3">
      <c r="A313" s="1"/>
      <c r="B313" s="1"/>
      <c r="C313" s="1"/>
      <c r="D313" s="1"/>
      <c r="E313" s="1"/>
      <c r="F313" s="1"/>
    </row>
    <row r="314" spans="1:6" x14ac:dyDescent="0.3">
      <c r="A314" s="1"/>
      <c r="B314" s="1"/>
      <c r="C314" s="1"/>
      <c r="D314" s="1"/>
      <c r="E314" s="1"/>
      <c r="F314" s="1"/>
    </row>
    <row r="315" spans="1:6" x14ac:dyDescent="0.3">
      <c r="A315" s="1"/>
      <c r="B315" s="1"/>
      <c r="C315" s="1"/>
      <c r="D315" s="1"/>
      <c r="E315" s="1"/>
      <c r="F315" s="1"/>
    </row>
    <row r="316" spans="1:6" x14ac:dyDescent="0.3">
      <c r="A316" s="1"/>
      <c r="B316" s="1"/>
      <c r="C316" s="1"/>
      <c r="D316" s="1"/>
      <c r="E316" s="1"/>
      <c r="F316" s="1"/>
    </row>
    <row r="317" spans="1:6" x14ac:dyDescent="0.3">
      <c r="A317" s="1"/>
      <c r="B317" s="1"/>
      <c r="C317" s="1"/>
      <c r="D317" s="1"/>
      <c r="E317" s="1"/>
      <c r="F317" s="1"/>
    </row>
    <row r="318" spans="1:6" x14ac:dyDescent="0.3">
      <c r="A318" s="1"/>
      <c r="B318" s="1"/>
      <c r="C318" s="1"/>
      <c r="D318" s="1"/>
      <c r="E318" s="1"/>
      <c r="F318" s="1"/>
    </row>
    <row r="319" spans="1:6" x14ac:dyDescent="0.3">
      <c r="A319" s="1"/>
      <c r="B319" s="1"/>
      <c r="C319" s="1"/>
      <c r="D319" s="1"/>
      <c r="E319" s="1"/>
      <c r="F319" s="1"/>
    </row>
    <row r="320" spans="1:6" x14ac:dyDescent="0.3">
      <c r="A320" s="1"/>
      <c r="B320" s="1"/>
      <c r="C320" s="1"/>
      <c r="D320" s="1"/>
      <c r="E320" s="1"/>
      <c r="F320" s="1"/>
    </row>
    <row r="321" spans="1:6" x14ac:dyDescent="0.3">
      <c r="A321" s="1"/>
      <c r="B321" s="1"/>
      <c r="C321" s="1"/>
      <c r="D321" s="1"/>
      <c r="E321" s="1"/>
      <c r="F321" s="1"/>
    </row>
    <row r="322" spans="1:6" x14ac:dyDescent="0.3">
      <c r="A322" s="1"/>
      <c r="B322" s="1"/>
      <c r="C322" s="1"/>
      <c r="D322" s="1"/>
      <c r="E322" s="1"/>
      <c r="F322" s="1"/>
    </row>
    <row r="323" spans="1:6" x14ac:dyDescent="0.3">
      <c r="A323" s="1"/>
      <c r="B323" s="1"/>
      <c r="C323" s="1"/>
      <c r="D323" s="1"/>
      <c r="E323" s="1"/>
      <c r="F323" s="1"/>
    </row>
    <row r="324" spans="1:6" x14ac:dyDescent="0.3">
      <c r="A324" s="1"/>
      <c r="B324" s="1"/>
      <c r="C324" s="1"/>
      <c r="D324" s="1"/>
      <c r="E324" s="1"/>
      <c r="F324" s="1"/>
    </row>
    <row r="325" spans="1:6" x14ac:dyDescent="0.3">
      <c r="A325" s="1"/>
      <c r="B325" s="1"/>
      <c r="C325" s="1"/>
      <c r="D325" s="1"/>
      <c r="E325" s="1"/>
      <c r="F325" s="1"/>
    </row>
    <row r="326" spans="1:6" x14ac:dyDescent="0.3">
      <c r="A326" s="1"/>
      <c r="B326" s="1"/>
      <c r="C326" s="1"/>
      <c r="D326" s="1"/>
      <c r="E326" s="1"/>
      <c r="F326" s="1"/>
    </row>
    <row r="327" spans="1:6" x14ac:dyDescent="0.3">
      <c r="A327" s="1"/>
      <c r="B327" s="1"/>
      <c r="C327" s="1"/>
      <c r="D327" s="1"/>
      <c r="E327" s="1"/>
      <c r="F327" s="1"/>
    </row>
    <row r="328" spans="1:6" x14ac:dyDescent="0.3">
      <c r="A328" s="1"/>
      <c r="B328" s="1"/>
      <c r="C328" s="1"/>
      <c r="D328" s="1"/>
      <c r="E328" s="1"/>
      <c r="F328" s="1"/>
    </row>
    <row r="329" spans="1:6" x14ac:dyDescent="0.3">
      <c r="A329" s="1"/>
      <c r="B329" s="1"/>
      <c r="C329" s="1"/>
      <c r="D329" s="1"/>
      <c r="E329" s="1"/>
      <c r="F329" s="1"/>
    </row>
    <row r="330" spans="1:6" x14ac:dyDescent="0.3">
      <c r="A330" s="1"/>
      <c r="B330" s="1"/>
      <c r="C330" s="1"/>
      <c r="D330" s="1"/>
      <c r="E330" s="1"/>
      <c r="F330" s="1"/>
    </row>
    <row r="331" spans="1:6" x14ac:dyDescent="0.3">
      <c r="A331" s="1"/>
      <c r="B331" s="1"/>
      <c r="C331" s="1"/>
      <c r="D331" s="1"/>
      <c r="E331" s="1"/>
      <c r="F331" s="1"/>
    </row>
    <row r="332" spans="1:6" x14ac:dyDescent="0.3">
      <c r="A332" s="1"/>
      <c r="B332" s="1"/>
      <c r="C332" s="1"/>
      <c r="D332" s="1"/>
      <c r="E332" s="1"/>
      <c r="F332" s="1"/>
    </row>
    <row r="333" spans="1:6" x14ac:dyDescent="0.3">
      <c r="A333" s="1"/>
      <c r="B333" s="1"/>
      <c r="C333" s="1"/>
      <c r="D333" s="1"/>
      <c r="E333" s="1"/>
      <c r="F333" s="1"/>
    </row>
    <row r="334" spans="1:6" x14ac:dyDescent="0.3">
      <c r="A334" s="1"/>
      <c r="B334" s="1"/>
      <c r="C334" s="1"/>
      <c r="D334" s="1"/>
      <c r="E334" s="1"/>
      <c r="F334" s="1"/>
    </row>
    <row r="335" spans="1:6" x14ac:dyDescent="0.3">
      <c r="A335" s="1"/>
      <c r="B335" s="1"/>
      <c r="C335" s="1"/>
      <c r="D335" s="1"/>
      <c r="E335" s="1"/>
      <c r="F335" s="1"/>
    </row>
    <row r="336" spans="1:6" x14ac:dyDescent="0.3">
      <c r="A336" s="1"/>
      <c r="B336" s="1"/>
      <c r="C336" s="1"/>
      <c r="D336" s="1"/>
      <c r="E336" s="1"/>
      <c r="F336" s="1"/>
    </row>
    <row r="337" spans="1:6" x14ac:dyDescent="0.3">
      <c r="A337" s="1"/>
      <c r="B337" s="1"/>
      <c r="C337" s="1"/>
      <c r="D337" s="1"/>
      <c r="E337" s="1"/>
      <c r="F337" s="1"/>
    </row>
    <row r="338" spans="1:6" x14ac:dyDescent="0.3">
      <c r="A338" s="1"/>
      <c r="B338" s="1"/>
      <c r="C338" s="1"/>
      <c r="D338" s="1"/>
      <c r="E338" s="1"/>
      <c r="F338" s="1"/>
    </row>
    <row r="339" spans="1:6" x14ac:dyDescent="0.3">
      <c r="A339" s="1"/>
      <c r="B339" s="1"/>
      <c r="C339" s="1"/>
      <c r="D339" s="1"/>
      <c r="E339" s="1"/>
      <c r="F339" s="1"/>
    </row>
    <row r="340" spans="1:6" x14ac:dyDescent="0.3">
      <c r="A340" s="1"/>
      <c r="B340" s="1"/>
      <c r="C340" s="1"/>
      <c r="D340" s="1"/>
      <c r="E340" s="1"/>
      <c r="F340" s="1"/>
    </row>
    <row r="341" spans="1:6" x14ac:dyDescent="0.3">
      <c r="A341" s="1"/>
      <c r="B341" s="1"/>
      <c r="C341" s="1"/>
      <c r="D341" s="1"/>
      <c r="E341" s="1"/>
      <c r="F341" s="1"/>
    </row>
    <row r="342" spans="1:6" x14ac:dyDescent="0.3">
      <c r="A342" s="1"/>
      <c r="B342" s="1"/>
      <c r="C342" s="1"/>
      <c r="D342" s="1"/>
      <c r="E342" s="1"/>
      <c r="F342" s="1"/>
    </row>
    <row r="343" spans="1:6" x14ac:dyDescent="0.3">
      <c r="A343" s="1"/>
      <c r="B343" s="1"/>
      <c r="C343" s="1"/>
      <c r="D343" s="1"/>
      <c r="E343" s="1"/>
      <c r="F343" s="1"/>
    </row>
    <row r="344" spans="1:6" x14ac:dyDescent="0.3">
      <c r="A344" s="1"/>
      <c r="B344" s="1"/>
      <c r="C344" s="1"/>
      <c r="D344" s="1"/>
      <c r="E344" s="1"/>
      <c r="F344" s="1"/>
    </row>
    <row r="345" spans="1:6" x14ac:dyDescent="0.3">
      <c r="A345" s="1"/>
      <c r="B345" s="1"/>
      <c r="C345" s="1"/>
      <c r="D345" s="1"/>
      <c r="E345" s="1"/>
      <c r="F345" s="1"/>
    </row>
    <row r="346" spans="1:6" x14ac:dyDescent="0.3">
      <c r="A346" s="1"/>
      <c r="B346" s="1"/>
      <c r="C346" s="1"/>
      <c r="D346" s="1"/>
      <c r="E346" s="1"/>
      <c r="F346" s="1"/>
    </row>
    <row r="347" spans="1:6" x14ac:dyDescent="0.3">
      <c r="A347" s="1"/>
      <c r="B347" s="1"/>
      <c r="C347" s="1"/>
      <c r="D347" s="1"/>
      <c r="E347" s="1"/>
      <c r="F347" s="1"/>
    </row>
    <row r="348" spans="1:6" x14ac:dyDescent="0.3">
      <c r="A348" s="1"/>
      <c r="B348" s="1"/>
      <c r="C348" s="1"/>
      <c r="D348" s="1"/>
      <c r="E348" s="1"/>
      <c r="F348" s="1"/>
    </row>
    <row r="349" spans="1:6" x14ac:dyDescent="0.3">
      <c r="A349" s="1"/>
      <c r="B349" s="1"/>
      <c r="C349" s="1"/>
      <c r="D349" s="1"/>
      <c r="E349" s="1"/>
      <c r="F349" s="1"/>
    </row>
    <row r="350" spans="1:6" x14ac:dyDescent="0.3">
      <c r="A350" s="1"/>
      <c r="B350" s="1"/>
      <c r="C350" s="1"/>
      <c r="D350" s="1"/>
      <c r="E350" s="1"/>
      <c r="F350" s="1"/>
    </row>
    <row r="351" spans="1:6" x14ac:dyDescent="0.3">
      <c r="A351" s="1"/>
      <c r="B351" s="1"/>
      <c r="C351" s="1"/>
      <c r="D351" s="1"/>
      <c r="E351" s="1"/>
      <c r="F351" s="1"/>
    </row>
    <row r="352" spans="1:6" x14ac:dyDescent="0.3">
      <c r="A352" s="1"/>
      <c r="B352" s="1"/>
      <c r="C352" s="1"/>
      <c r="D352" s="1"/>
      <c r="E352" s="1"/>
      <c r="F352" s="1"/>
    </row>
    <row r="353" spans="1:6" x14ac:dyDescent="0.3">
      <c r="A353" s="1"/>
      <c r="B353" s="1"/>
      <c r="C353" s="1"/>
      <c r="D353" s="1"/>
      <c r="E353" s="1"/>
      <c r="F353" s="1"/>
    </row>
    <row r="354" spans="1:6" x14ac:dyDescent="0.3">
      <c r="A354" s="1"/>
      <c r="B354" s="1"/>
      <c r="C354" s="1"/>
      <c r="D354" s="1"/>
      <c r="E354" s="1"/>
      <c r="F354" s="1"/>
    </row>
    <row r="355" spans="1:6" x14ac:dyDescent="0.3">
      <c r="A355" s="1"/>
      <c r="B355" s="1"/>
      <c r="C355" s="1"/>
      <c r="D355" s="1"/>
      <c r="E355" s="1"/>
      <c r="F355" s="1"/>
    </row>
    <row r="356" spans="1:6" x14ac:dyDescent="0.3">
      <c r="A356" s="1"/>
      <c r="B356" s="1"/>
      <c r="C356" s="1"/>
      <c r="D356" s="1"/>
      <c r="E356" s="1"/>
      <c r="F356" s="1"/>
    </row>
    <row r="357" spans="1:6" x14ac:dyDescent="0.3">
      <c r="A357" s="1"/>
      <c r="B357" s="1"/>
      <c r="C357" s="1"/>
      <c r="D357" s="1"/>
      <c r="E357" s="1"/>
      <c r="F357" s="1"/>
    </row>
    <row r="358" spans="1:6" x14ac:dyDescent="0.3">
      <c r="A358" s="1"/>
      <c r="B358" s="1"/>
      <c r="C358" s="1"/>
      <c r="D358" s="1"/>
      <c r="E358" s="1"/>
      <c r="F358" s="1"/>
    </row>
    <row r="359" spans="1:6" x14ac:dyDescent="0.3">
      <c r="A359" s="1"/>
      <c r="B359" s="1"/>
      <c r="C359" s="1"/>
      <c r="D359" s="1"/>
      <c r="E359" s="1"/>
      <c r="F359" s="1"/>
    </row>
    <row r="360" spans="1:6" x14ac:dyDescent="0.3">
      <c r="A360" s="1"/>
      <c r="B360" s="1"/>
      <c r="C360" s="1"/>
      <c r="D360" s="1"/>
      <c r="E360" s="1"/>
      <c r="F360" s="1"/>
    </row>
    <row r="361" spans="1:6" x14ac:dyDescent="0.3">
      <c r="A361" s="1"/>
      <c r="B361" s="1"/>
      <c r="C361" s="1"/>
      <c r="D361" s="1"/>
      <c r="E361" s="1"/>
      <c r="F361" s="1"/>
    </row>
    <row r="362" spans="1:6" x14ac:dyDescent="0.3">
      <c r="A362" s="1"/>
      <c r="B362" s="1"/>
      <c r="C362" s="1"/>
      <c r="D362" s="1"/>
      <c r="E362" s="1"/>
      <c r="F362" s="1"/>
    </row>
    <row r="363" spans="1:6" x14ac:dyDescent="0.3">
      <c r="A363" s="1"/>
      <c r="B363" s="1"/>
      <c r="C363" s="1"/>
      <c r="D363" s="1"/>
      <c r="E363" s="1"/>
      <c r="F363" s="1"/>
    </row>
    <row r="364" spans="1:6" x14ac:dyDescent="0.3">
      <c r="A364" s="1"/>
      <c r="B364" s="1"/>
      <c r="C364" s="1"/>
      <c r="D364" s="1"/>
      <c r="E364" s="1"/>
      <c r="F364" s="1"/>
    </row>
    <row r="365" spans="1:6" x14ac:dyDescent="0.3">
      <c r="A365" s="1"/>
      <c r="B365" s="1"/>
      <c r="C365" s="1"/>
      <c r="D365" s="1"/>
      <c r="E365" s="1"/>
      <c r="F365" s="1"/>
    </row>
    <row r="366" spans="1:6" x14ac:dyDescent="0.3">
      <c r="A366" s="1"/>
      <c r="B366" s="1"/>
      <c r="C366" s="1"/>
      <c r="D366" s="1"/>
      <c r="E366" s="1"/>
      <c r="F366" s="1"/>
    </row>
    <row r="367" spans="1:6" x14ac:dyDescent="0.3">
      <c r="A367" s="1"/>
      <c r="B367" s="1"/>
      <c r="C367" s="1"/>
      <c r="D367" s="1"/>
      <c r="E367" s="1"/>
      <c r="F367" s="1"/>
    </row>
    <row r="368" spans="1:6" x14ac:dyDescent="0.3">
      <c r="A368" s="1"/>
      <c r="B368" s="1"/>
      <c r="C368" s="1"/>
      <c r="D368" s="1"/>
      <c r="E368" s="1"/>
      <c r="F368" s="1"/>
    </row>
    <row r="369" spans="1:6" x14ac:dyDescent="0.3">
      <c r="A369" s="1"/>
      <c r="B369" s="1"/>
      <c r="C369" s="1"/>
      <c r="D369" s="1"/>
      <c r="E369" s="1"/>
      <c r="F369" s="1"/>
    </row>
    <row r="370" spans="1:6" x14ac:dyDescent="0.3">
      <c r="A370" s="1"/>
      <c r="B370" s="1"/>
      <c r="C370" s="1"/>
      <c r="D370" s="1"/>
      <c r="E370" s="1"/>
      <c r="F370" s="1"/>
    </row>
    <row r="371" spans="1:6" x14ac:dyDescent="0.3">
      <c r="A371" s="1"/>
      <c r="B371" s="1"/>
      <c r="C371" s="1"/>
      <c r="D371" s="1"/>
      <c r="E371" s="1"/>
      <c r="F371" s="1"/>
    </row>
    <row r="372" spans="1:6" x14ac:dyDescent="0.3">
      <c r="A372" s="1"/>
      <c r="B372" s="1"/>
      <c r="C372" s="1"/>
      <c r="D372" s="1"/>
      <c r="E372" s="1"/>
      <c r="F372" s="1"/>
    </row>
    <row r="373" spans="1:6" x14ac:dyDescent="0.3">
      <c r="A373" s="1"/>
      <c r="B373" s="1"/>
      <c r="C373" s="1"/>
      <c r="D373" s="1"/>
      <c r="E373" s="1"/>
      <c r="F373" s="1"/>
    </row>
    <row r="374" spans="1:6" x14ac:dyDescent="0.3">
      <c r="A374" s="1"/>
      <c r="B374" s="1"/>
      <c r="C374" s="1"/>
      <c r="D374" s="1"/>
      <c r="E374" s="1"/>
      <c r="F374" s="1"/>
    </row>
    <row r="375" spans="1:6" x14ac:dyDescent="0.3">
      <c r="A375" s="1"/>
      <c r="B375" s="1"/>
      <c r="C375" s="1"/>
      <c r="D375" s="1"/>
      <c r="E375" s="1"/>
      <c r="F375" s="1"/>
    </row>
    <row r="376" spans="1:6" x14ac:dyDescent="0.3">
      <c r="A376" s="1"/>
      <c r="B376" s="1"/>
      <c r="C376" s="1"/>
      <c r="D376" s="1"/>
      <c r="E376" s="1"/>
      <c r="F376" s="1"/>
    </row>
    <row r="377" spans="1:6" x14ac:dyDescent="0.3">
      <c r="A377" s="1"/>
      <c r="B377" s="1"/>
      <c r="C377" s="1"/>
      <c r="D377" s="1"/>
      <c r="E377" s="1"/>
      <c r="F377" s="1"/>
    </row>
    <row r="378" spans="1:6" x14ac:dyDescent="0.3">
      <c r="A378" s="1"/>
      <c r="B378" s="1"/>
      <c r="C378" s="1"/>
      <c r="D378" s="1"/>
      <c r="E378" s="1"/>
      <c r="F378" s="1"/>
    </row>
    <row r="379" spans="1:6" x14ac:dyDescent="0.3">
      <c r="A379" s="1"/>
      <c r="B379" s="1"/>
      <c r="C379" s="1"/>
      <c r="D379" s="1"/>
      <c r="E379" s="1"/>
      <c r="F379" s="1"/>
    </row>
    <row r="380" spans="1:6" x14ac:dyDescent="0.3">
      <c r="A380" s="1"/>
      <c r="B380" s="1"/>
      <c r="C380" s="1"/>
      <c r="D380" s="1"/>
      <c r="E380" s="1"/>
      <c r="F380" s="1"/>
    </row>
    <row r="381" spans="1:6" x14ac:dyDescent="0.3">
      <c r="A381" s="1"/>
      <c r="B381" s="1"/>
      <c r="C381" s="1"/>
      <c r="D381" s="1"/>
      <c r="E381" s="1"/>
      <c r="F381" s="1"/>
    </row>
    <row r="382" spans="1:6" x14ac:dyDescent="0.3">
      <c r="A382" s="1"/>
      <c r="B382" s="1"/>
      <c r="C382" s="1"/>
      <c r="D382" s="1"/>
      <c r="E382" s="1"/>
      <c r="F382" s="1"/>
    </row>
    <row r="383" spans="1:6" x14ac:dyDescent="0.3">
      <c r="A383" s="1"/>
      <c r="B383" s="1"/>
      <c r="C383" s="1"/>
      <c r="D383" s="1"/>
      <c r="E383" s="1"/>
      <c r="F383" s="1"/>
    </row>
    <row r="384" spans="1:6" x14ac:dyDescent="0.3">
      <c r="A384" s="1"/>
      <c r="B384" s="1"/>
      <c r="C384" s="1"/>
      <c r="D384" s="1"/>
      <c r="E384" s="1"/>
      <c r="F384" s="1"/>
    </row>
    <row r="385" spans="1:6" x14ac:dyDescent="0.3">
      <c r="A385" s="1"/>
      <c r="B385" s="1"/>
      <c r="C385" s="1"/>
      <c r="D385" s="1"/>
      <c r="E385" s="1"/>
      <c r="F385" s="1"/>
    </row>
    <row r="386" spans="1:6" x14ac:dyDescent="0.3">
      <c r="A386" s="1"/>
      <c r="B386" s="1"/>
      <c r="C386" s="1"/>
      <c r="D386" s="1"/>
      <c r="E386" s="1"/>
      <c r="F386" s="1"/>
    </row>
    <row r="387" spans="1:6" x14ac:dyDescent="0.3">
      <c r="A387" s="1"/>
      <c r="B387" s="1"/>
      <c r="C387" s="1"/>
      <c r="D387" s="1"/>
      <c r="E387" s="1"/>
      <c r="F387" s="1"/>
    </row>
    <row r="388" spans="1:6" x14ac:dyDescent="0.3">
      <c r="A388" s="1"/>
      <c r="B388" s="1"/>
      <c r="C388" s="1"/>
      <c r="D388" s="1"/>
      <c r="E388" s="1"/>
      <c r="F388" s="1"/>
    </row>
    <row r="389" spans="1:6" x14ac:dyDescent="0.3">
      <c r="A389" s="1"/>
      <c r="B389" s="1"/>
      <c r="C389" s="1"/>
      <c r="D389" s="1"/>
      <c r="E389" s="1"/>
      <c r="F389" s="1"/>
    </row>
    <row r="390" spans="1:6" x14ac:dyDescent="0.3">
      <c r="A390" s="1"/>
      <c r="B390" s="1"/>
      <c r="C390" s="1"/>
      <c r="D390" s="1"/>
      <c r="E390" s="1"/>
      <c r="F390" s="1"/>
    </row>
    <row r="391" spans="1:6" x14ac:dyDescent="0.3">
      <c r="A391" s="1"/>
      <c r="B391" s="1"/>
      <c r="C391" s="1"/>
      <c r="D391" s="1"/>
      <c r="E391" s="1"/>
      <c r="F391" s="1"/>
    </row>
    <row r="392" spans="1:6" x14ac:dyDescent="0.3">
      <c r="A392" s="1"/>
      <c r="B392" s="1"/>
      <c r="C392" s="1"/>
      <c r="D392" s="1"/>
      <c r="E392" s="1"/>
      <c r="F392" s="1"/>
    </row>
    <row r="393" spans="1:6" x14ac:dyDescent="0.3">
      <c r="A393" s="1"/>
      <c r="B393" s="1"/>
      <c r="C393" s="1"/>
      <c r="D393" s="1"/>
      <c r="E393" s="1"/>
      <c r="F393" s="1"/>
    </row>
    <row r="394" spans="1:6" x14ac:dyDescent="0.3">
      <c r="A394" s="1"/>
      <c r="B394" s="1"/>
      <c r="C394" s="1"/>
      <c r="D394" s="1"/>
      <c r="E394" s="1"/>
      <c r="F394" s="1"/>
    </row>
    <row r="395" spans="1:6" x14ac:dyDescent="0.3">
      <c r="A395" s="1"/>
      <c r="B395" s="1"/>
      <c r="C395" s="1"/>
      <c r="D395" s="1"/>
      <c r="E395" s="1"/>
      <c r="F395" s="1"/>
    </row>
    <row r="396" spans="1:6" x14ac:dyDescent="0.3">
      <c r="A396" s="1"/>
      <c r="B396" s="1"/>
      <c r="C396" s="1"/>
      <c r="D396" s="1"/>
      <c r="E396" s="1"/>
      <c r="F396" s="1"/>
    </row>
    <row r="397" spans="1:6" x14ac:dyDescent="0.3">
      <c r="A397" s="1"/>
      <c r="B397" s="1"/>
      <c r="C397" s="1"/>
      <c r="D397" s="1"/>
      <c r="E397" s="1"/>
      <c r="F397" s="1"/>
    </row>
    <row r="398" spans="1:6" x14ac:dyDescent="0.3">
      <c r="A398" s="1"/>
      <c r="B398" s="1"/>
      <c r="C398" s="1"/>
      <c r="D398" s="1"/>
      <c r="E398" s="1"/>
      <c r="F398" s="1"/>
    </row>
    <row r="399" spans="1:6" x14ac:dyDescent="0.3">
      <c r="A399" s="1"/>
      <c r="B399" s="1"/>
      <c r="C399" s="1"/>
      <c r="D399" s="1"/>
      <c r="E399" s="1"/>
      <c r="F399" s="1"/>
    </row>
    <row r="400" spans="1:6" x14ac:dyDescent="0.3">
      <c r="A400" s="1"/>
      <c r="B400" s="1"/>
      <c r="C400" s="1"/>
      <c r="D400" s="1"/>
      <c r="E400" s="1"/>
      <c r="F400" s="1"/>
    </row>
    <row r="401" spans="1:6" x14ac:dyDescent="0.3">
      <c r="A401" s="1"/>
      <c r="B401" s="1"/>
      <c r="C401" s="1"/>
      <c r="D401" s="1"/>
      <c r="E401" s="1"/>
      <c r="F401" s="1"/>
    </row>
    <row r="402" spans="1:6" x14ac:dyDescent="0.3">
      <c r="A402" s="1"/>
      <c r="B402" s="1"/>
      <c r="C402" s="1"/>
      <c r="D402" s="1"/>
      <c r="E402" s="1"/>
      <c r="F402" s="1"/>
    </row>
    <row r="403" spans="1:6" x14ac:dyDescent="0.3">
      <c r="A403" s="1"/>
      <c r="B403" s="1"/>
      <c r="C403" s="1"/>
      <c r="D403" s="1"/>
      <c r="E403" s="1"/>
      <c r="F403" s="1"/>
    </row>
    <row r="404" spans="1:6" x14ac:dyDescent="0.3">
      <c r="A404" s="1"/>
      <c r="B404" s="1"/>
      <c r="C404" s="1"/>
      <c r="D404" s="1"/>
      <c r="E404" s="1"/>
      <c r="F404" s="1"/>
    </row>
    <row r="405" spans="1:6" x14ac:dyDescent="0.3">
      <c r="A405" s="1"/>
      <c r="B405" s="1"/>
      <c r="C405" s="1"/>
      <c r="D405" s="1"/>
      <c r="E405" s="1"/>
      <c r="F405" s="1"/>
    </row>
    <row r="406" spans="1:6" x14ac:dyDescent="0.3">
      <c r="A406" s="1"/>
      <c r="B406" s="1"/>
      <c r="C406" s="1"/>
      <c r="D406" s="1"/>
      <c r="E406" s="1"/>
      <c r="F406" s="1"/>
    </row>
    <row r="407" spans="1:6" x14ac:dyDescent="0.3">
      <c r="A407" s="1"/>
      <c r="B407" s="1"/>
      <c r="C407" s="1"/>
      <c r="D407" s="1"/>
      <c r="E407" s="1"/>
      <c r="F407" s="1"/>
    </row>
    <row r="408" spans="1:6" x14ac:dyDescent="0.3">
      <c r="A408" s="1"/>
      <c r="B408" s="1"/>
      <c r="C408" s="1"/>
      <c r="D408" s="1"/>
      <c r="E408" s="1"/>
      <c r="F408" s="1"/>
    </row>
    <row r="409" spans="1:6" x14ac:dyDescent="0.3">
      <c r="A409" s="1"/>
      <c r="B409" s="1"/>
      <c r="C409" s="1"/>
      <c r="D409" s="1"/>
      <c r="E409" s="1"/>
      <c r="F409" s="1"/>
    </row>
    <row r="410" spans="1:6" x14ac:dyDescent="0.3">
      <c r="A410" s="1"/>
      <c r="B410" s="1"/>
      <c r="C410" s="1"/>
      <c r="D410" s="1"/>
      <c r="E410" s="1"/>
      <c r="F410" s="1"/>
    </row>
    <row r="411" spans="1:6" x14ac:dyDescent="0.3">
      <c r="A411" s="1"/>
      <c r="B411" s="1"/>
      <c r="C411" s="1"/>
      <c r="D411" s="1"/>
      <c r="E411" s="1"/>
      <c r="F411" s="1"/>
    </row>
    <row r="412" spans="1:6" x14ac:dyDescent="0.3">
      <c r="A412" s="1"/>
      <c r="B412" s="1"/>
      <c r="C412" s="1"/>
      <c r="D412" s="1"/>
      <c r="E412" s="1"/>
      <c r="F412" s="1"/>
    </row>
    <row r="413" spans="1:6" x14ac:dyDescent="0.3">
      <c r="A413" s="1"/>
      <c r="B413" s="1"/>
      <c r="C413" s="1"/>
      <c r="D413" s="1"/>
      <c r="E413" s="1"/>
      <c r="F413" s="1"/>
    </row>
    <row r="414" spans="1:6" x14ac:dyDescent="0.3">
      <c r="A414" s="1"/>
      <c r="B414" s="1"/>
      <c r="C414" s="1"/>
      <c r="D414" s="1"/>
      <c r="E414" s="1"/>
      <c r="F414" s="1"/>
    </row>
    <row r="415" spans="1:6" x14ac:dyDescent="0.3">
      <c r="A415" s="1"/>
      <c r="B415" s="1"/>
      <c r="C415" s="1"/>
      <c r="D415" s="1"/>
      <c r="E415" s="1"/>
      <c r="F415" s="1"/>
    </row>
    <row r="416" spans="1:6" x14ac:dyDescent="0.3">
      <c r="A416" s="1"/>
      <c r="B416" s="1"/>
      <c r="C416" s="1"/>
      <c r="D416" s="1"/>
      <c r="E416" s="1"/>
      <c r="F416" s="1"/>
    </row>
    <row r="417" spans="1:6" x14ac:dyDescent="0.3">
      <c r="A417" s="1"/>
      <c r="B417" s="1"/>
      <c r="C417" s="1"/>
      <c r="D417" s="1"/>
      <c r="E417" s="1"/>
      <c r="F417" s="1"/>
    </row>
    <row r="418" spans="1:6" x14ac:dyDescent="0.3">
      <c r="A418" s="1"/>
      <c r="B418" s="1"/>
      <c r="C418" s="1"/>
      <c r="D418" s="1"/>
      <c r="E418" s="1"/>
      <c r="F418" s="1"/>
    </row>
    <row r="419" spans="1:6" x14ac:dyDescent="0.3">
      <c r="A419" s="1"/>
      <c r="B419" s="1"/>
      <c r="C419" s="1"/>
      <c r="D419" s="1"/>
      <c r="E419" s="1"/>
      <c r="F419" s="1"/>
    </row>
    <row r="420" spans="1:6" x14ac:dyDescent="0.3">
      <c r="A420" s="1"/>
      <c r="B420" s="1"/>
      <c r="C420" s="1"/>
      <c r="D420" s="1"/>
      <c r="E420" s="1"/>
      <c r="F420" s="1"/>
    </row>
    <row r="421" spans="1:6" x14ac:dyDescent="0.3">
      <c r="A421" s="1"/>
      <c r="B421" s="1"/>
      <c r="C421" s="1"/>
      <c r="D421" s="1"/>
      <c r="E421" s="1"/>
      <c r="F421" s="1"/>
    </row>
    <row r="422" spans="1:6" x14ac:dyDescent="0.3">
      <c r="A422" s="1"/>
      <c r="B422" s="1"/>
      <c r="C422" s="1"/>
      <c r="D422" s="1"/>
      <c r="E422" s="1"/>
      <c r="F422" s="1"/>
    </row>
    <row r="423" spans="1:6" x14ac:dyDescent="0.3">
      <c r="A423" s="1"/>
      <c r="B423" s="1"/>
      <c r="C423" s="1"/>
      <c r="D423" s="1"/>
      <c r="E423" s="1"/>
      <c r="F423" s="1"/>
    </row>
    <row r="424" spans="1:6" x14ac:dyDescent="0.3">
      <c r="A424" s="1"/>
      <c r="B424" s="1"/>
      <c r="C424" s="1"/>
      <c r="D424" s="1"/>
      <c r="E424" s="1"/>
      <c r="F424" s="1"/>
    </row>
    <row r="425" spans="1:6" x14ac:dyDescent="0.3">
      <c r="A425" s="1"/>
      <c r="B425" s="1"/>
      <c r="C425" s="1"/>
      <c r="D425" s="1"/>
      <c r="E425" s="1"/>
      <c r="F425" s="1"/>
    </row>
    <row r="426" spans="1:6" x14ac:dyDescent="0.3">
      <c r="A426" s="1"/>
      <c r="B426" s="1"/>
      <c r="C426" s="1"/>
      <c r="D426" s="1"/>
      <c r="E426" s="1"/>
      <c r="F426" s="1"/>
    </row>
    <row r="427" spans="1:6" x14ac:dyDescent="0.3">
      <c r="A427" s="1"/>
      <c r="B427" s="1"/>
      <c r="C427" s="1"/>
      <c r="D427" s="1"/>
      <c r="E427" s="1"/>
      <c r="F427" s="1"/>
    </row>
    <row r="428" spans="1:6" x14ac:dyDescent="0.3">
      <c r="A428" s="1"/>
      <c r="B428" s="1"/>
      <c r="C428" s="1"/>
      <c r="D428" s="1"/>
      <c r="E428" s="1"/>
      <c r="F428" s="1"/>
    </row>
    <row r="429" spans="1:6" x14ac:dyDescent="0.3">
      <c r="A429" s="1"/>
      <c r="B429" s="1"/>
      <c r="C429" s="1"/>
      <c r="D429" s="1"/>
      <c r="E429" s="1"/>
      <c r="F429" s="1"/>
    </row>
    <row r="430" spans="1:6" x14ac:dyDescent="0.3">
      <c r="A430" s="1"/>
      <c r="B430" s="1"/>
      <c r="C430" s="1"/>
      <c r="D430" s="1"/>
      <c r="E430" s="1"/>
      <c r="F430" s="1"/>
    </row>
    <row r="431" spans="1:6" x14ac:dyDescent="0.3">
      <c r="A431" s="1"/>
      <c r="B431" s="1"/>
      <c r="C431" s="1"/>
      <c r="D431" s="1"/>
      <c r="E431" s="1"/>
      <c r="F431" s="1"/>
    </row>
    <row r="432" spans="1:6" x14ac:dyDescent="0.3">
      <c r="A432" s="1"/>
      <c r="B432" s="1"/>
      <c r="C432" s="1"/>
      <c r="D432" s="1"/>
      <c r="E432" s="1"/>
      <c r="F432" s="1"/>
    </row>
    <row r="433" spans="1:6" x14ac:dyDescent="0.3">
      <c r="A433" s="1"/>
      <c r="B433" s="1"/>
      <c r="C433" s="1"/>
      <c r="D433" s="1"/>
      <c r="E433" s="1"/>
      <c r="F433" s="1"/>
    </row>
    <row r="434" spans="1:6" x14ac:dyDescent="0.3">
      <c r="A434" s="1"/>
      <c r="B434" s="1"/>
      <c r="C434" s="1"/>
      <c r="D434" s="1"/>
      <c r="E434" s="1"/>
      <c r="F434" s="1"/>
    </row>
    <row r="435" spans="1:6" x14ac:dyDescent="0.3">
      <c r="A435" s="1"/>
      <c r="B435" s="1"/>
      <c r="C435" s="1"/>
      <c r="D435" s="1"/>
      <c r="E435" s="1"/>
      <c r="F435" s="1"/>
    </row>
    <row r="436" spans="1:6" x14ac:dyDescent="0.3">
      <c r="A436" s="1"/>
      <c r="B436" s="1"/>
      <c r="C436" s="1"/>
      <c r="D436" s="1"/>
      <c r="E436" s="1"/>
      <c r="F436" s="1"/>
    </row>
    <row r="437" spans="1:6" x14ac:dyDescent="0.3">
      <c r="A437" s="1"/>
      <c r="B437" s="1"/>
      <c r="C437" s="1"/>
      <c r="D437" s="1"/>
      <c r="E437" s="1"/>
      <c r="F437" s="1"/>
    </row>
    <row r="438" spans="1:6" x14ac:dyDescent="0.3">
      <c r="A438" s="1"/>
      <c r="B438" s="1"/>
      <c r="C438" s="1"/>
      <c r="D438" s="1"/>
      <c r="E438" s="1"/>
      <c r="F438" s="1"/>
    </row>
    <row r="439" spans="1:6" x14ac:dyDescent="0.3">
      <c r="A439" s="1"/>
      <c r="B439" s="1"/>
      <c r="C439" s="1"/>
      <c r="D439" s="1"/>
      <c r="E439" s="1"/>
      <c r="F439" s="1"/>
    </row>
    <row r="440" spans="1:6" x14ac:dyDescent="0.3">
      <c r="A440" s="1"/>
      <c r="B440" s="1"/>
      <c r="C440" s="1"/>
      <c r="D440" s="1"/>
      <c r="E440" s="1"/>
      <c r="F440" s="1"/>
    </row>
    <row r="441" spans="1:6" x14ac:dyDescent="0.3">
      <c r="A441" s="1"/>
      <c r="B441" s="1"/>
      <c r="C441" s="1"/>
      <c r="D441" s="1"/>
      <c r="E441" s="1"/>
      <c r="F441" s="1"/>
    </row>
    <row r="442" spans="1:6" x14ac:dyDescent="0.3">
      <c r="A442" s="1"/>
      <c r="B442" s="1"/>
      <c r="C442" s="1"/>
      <c r="D442" s="1"/>
      <c r="E442" s="1"/>
      <c r="F442" s="1"/>
    </row>
    <row r="443" spans="1:6" x14ac:dyDescent="0.3">
      <c r="A443" s="1"/>
      <c r="B443" s="1"/>
      <c r="C443" s="1"/>
      <c r="D443" s="1"/>
      <c r="E443" s="1"/>
      <c r="F443" s="1"/>
    </row>
    <row r="444" spans="1:6" x14ac:dyDescent="0.3">
      <c r="A444" s="1"/>
      <c r="B444" s="1"/>
      <c r="C444" s="1"/>
      <c r="D444" s="1"/>
      <c r="E444" s="1"/>
      <c r="F444" s="1"/>
    </row>
    <row r="445" spans="1:6" x14ac:dyDescent="0.3">
      <c r="A445" s="1"/>
      <c r="B445" s="1"/>
      <c r="C445" s="1"/>
      <c r="D445" s="1"/>
      <c r="E445" s="1"/>
      <c r="F445" s="1"/>
    </row>
    <row r="446" spans="1:6" x14ac:dyDescent="0.3">
      <c r="A446" s="1"/>
      <c r="B446" s="1"/>
      <c r="C446" s="1"/>
      <c r="D446" s="1"/>
      <c r="E446" s="1"/>
      <c r="F446" s="1"/>
    </row>
    <row r="447" spans="1:6" x14ac:dyDescent="0.3">
      <c r="A447" s="1"/>
      <c r="B447" s="1"/>
      <c r="C447" s="1"/>
      <c r="D447" s="1"/>
      <c r="E447" s="1"/>
      <c r="F447" s="1"/>
    </row>
    <row r="448" spans="1:6" x14ac:dyDescent="0.3">
      <c r="A448" s="1"/>
      <c r="B448" s="1"/>
      <c r="C448" s="1"/>
      <c r="D448" s="1"/>
      <c r="E448" s="1"/>
      <c r="F448" s="1"/>
    </row>
    <row r="449" spans="1:6" x14ac:dyDescent="0.3">
      <c r="A449" s="1"/>
      <c r="B449" s="1"/>
      <c r="C449" s="1"/>
      <c r="D449" s="1"/>
      <c r="E449" s="1"/>
      <c r="F449" s="1"/>
    </row>
    <row r="450" spans="1:6" x14ac:dyDescent="0.3">
      <c r="A450" s="1"/>
      <c r="B450" s="1"/>
      <c r="C450" s="1"/>
      <c r="D450" s="1"/>
      <c r="E450" s="1"/>
      <c r="F450" s="1"/>
    </row>
    <row r="451" spans="1:6" x14ac:dyDescent="0.3">
      <c r="A451" s="1"/>
      <c r="B451" s="1"/>
      <c r="C451" s="1"/>
      <c r="D451" s="1"/>
      <c r="E451" s="1"/>
      <c r="F451" s="1"/>
    </row>
    <row r="452" spans="1:6" x14ac:dyDescent="0.3">
      <c r="A452" s="1"/>
      <c r="B452" s="1"/>
      <c r="C452" s="1"/>
      <c r="D452" s="1"/>
      <c r="E452" s="1"/>
      <c r="F452" s="1"/>
    </row>
    <row r="453" spans="1:6" x14ac:dyDescent="0.3">
      <c r="A453" s="1"/>
      <c r="B453" s="1"/>
      <c r="C453" s="1"/>
      <c r="D453" s="1"/>
      <c r="E453" s="1"/>
      <c r="F453" s="1"/>
    </row>
    <row r="454" spans="1:6" x14ac:dyDescent="0.3">
      <c r="A454" s="1"/>
      <c r="B454" s="1"/>
      <c r="C454" s="1"/>
      <c r="D454" s="1"/>
      <c r="E454" s="1"/>
      <c r="F454" s="1"/>
    </row>
    <row r="455" spans="1:6" x14ac:dyDescent="0.3">
      <c r="A455" s="1"/>
      <c r="B455" s="1"/>
      <c r="C455" s="1"/>
      <c r="D455" s="1"/>
      <c r="E455" s="1"/>
      <c r="F455" s="1"/>
    </row>
    <row r="456" spans="1:6" x14ac:dyDescent="0.3">
      <c r="A456" s="1"/>
      <c r="B456" s="1"/>
      <c r="C456" s="1"/>
      <c r="D456" s="1"/>
      <c r="E456" s="1"/>
      <c r="F456" s="1"/>
    </row>
    <row r="457" spans="1:6" x14ac:dyDescent="0.3">
      <c r="A457" s="1"/>
      <c r="B457" s="1"/>
      <c r="C457" s="1"/>
      <c r="D457" s="1"/>
      <c r="E457" s="1"/>
      <c r="F457" s="1"/>
    </row>
    <row r="458" spans="1:6" x14ac:dyDescent="0.3">
      <c r="A458" s="1"/>
      <c r="B458" s="1"/>
      <c r="C458" s="1"/>
      <c r="D458" s="1"/>
      <c r="E458" s="1"/>
      <c r="F458" s="1"/>
    </row>
    <row r="459" spans="1:6" x14ac:dyDescent="0.3">
      <c r="A459" s="1"/>
      <c r="B459" s="1"/>
      <c r="C459" s="1"/>
      <c r="D459" s="1"/>
      <c r="E459" s="1"/>
      <c r="F459" s="1"/>
    </row>
    <row r="460" spans="1:6" x14ac:dyDescent="0.3">
      <c r="A460" s="1"/>
      <c r="B460" s="1"/>
      <c r="C460" s="1"/>
      <c r="D460" s="1"/>
      <c r="E460" s="1"/>
      <c r="F460" s="1"/>
    </row>
    <row r="461" spans="1:6" x14ac:dyDescent="0.3">
      <c r="A461" s="1"/>
      <c r="B461" s="1"/>
      <c r="C461" s="1"/>
      <c r="D461" s="1"/>
      <c r="E461" s="1"/>
      <c r="F461" s="1"/>
    </row>
    <row r="462" spans="1:6" x14ac:dyDescent="0.3">
      <c r="A462" s="1"/>
      <c r="B462" s="1"/>
      <c r="C462" s="1"/>
      <c r="D462" s="1"/>
      <c r="E462" s="1"/>
      <c r="F462" s="1"/>
    </row>
    <row r="463" spans="1:6" x14ac:dyDescent="0.3">
      <c r="A463" s="1"/>
      <c r="B463" s="1"/>
      <c r="C463" s="1"/>
      <c r="D463" s="1"/>
      <c r="E463" s="1"/>
      <c r="F463" s="1"/>
    </row>
    <row r="464" spans="1:6" x14ac:dyDescent="0.3">
      <c r="A464" s="1"/>
      <c r="B464" s="1"/>
      <c r="C464" s="1"/>
      <c r="D464" s="1"/>
      <c r="E464" s="1"/>
      <c r="F464" s="1"/>
    </row>
    <row r="465" spans="1:6" x14ac:dyDescent="0.3">
      <c r="A465" s="1"/>
      <c r="B465" s="1"/>
      <c r="C465" s="1"/>
      <c r="D465" s="1"/>
      <c r="E465" s="1"/>
      <c r="F465" s="1"/>
    </row>
    <row r="466" spans="1:6" x14ac:dyDescent="0.3">
      <c r="A466" s="1"/>
      <c r="B466" s="1"/>
      <c r="C466" s="1"/>
      <c r="D466" s="1"/>
      <c r="E466" s="1"/>
      <c r="F466" s="1"/>
    </row>
    <row r="467" spans="1:6" x14ac:dyDescent="0.3">
      <c r="A467" s="1"/>
      <c r="B467" s="1"/>
      <c r="C467" s="1"/>
      <c r="D467" s="1"/>
      <c r="E467" s="1"/>
      <c r="F467" s="1"/>
    </row>
    <row r="468" spans="1:6" x14ac:dyDescent="0.3">
      <c r="A468" s="1"/>
      <c r="B468" s="1"/>
      <c r="C468" s="1"/>
      <c r="D468" s="1"/>
      <c r="E468" s="1"/>
      <c r="F468" s="1"/>
    </row>
    <row r="469" spans="1:6" x14ac:dyDescent="0.3">
      <c r="A469" s="1"/>
      <c r="B469" s="1"/>
      <c r="C469" s="1"/>
      <c r="D469" s="1"/>
      <c r="E469" s="1"/>
      <c r="F469" s="1"/>
    </row>
    <row r="470" spans="1:6" x14ac:dyDescent="0.3">
      <c r="A470" s="1"/>
      <c r="B470" s="1"/>
      <c r="C470" s="1"/>
      <c r="D470" s="1"/>
      <c r="E470" s="1"/>
      <c r="F470" s="1"/>
    </row>
    <row r="471" spans="1:6" x14ac:dyDescent="0.3">
      <c r="A471" s="1"/>
      <c r="B471" s="1"/>
      <c r="C471" s="1"/>
      <c r="D471" s="1"/>
      <c r="E471" s="1"/>
      <c r="F471" s="1"/>
    </row>
    <row r="472" spans="1:6" x14ac:dyDescent="0.3">
      <c r="A472" s="1"/>
      <c r="B472" s="1"/>
      <c r="C472" s="1"/>
      <c r="D472" s="1"/>
      <c r="E472" s="1"/>
      <c r="F472" s="1"/>
    </row>
    <row r="473" spans="1:6" x14ac:dyDescent="0.3">
      <c r="A473" s="1"/>
      <c r="B473" s="1"/>
      <c r="C473" s="1"/>
      <c r="D473" s="1"/>
      <c r="E473" s="1"/>
      <c r="F473" s="1"/>
    </row>
    <row r="474" spans="1:6" x14ac:dyDescent="0.3">
      <c r="A474" s="1"/>
      <c r="B474" s="1"/>
      <c r="C474" s="1"/>
      <c r="D474" s="1"/>
      <c r="E474" s="1"/>
      <c r="F474" s="1"/>
    </row>
    <row r="475" spans="1:6" x14ac:dyDescent="0.3">
      <c r="A475" s="1"/>
      <c r="B475" s="1"/>
      <c r="C475" s="1"/>
      <c r="D475" s="1"/>
      <c r="E475" s="1"/>
      <c r="F475" s="1"/>
    </row>
    <row r="476" spans="1:6" x14ac:dyDescent="0.3">
      <c r="A476" s="1"/>
      <c r="B476" s="1"/>
      <c r="C476" s="1"/>
      <c r="D476" s="1"/>
      <c r="E476" s="1"/>
      <c r="F476" s="1"/>
    </row>
    <row r="477" spans="1:6" x14ac:dyDescent="0.3">
      <c r="A477" s="1"/>
      <c r="B477" s="1"/>
      <c r="C477" s="1"/>
      <c r="D477" s="1"/>
      <c r="E477" s="1"/>
      <c r="F477" s="1"/>
    </row>
    <row r="478" spans="1:6" x14ac:dyDescent="0.3">
      <c r="A478" s="1"/>
      <c r="B478" s="1"/>
      <c r="C478" s="1"/>
      <c r="D478" s="1"/>
      <c r="E478" s="1"/>
      <c r="F478" s="1"/>
    </row>
    <row r="479" spans="1:6" x14ac:dyDescent="0.3">
      <c r="A479" s="1"/>
      <c r="B479" s="1"/>
      <c r="C479" s="1"/>
      <c r="D479" s="1"/>
      <c r="E479" s="1"/>
      <c r="F479" s="1"/>
    </row>
    <row r="480" spans="1:6" x14ac:dyDescent="0.3">
      <c r="A480" s="1"/>
      <c r="B480" s="1"/>
      <c r="C480" s="1"/>
      <c r="D480" s="1"/>
      <c r="E480" s="1"/>
      <c r="F480" s="1"/>
    </row>
    <row r="481" spans="1:6" x14ac:dyDescent="0.3">
      <c r="A481" s="1"/>
      <c r="B481" s="1"/>
      <c r="C481" s="1"/>
      <c r="D481" s="1"/>
      <c r="E481" s="1"/>
      <c r="F481" s="1"/>
    </row>
    <row r="482" spans="1:6" x14ac:dyDescent="0.3">
      <c r="A482" s="1"/>
      <c r="B482" s="1"/>
      <c r="C482" s="1"/>
      <c r="D482" s="1"/>
      <c r="E482" s="1"/>
      <c r="F482" s="1"/>
    </row>
    <row r="483" spans="1:6" x14ac:dyDescent="0.3">
      <c r="A483" s="1"/>
      <c r="B483" s="1"/>
      <c r="C483" s="1"/>
      <c r="D483" s="1"/>
      <c r="E483" s="1"/>
      <c r="F483" s="1"/>
    </row>
    <row r="484" spans="1:6" x14ac:dyDescent="0.3">
      <c r="A484" s="1"/>
      <c r="B484" s="1"/>
      <c r="C484" s="1"/>
      <c r="D484" s="1"/>
      <c r="E484" s="1"/>
      <c r="F484" s="1"/>
    </row>
    <row r="485" spans="1:6" x14ac:dyDescent="0.3">
      <c r="A485" s="1"/>
      <c r="B485" s="1"/>
      <c r="C485" s="1"/>
      <c r="D485" s="1"/>
      <c r="E485" s="1"/>
      <c r="F485" s="1"/>
    </row>
    <row r="486" spans="1:6" x14ac:dyDescent="0.3">
      <c r="A486" s="1"/>
      <c r="B486" s="1"/>
      <c r="C486" s="1"/>
      <c r="D486" s="1"/>
      <c r="E486" s="1"/>
      <c r="F486" s="1"/>
    </row>
    <row r="487" spans="1:6" x14ac:dyDescent="0.3">
      <c r="A487" s="1"/>
      <c r="B487" s="1"/>
      <c r="C487" s="1"/>
      <c r="D487" s="1"/>
      <c r="E487" s="1"/>
      <c r="F487" s="1"/>
    </row>
    <row r="488" spans="1:6" x14ac:dyDescent="0.3">
      <c r="A488" s="1"/>
      <c r="B488" s="1"/>
      <c r="C488" s="1"/>
      <c r="D488" s="1"/>
      <c r="E488" s="1"/>
      <c r="F488" s="1"/>
    </row>
    <row r="489" spans="1:6" x14ac:dyDescent="0.3">
      <c r="A489" s="1"/>
      <c r="B489" s="1"/>
      <c r="C489" s="1"/>
      <c r="D489" s="1"/>
      <c r="E489" s="1"/>
      <c r="F489" s="1"/>
    </row>
    <row r="490" spans="1:6" x14ac:dyDescent="0.3">
      <c r="A490" s="1"/>
      <c r="B490" s="1"/>
      <c r="C490" s="1"/>
      <c r="D490" s="1"/>
      <c r="E490" s="1"/>
      <c r="F490" s="1"/>
    </row>
    <row r="491" spans="1:6" x14ac:dyDescent="0.3">
      <c r="A491" s="1"/>
      <c r="B491" s="1"/>
      <c r="C491" s="1"/>
      <c r="D491" s="1"/>
      <c r="E491" s="1"/>
      <c r="F491" s="1"/>
    </row>
    <row r="492" spans="1:6" x14ac:dyDescent="0.3">
      <c r="A492" s="1"/>
      <c r="B492" s="1"/>
      <c r="C492" s="1"/>
      <c r="D492" s="1"/>
      <c r="E492" s="1"/>
      <c r="F492" s="1"/>
    </row>
    <row r="493" spans="1:6" x14ac:dyDescent="0.3">
      <c r="A493" s="1"/>
      <c r="B493" s="1"/>
      <c r="C493" s="1"/>
      <c r="D493" s="1"/>
      <c r="E493" s="1"/>
      <c r="F493" s="1"/>
    </row>
    <row r="494" spans="1:6" x14ac:dyDescent="0.3">
      <c r="A494" s="1"/>
      <c r="B494" s="1"/>
      <c r="C494" s="1"/>
      <c r="D494" s="1"/>
      <c r="E494" s="1"/>
      <c r="F494" s="1"/>
    </row>
    <row r="495" spans="1:6" x14ac:dyDescent="0.3">
      <c r="A495" s="1"/>
      <c r="B495" s="1"/>
      <c r="C495" s="1"/>
      <c r="D495" s="1"/>
      <c r="E495" s="1"/>
      <c r="F495" s="1"/>
    </row>
    <row r="496" spans="1:6" x14ac:dyDescent="0.3">
      <c r="A496" s="1"/>
      <c r="B496" s="1"/>
      <c r="C496" s="1"/>
      <c r="D496" s="1"/>
      <c r="E496" s="1"/>
      <c r="F496" s="1"/>
    </row>
    <row r="497" spans="1:6" x14ac:dyDescent="0.3">
      <c r="A497" s="1"/>
      <c r="B497" s="1"/>
      <c r="C497" s="1"/>
      <c r="D497" s="1"/>
      <c r="E497" s="1"/>
      <c r="F497" s="1"/>
    </row>
    <row r="498" spans="1:6" x14ac:dyDescent="0.3">
      <c r="A498" s="1"/>
      <c r="B498" s="1"/>
      <c r="C498" s="1"/>
      <c r="D498" s="1"/>
      <c r="E498" s="1"/>
      <c r="F498" s="1"/>
    </row>
    <row r="499" spans="1:6" x14ac:dyDescent="0.3">
      <c r="A499" s="1"/>
      <c r="B499" s="1"/>
      <c r="C499" s="1"/>
      <c r="D499" s="1"/>
      <c r="E499" s="1"/>
      <c r="F499" s="1"/>
    </row>
    <row r="500" spans="1:6" x14ac:dyDescent="0.3">
      <c r="A500" s="1"/>
      <c r="B500" s="1"/>
      <c r="C500" s="1"/>
      <c r="D500" s="1"/>
      <c r="E500" s="1"/>
      <c r="F500" s="1"/>
    </row>
  </sheetData>
  <mergeCells count="3">
    <mergeCell ref="A1:D1"/>
    <mergeCell ref="A2:D2"/>
    <mergeCell ref="A3:D3"/>
  </mergeCells>
  <pageMargins left="0.7" right="0.7" top="0.75" bottom="0.75" header="0.3" footer="0.3"/>
  <pageSetup paperSize="9" scale="95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A259"/>
  <sheetViews>
    <sheetView workbookViewId="0">
      <pane ySplit="8" topLeftCell="A9" activePane="bottomLeft" state="frozen"/>
      <selection pane="bottomLeft" activeCell="P1" sqref="P1"/>
    </sheetView>
  </sheetViews>
  <sheetFormatPr defaultColWidth="0" defaultRowHeight="14.4" x14ac:dyDescent="0.3"/>
  <cols>
    <col min="1" max="1" width="4.6640625" customWidth="1"/>
    <col min="2" max="2" width="0" hidden="1" customWidth="1"/>
    <col min="3" max="3" width="12.6640625" customWidth="1"/>
    <col min="4" max="4" width="43.6640625" customWidth="1"/>
    <col min="5" max="5" width="5.6640625" customWidth="1"/>
    <col min="6" max="8" width="9.6640625" customWidth="1"/>
    <col min="9" max="9" width="10.6640625" customWidth="1"/>
    <col min="10" max="15" width="0" hidden="1" customWidth="1"/>
    <col min="16" max="16" width="9.6640625" customWidth="1"/>
    <col min="17" max="18" width="0" hidden="1" customWidth="1"/>
    <col min="19" max="19" width="7.6640625" customWidth="1"/>
    <col min="20" max="21" width="0" hidden="1" customWidth="1"/>
    <col min="22" max="22" width="7.6640625" customWidth="1"/>
    <col min="23" max="26" width="0" hidden="1" customWidth="1"/>
    <col min="27" max="27" width="9.109375" customWidth="1"/>
    <col min="28" max="16384" width="9.109375" hidden="1"/>
  </cols>
  <sheetData>
    <row r="1" spans="1:26" ht="20.100000000000001" customHeight="1" x14ac:dyDescent="0.3">
      <c r="A1" s="12"/>
      <c r="B1" s="12"/>
      <c r="C1" s="211" t="s">
        <v>28</v>
      </c>
      <c r="D1" s="212"/>
      <c r="E1" s="212"/>
      <c r="F1" s="212"/>
      <c r="G1" s="212"/>
      <c r="H1" s="213"/>
      <c r="I1" s="6" t="s">
        <v>101</v>
      </c>
      <c r="J1" s="12"/>
      <c r="K1" s="3"/>
      <c r="L1" s="3"/>
      <c r="M1" s="3"/>
      <c r="N1" s="3"/>
      <c r="O1" s="3"/>
      <c r="P1" s="5"/>
      <c r="Q1" s="1"/>
      <c r="R1" s="1"/>
      <c r="S1" s="3"/>
      <c r="V1" s="3"/>
      <c r="W1">
        <v>30.126000000000001</v>
      </c>
    </row>
    <row r="2" spans="1:26" ht="20.100000000000001" customHeight="1" x14ac:dyDescent="0.3">
      <c r="A2" s="12"/>
      <c r="B2" s="12"/>
      <c r="C2" s="211" t="s">
        <v>29</v>
      </c>
      <c r="D2" s="212"/>
      <c r="E2" s="212"/>
      <c r="F2" s="212"/>
      <c r="G2" s="212"/>
      <c r="H2" s="213"/>
      <c r="I2" s="6" t="s">
        <v>23</v>
      </c>
      <c r="J2" s="12"/>
      <c r="K2" s="3"/>
      <c r="L2" s="3"/>
      <c r="M2" s="3"/>
      <c r="N2" s="3"/>
      <c r="O2" s="3"/>
      <c r="P2" s="5"/>
      <c r="Q2" s="1"/>
      <c r="R2" s="1"/>
      <c r="S2" s="3"/>
      <c r="V2" s="3"/>
    </row>
    <row r="3" spans="1:26" ht="20.100000000000001" customHeight="1" x14ac:dyDescent="0.3">
      <c r="A3" s="12"/>
      <c r="B3" s="12"/>
      <c r="C3" s="211" t="s">
        <v>30</v>
      </c>
      <c r="D3" s="212"/>
      <c r="E3" s="212"/>
      <c r="F3" s="212"/>
      <c r="G3" s="212"/>
      <c r="H3" s="213"/>
      <c r="I3" s="6" t="s">
        <v>103</v>
      </c>
      <c r="J3" s="12"/>
      <c r="K3" s="3"/>
      <c r="L3" s="3"/>
      <c r="M3" s="3"/>
      <c r="N3" s="3"/>
      <c r="O3" s="3"/>
      <c r="P3" s="5"/>
      <c r="Q3" s="1"/>
      <c r="R3" s="1"/>
      <c r="S3" s="3"/>
      <c r="V3" s="3"/>
    </row>
    <row r="4" spans="1:26" x14ac:dyDescent="0.3">
      <c r="A4" s="3"/>
      <c r="B4" s="3"/>
      <c r="C4" s="5" t="s">
        <v>104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1"/>
      <c r="R4" s="1"/>
      <c r="S4" s="3"/>
      <c r="V4" s="3"/>
    </row>
    <row r="5" spans="1:26" x14ac:dyDescent="0.3">
      <c r="A5" s="3"/>
      <c r="B5" s="3"/>
      <c r="C5" s="146" t="s">
        <v>22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1"/>
      <c r="R5" s="1"/>
      <c r="S5" s="3"/>
      <c r="V5" s="3"/>
    </row>
    <row r="6" spans="1:26" x14ac:dyDescent="0.3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1"/>
      <c r="R6" s="1"/>
      <c r="S6" s="3"/>
      <c r="V6" s="3"/>
    </row>
    <row r="7" spans="1:26" x14ac:dyDescent="0.3">
      <c r="A7" s="14"/>
      <c r="B7" s="14"/>
      <c r="C7" s="15" t="s">
        <v>71</v>
      </c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"/>
      <c r="R7" s="1"/>
      <c r="S7" s="14"/>
      <c r="V7" s="14"/>
    </row>
    <row r="8" spans="1:26" ht="15.6" x14ac:dyDescent="0.3">
      <c r="A8" s="148" t="s">
        <v>91</v>
      </c>
      <c r="B8" s="148" t="s">
        <v>92</v>
      </c>
      <c r="C8" s="148" t="s">
        <v>93</v>
      </c>
      <c r="D8" s="148" t="s">
        <v>94</v>
      </c>
      <c r="E8" s="148" t="s">
        <v>95</v>
      </c>
      <c r="F8" s="148" t="s">
        <v>96</v>
      </c>
      <c r="G8" s="148" t="s">
        <v>62</v>
      </c>
      <c r="H8" s="148" t="s">
        <v>63</v>
      </c>
      <c r="I8" s="148" t="s">
        <v>97</v>
      </c>
      <c r="J8" s="148"/>
      <c r="K8" s="148"/>
      <c r="L8" s="148"/>
      <c r="M8" s="148"/>
      <c r="N8" s="148"/>
      <c r="O8" s="148"/>
      <c r="P8" s="148" t="s">
        <v>98</v>
      </c>
      <c r="Q8" s="144"/>
      <c r="R8" s="144"/>
      <c r="S8" s="148" t="s">
        <v>99</v>
      </c>
      <c r="T8" s="145"/>
      <c r="U8" s="145"/>
      <c r="V8" s="148" t="s">
        <v>100</v>
      </c>
      <c r="W8" s="143"/>
      <c r="X8" s="143"/>
      <c r="Y8" s="143"/>
      <c r="Z8" s="143"/>
    </row>
    <row r="9" spans="1:26" x14ac:dyDescent="0.3">
      <c r="A9" s="88"/>
      <c r="B9" s="88"/>
      <c r="C9" s="149"/>
      <c r="D9" s="138" t="s">
        <v>72</v>
      </c>
      <c r="E9" s="88"/>
      <c r="F9" s="150"/>
      <c r="G9" s="135"/>
      <c r="H9" s="135"/>
      <c r="I9" s="135"/>
      <c r="J9" s="88"/>
      <c r="K9" s="88"/>
      <c r="L9" s="88"/>
      <c r="M9" s="88"/>
      <c r="N9" s="88"/>
      <c r="O9" s="88"/>
      <c r="P9" s="88"/>
      <c r="Q9" s="62"/>
      <c r="R9" s="62"/>
      <c r="S9" s="88"/>
      <c r="T9" s="137"/>
      <c r="U9" s="137"/>
      <c r="V9" s="88"/>
      <c r="W9" s="137"/>
      <c r="X9" s="137"/>
      <c r="Y9" s="137"/>
      <c r="Z9" s="137"/>
    </row>
    <row r="10" spans="1:26" x14ac:dyDescent="0.3">
      <c r="A10" s="62"/>
      <c r="B10" s="62"/>
      <c r="C10" s="153" t="s">
        <v>105</v>
      </c>
      <c r="D10" s="152" t="s">
        <v>73</v>
      </c>
      <c r="E10" s="62"/>
      <c r="F10" s="151"/>
      <c r="G10" s="76"/>
      <c r="H10" s="76"/>
      <c r="I10" s="76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137"/>
      <c r="U10" s="137"/>
      <c r="V10" s="62"/>
      <c r="W10" s="137"/>
      <c r="X10" s="137"/>
      <c r="Y10" s="137"/>
      <c r="Z10" s="137"/>
    </row>
    <row r="11" spans="1:26" ht="24.9" customHeight="1" x14ac:dyDescent="0.3">
      <c r="A11" s="161">
        <v>1</v>
      </c>
      <c r="B11" s="157" t="s">
        <v>106</v>
      </c>
      <c r="C11" s="162" t="s">
        <v>107</v>
      </c>
      <c r="D11" s="157" t="s">
        <v>108</v>
      </c>
      <c r="E11" s="157" t="s">
        <v>109</v>
      </c>
      <c r="F11" s="158">
        <v>122.77</v>
      </c>
      <c r="G11" s="163"/>
      <c r="H11" s="163"/>
      <c r="I11" s="158">
        <f>ROUND(F11*(G11+H11),2)</f>
        <v>0</v>
      </c>
      <c r="J11" s="157">
        <f>ROUND(F11*(N11),2)</f>
        <v>0</v>
      </c>
      <c r="K11" s="159">
        <f>ROUND(F11*(O11),2)</f>
        <v>0</v>
      </c>
      <c r="L11" s="159">
        <f>ROUND(F11*(G11),2)</f>
        <v>0</v>
      </c>
      <c r="M11" s="159">
        <f>ROUND(F11*(H11),2)</f>
        <v>0</v>
      </c>
      <c r="N11" s="159">
        <v>0</v>
      </c>
      <c r="O11" s="159"/>
      <c r="P11" s="164"/>
      <c r="Q11" s="164"/>
      <c r="R11" s="164"/>
      <c r="S11" s="159">
        <f>ROUND(F11*(P11),3)</f>
        <v>0</v>
      </c>
      <c r="T11" s="160"/>
      <c r="U11" s="160"/>
      <c r="V11" s="164"/>
      <c r="Z11">
        <v>0</v>
      </c>
    </row>
    <row r="12" spans="1:26" ht="24.9" customHeight="1" x14ac:dyDescent="0.3">
      <c r="A12" s="161">
        <v>2</v>
      </c>
      <c r="B12" s="157" t="s">
        <v>106</v>
      </c>
      <c r="C12" s="162" t="s">
        <v>110</v>
      </c>
      <c r="D12" s="157" t="s">
        <v>111</v>
      </c>
      <c r="E12" s="157" t="s">
        <v>112</v>
      </c>
      <c r="F12" s="158">
        <v>56.74</v>
      </c>
      <c r="G12" s="163"/>
      <c r="H12" s="163"/>
      <c r="I12" s="158">
        <f>ROUND(F12*(G12+H12),2)</f>
        <v>0</v>
      </c>
      <c r="J12" s="157">
        <f>ROUND(F12*(N12),2)</f>
        <v>0</v>
      </c>
      <c r="K12" s="159">
        <f>ROUND(F12*(O12),2)</f>
        <v>0</v>
      </c>
      <c r="L12" s="159">
        <f>ROUND(F12*(G12),2)</f>
        <v>0</v>
      </c>
      <c r="M12" s="159">
        <f>ROUND(F12*(H12),2)</f>
        <v>0</v>
      </c>
      <c r="N12" s="159">
        <v>0</v>
      </c>
      <c r="O12" s="159"/>
      <c r="P12" s="164"/>
      <c r="Q12" s="164"/>
      <c r="R12" s="164"/>
      <c r="S12" s="159">
        <f>ROUND(F12*(P12),3)</f>
        <v>0</v>
      </c>
      <c r="T12" s="160"/>
      <c r="U12" s="160"/>
      <c r="V12" s="164"/>
      <c r="Z12">
        <v>0</v>
      </c>
    </row>
    <row r="13" spans="1:26" x14ac:dyDescent="0.3">
      <c r="A13" s="154"/>
      <c r="B13" s="154"/>
      <c r="C13" s="165"/>
      <c r="D13" s="166" t="s">
        <v>113</v>
      </c>
      <c r="E13" s="154"/>
      <c r="F13" s="156">
        <v>37.24</v>
      </c>
      <c r="G13" s="156"/>
      <c r="H13" s="156"/>
      <c r="I13" s="156"/>
      <c r="J13" s="154"/>
      <c r="K13" s="1"/>
      <c r="L13" s="1"/>
      <c r="M13" s="1"/>
      <c r="N13" s="1"/>
      <c r="O13" s="1"/>
      <c r="P13" s="1"/>
      <c r="Q13" s="1"/>
      <c r="R13" s="1"/>
      <c r="S13" s="1"/>
      <c r="V13" s="1"/>
    </row>
    <row r="14" spans="1:26" x14ac:dyDescent="0.3">
      <c r="A14" s="154"/>
      <c r="B14" s="154"/>
      <c r="C14" s="165"/>
      <c r="D14" s="166" t="s">
        <v>114</v>
      </c>
      <c r="E14" s="154"/>
      <c r="F14" s="156">
        <v>19.5</v>
      </c>
      <c r="G14" s="156"/>
      <c r="H14" s="156"/>
      <c r="I14" s="156"/>
      <c r="J14" s="154"/>
      <c r="K14" s="1"/>
      <c r="L14" s="1"/>
      <c r="M14" s="1"/>
      <c r="N14" s="1"/>
      <c r="O14" s="1"/>
      <c r="P14" s="1"/>
      <c r="Q14" s="1"/>
      <c r="R14" s="1"/>
      <c r="S14" s="1"/>
      <c r="V14" s="1"/>
    </row>
    <row r="15" spans="1:26" ht="24.9" customHeight="1" x14ac:dyDescent="0.3">
      <c r="A15" s="161">
        <v>3</v>
      </c>
      <c r="B15" s="157" t="s">
        <v>106</v>
      </c>
      <c r="C15" s="162" t="s">
        <v>115</v>
      </c>
      <c r="D15" s="157" t="s">
        <v>116</v>
      </c>
      <c r="E15" s="157" t="s">
        <v>117</v>
      </c>
      <c r="F15" s="158">
        <v>463.02</v>
      </c>
      <c r="G15" s="163"/>
      <c r="H15" s="163"/>
      <c r="I15" s="158">
        <f>ROUND(F15*(G15+H15),2)</f>
        <v>0</v>
      </c>
      <c r="J15" s="157">
        <f>ROUND(F15*(N15),2)</f>
        <v>0</v>
      </c>
      <c r="K15" s="159">
        <f>ROUND(F15*(O15),2)</f>
        <v>0</v>
      </c>
      <c r="L15" s="159">
        <f>ROUND(F15*(G15),2)</f>
        <v>0</v>
      </c>
      <c r="M15" s="159">
        <f>ROUND(F15*(H15),2)</f>
        <v>0</v>
      </c>
      <c r="N15" s="159">
        <v>0</v>
      </c>
      <c r="O15" s="159"/>
      <c r="P15" s="164"/>
      <c r="Q15" s="164"/>
      <c r="R15" s="164"/>
      <c r="S15" s="159">
        <f>ROUND(F15*(P15),3)</f>
        <v>0</v>
      </c>
      <c r="T15" s="160"/>
      <c r="U15" s="160"/>
      <c r="V15" s="164"/>
      <c r="Z15">
        <v>0</v>
      </c>
    </row>
    <row r="16" spans="1:26" x14ac:dyDescent="0.3">
      <c r="A16" s="154"/>
      <c r="B16" s="154"/>
      <c r="C16" s="165"/>
      <c r="D16" s="166" t="s">
        <v>118</v>
      </c>
      <c r="E16" s="154"/>
      <c r="F16" s="156">
        <v>463.02</v>
      </c>
      <c r="G16" s="156"/>
      <c r="H16" s="156"/>
      <c r="I16" s="156"/>
      <c r="J16" s="154"/>
      <c r="K16" s="1"/>
      <c r="L16" s="1"/>
      <c r="M16" s="1"/>
      <c r="N16" s="1"/>
      <c r="O16" s="1"/>
      <c r="P16" s="1"/>
      <c r="Q16" s="1"/>
      <c r="R16" s="1"/>
      <c r="S16" s="1"/>
      <c r="V16" s="1"/>
    </row>
    <row r="17" spans="1:26" ht="24.9" customHeight="1" x14ac:dyDescent="0.3">
      <c r="A17" s="161">
        <v>4</v>
      </c>
      <c r="B17" s="157" t="s">
        <v>119</v>
      </c>
      <c r="C17" s="162" t="s">
        <v>120</v>
      </c>
      <c r="D17" s="157" t="s">
        <v>121</v>
      </c>
      <c r="E17" s="157" t="s">
        <v>112</v>
      </c>
      <c r="F17" s="158">
        <v>122.77000000000001</v>
      </c>
      <c r="G17" s="163"/>
      <c r="H17" s="163"/>
      <c r="I17" s="158">
        <f>ROUND(F17*(G17+H17),2)</f>
        <v>0</v>
      </c>
      <c r="J17" s="157">
        <f>ROUND(F17*(N17),2)</f>
        <v>0</v>
      </c>
      <c r="K17" s="159">
        <f>ROUND(F17*(O17),2)</f>
        <v>0</v>
      </c>
      <c r="L17" s="159">
        <f>ROUND(F17*(G17),2)</f>
        <v>0</v>
      </c>
      <c r="M17" s="159">
        <f>ROUND(F17*(H17),2)</f>
        <v>0</v>
      </c>
      <c r="N17" s="159">
        <v>0</v>
      </c>
      <c r="O17" s="159"/>
      <c r="P17" s="164"/>
      <c r="Q17" s="164"/>
      <c r="R17" s="164"/>
      <c r="S17" s="159">
        <f>ROUND(F17*(P17),3)</f>
        <v>0</v>
      </c>
      <c r="T17" s="160"/>
      <c r="U17" s="160"/>
      <c r="V17" s="164"/>
      <c r="Z17">
        <v>0</v>
      </c>
    </row>
    <row r="18" spans="1:26" ht="12" customHeight="1" x14ac:dyDescent="0.3">
      <c r="A18" s="154"/>
      <c r="B18" s="154"/>
      <c r="C18" s="165"/>
      <c r="D18" s="165" t="s">
        <v>122</v>
      </c>
      <c r="E18" s="154"/>
      <c r="F18" s="155"/>
      <c r="G18" s="156"/>
      <c r="H18" s="156"/>
      <c r="I18" s="156"/>
      <c r="J18" s="154"/>
      <c r="K18" s="1"/>
      <c r="L18" s="1"/>
      <c r="M18" s="1"/>
      <c r="N18" s="1"/>
      <c r="O18" s="1"/>
      <c r="P18" s="1"/>
      <c r="Q18" s="1"/>
      <c r="R18" s="1"/>
      <c r="S18" s="1"/>
      <c r="V18" s="1"/>
    </row>
    <row r="19" spans="1:26" x14ac:dyDescent="0.3">
      <c r="A19" s="154"/>
      <c r="B19" s="154"/>
      <c r="C19" s="154"/>
      <c r="D19" s="167" t="s">
        <v>123</v>
      </c>
      <c r="E19" s="154"/>
      <c r="F19" s="156">
        <v>89.52000000000001</v>
      </c>
      <c r="G19" s="156"/>
      <c r="H19" s="156"/>
      <c r="I19" s="156"/>
      <c r="J19" s="154"/>
      <c r="K19" s="1"/>
      <c r="L19" s="1"/>
      <c r="M19" s="1"/>
      <c r="N19" s="1"/>
      <c r="O19" s="1"/>
      <c r="P19" s="1"/>
      <c r="Q19" s="1"/>
      <c r="R19" s="1"/>
      <c r="S19" s="1"/>
      <c r="V19" s="1"/>
    </row>
    <row r="20" spans="1:26" ht="12" customHeight="1" x14ac:dyDescent="0.3">
      <c r="A20" s="154"/>
      <c r="B20" s="154"/>
      <c r="C20" s="165"/>
      <c r="D20" s="165" t="s">
        <v>124</v>
      </c>
      <c r="E20" s="154"/>
      <c r="F20" s="155"/>
      <c r="G20" s="156"/>
      <c r="H20" s="156"/>
      <c r="I20" s="156"/>
      <c r="J20" s="154"/>
      <c r="K20" s="1"/>
      <c r="L20" s="1"/>
      <c r="M20" s="1"/>
      <c r="N20" s="1"/>
      <c r="O20" s="1"/>
      <c r="P20" s="1"/>
      <c r="Q20" s="1"/>
      <c r="R20" s="1"/>
      <c r="S20" s="1"/>
      <c r="V20" s="1"/>
    </row>
    <row r="21" spans="1:26" x14ac:dyDescent="0.3">
      <c r="A21" s="154"/>
      <c r="B21" s="154"/>
      <c r="C21" s="154"/>
      <c r="D21" s="167" t="s">
        <v>125</v>
      </c>
      <c r="E21" s="154"/>
      <c r="F21" s="156">
        <v>33.25</v>
      </c>
      <c r="G21" s="156"/>
      <c r="H21" s="156"/>
      <c r="I21" s="156"/>
      <c r="J21" s="154"/>
      <c r="K21" s="1"/>
      <c r="L21" s="1"/>
      <c r="M21" s="1"/>
      <c r="N21" s="1"/>
      <c r="O21" s="1"/>
      <c r="P21" s="1"/>
      <c r="Q21" s="1"/>
      <c r="R21" s="1"/>
      <c r="S21" s="1"/>
      <c r="V21" s="1"/>
    </row>
    <row r="22" spans="1:26" ht="24.9" customHeight="1" x14ac:dyDescent="0.3">
      <c r="A22" s="161">
        <v>5</v>
      </c>
      <c r="B22" s="157" t="s">
        <v>119</v>
      </c>
      <c r="C22" s="162" t="s">
        <v>126</v>
      </c>
      <c r="D22" s="157" t="s">
        <v>127</v>
      </c>
      <c r="E22" s="157" t="s">
        <v>112</v>
      </c>
      <c r="F22" s="158">
        <v>122.77</v>
      </c>
      <c r="G22" s="163"/>
      <c r="H22" s="163"/>
      <c r="I22" s="158">
        <f>ROUND(F22*(G22+H22),2)</f>
        <v>0</v>
      </c>
      <c r="J22" s="157">
        <f>ROUND(F22*(N22),2)</f>
        <v>0</v>
      </c>
      <c r="K22" s="159">
        <f>ROUND(F22*(O22),2)</f>
        <v>0</v>
      </c>
      <c r="L22" s="159">
        <f>ROUND(F22*(G22),2)</f>
        <v>0</v>
      </c>
      <c r="M22" s="159">
        <f>ROUND(F22*(H22),2)</f>
        <v>0</v>
      </c>
      <c r="N22" s="159">
        <v>0</v>
      </c>
      <c r="O22" s="159"/>
      <c r="P22" s="164"/>
      <c r="Q22" s="164"/>
      <c r="R22" s="164"/>
      <c r="S22" s="159">
        <f>ROUND(F22*(P22),3)</f>
        <v>0</v>
      </c>
      <c r="T22" s="160"/>
      <c r="U22" s="160"/>
      <c r="V22" s="164"/>
      <c r="Z22">
        <v>0</v>
      </c>
    </row>
    <row r="23" spans="1:26" ht="24.9" customHeight="1" x14ac:dyDescent="0.3">
      <c r="A23" s="161">
        <v>6</v>
      </c>
      <c r="B23" s="157" t="s">
        <v>128</v>
      </c>
      <c r="C23" s="162" t="s">
        <v>129</v>
      </c>
      <c r="D23" s="157" t="s">
        <v>130</v>
      </c>
      <c r="E23" s="157" t="s">
        <v>117</v>
      </c>
      <c r="F23" s="158">
        <v>41.430000000000007</v>
      </c>
      <c r="G23" s="163"/>
      <c r="H23" s="163"/>
      <c r="I23" s="158">
        <f>ROUND(F23*(G23+H23),2)</f>
        <v>0</v>
      </c>
      <c r="J23" s="157">
        <f>ROUND(F23*(N23),2)</f>
        <v>0</v>
      </c>
      <c r="K23" s="159">
        <f>ROUND(F23*(O23),2)</f>
        <v>0</v>
      </c>
      <c r="L23" s="159">
        <f>ROUND(F23*(G23),2)</f>
        <v>0</v>
      </c>
      <c r="M23" s="159">
        <f>ROUND(F23*(H23),2)</f>
        <v>0</v>
      </c>
      <c r="N23" s="159">
        <v>0</v>
      </c>
      <c r="O23" s="159"/>
      <c r="P23" s="164"/>
      <c r="Q23" s="164"/>
      <c r="R23" s="164"/>
      <c r="S23" s="159">
        <f>ROUND(F23*(P23),3)</f>
        <v>0</v>
      </c>
      <c r="T23" s="160"/>
      <c r="U23" s="160"/>
      <c r="V23" s="164">
        <f>ROUND(F23*(X23),3)</f>
        <v>9.3219999999999992</v>
      </c>
      <c r="X23">
        <v>0.22500000000000001</v>
      </c>
      <c r="Z23">
        <v>0</v>
      </c>
    </row>
    <row r="24" spans="1:26" x14ac:dyDescent="0.3">
      <c r="A24" s="154"/>
      <c r="B24" s="154"/>
      <c r="C24" s="165"/>
      <c r="D24" s="166" t="s">
        <v>131</v>
      </c>
      <c r="E24" s="154"/>
      <c r="F24" s="156">
        <v>41.430000000000007</v>
      </c>
      <c r="G24" s="156"/>
      <c r="H24" s="156"/>
      <c r="I24" s="156"/>
      <c r="J24" s="154"/>
      <c r="K24" s="1"/>
      <c r="L24" s="1"/>
      <c r="M24" s="1"/>
      <c r="N24" s="1"/>
      <c r="O24" s="1"/>
      <c r="P24" s="1"/>
      <c r="Q24" s="1"/>
      <c r="R24" s="1"/>
      <c r="S24" s="1"/>
      <c r="V24" s="1"/>
    </row>
    <row r="25" spans="1:26" ht="24.9" customHeight="1" x14ac:dyDescent="0.3">
      <c r="A25" s="161">
        <v>7</v>
      </c>
      <c r="B25" s="157" t="s">
        <v>128</v>
      </c>
      <c r="C25" s="162" t="s">
        <v>132</v>
      </c>
      <c r="D25" s="157" t="s">
        <v>133</v>
      </c>
      <c r="E25" s="157" t="s">
        <v>117</v>
      </c>
      <c r="F25" s="158">
        <v>85.77500000000002</v>
      </c>
      <c r="G25" s="163"/>
      <c r="H25" s="163"/>
      <c r="I25" s="158">
        <f>ROUND(F25*(G25+H25),2)</f>
        <v>0</v>
      </c>
      <c r="J25" s="157">
        <f>ROUND(F25*(N25),2)</f>
        <v>0</v>
      </c>
      <c r="K25" s="159">
        <f>ROUND(F25*(O25),2)</f>
        <v>0</v>
      </c>
      <c r="L25" s="159">
        <f>ROUND(F25*(G25),2)</f>
        <v>0</v>
      </c>
      <c r="M25" s="159">
        <f>ROUND(F25*(H25),2)</f>
        <v>0</v>
      </c>
      <c r="N25" s="159">
        <v>0</v>
      </c>
      <c r="O25" s="159"/>
      <c r="P25" s="164"/>
      <c r="Q25" s="164"/>
      <c r="R25" s="164"/>
      <c r="S25" s="159">
        <f>ROUND(F25*(P25),3)</f>
        <v>0</v>
      </c>
      <c r="T25" s="160"/>
      <c r="U25" s="160"/>
      <c r="V25" s="164">
        <f>ROUND(F25*(X25),3)</f>
        <v>27.105</v>
      </c>
      <c r="X25">
        <v>0.316</v>
      </c>
      <c r="Z25">
        <v>0</v>
      </c>
    </row>
    <row r="26" spans="1:26" ht="12" customHeight="1" x14ac:dyDescent="0.3">
      <c r="A26" s="154"/>
      <c r="B26" s="154"/>
      <c r="C26" s="165"/>
      <c r="D26" s="165" t="s">
        <v>124</v>
      </c>
      <c r="E26" s="154"/>
      <c r="F26" s="155"/>
      <c r="G26" s="156"/>
      <c r="H26" s="156"/>
      <c r="I26" s="156"/>
      <c r="J26" s="154"/>
      <c r="K26" s="1"/>
      <c r="L26" s="1"/>
      <c r="M26" s="1"/>
      <c r="N26" s="1"/>
      <c r="O26" s="1"/>
      <c r="P26" s="1"/>
      <c r="Q26" s="1"/>
      <c r="R26" s="1"/>
      <c r="S26" s="1"/>
      <c r="V26" s="1"/>
    </row>
    <row r="27" spans="1:26" x14ac:dyDescent="0.3">
      <c r="A27" s="154"/>
      <c r="B27" s="154"/>
      <c r="C27" s="154"/>
      <c r="D27" s="167" t="s">
        <v>134</v>
      </c>
      <c r="E27" s="154"/>
      <c r="F27" s="156">
        <v>85.77500000000002</v>
      </c>
      <c r="G27" s="156"/>
      <c r="H27" s="156"/>
      <c r="I27" s="156"/>
      <c r="J27" s="154"/>
      <c r="K27" s="1"/>
      <c r="L27" s="1"/>
      <c r="M27" s="1"/>
      <c r="N27" s="1"/>
      <c r="O27" s="1"/>
      <c r="P27" s="1"/>
      <c r="Q27" s="1"/>
      <c r="R27" s="1"/>
      <c r="S27" s="1"/>
      <c r="V27" s="1"/>
    </row>
    <row r="28" spans="1:26" x14ac:dyDescent="0.3">
      <c r="A28" s="62"/>
      <c r="B28" s="62"/>
      <c r="C28" s="153" t="s">
        <v>105</v>
      </c>
      <c r="D28" s="152" t="s">
        <v>73</v>
      </c>
      <c r="E28" s="62"/>
      <c r="F28" s="151"/>
      <c r="G28" s="141">
        <f>ROUND((SUM(L10:L27))/1,2)</f>
        <v>0</v>
      </c>
      <c r="H28" s="141">
        <f>ROUND((SUM(M10:M27))/1,2)</f>
        <v>0</v>
      </c>
      <c r="I28" s="141">
        <f>ROUND((SUM(I10:I27))/1,2)</f>
        <v>0</v>
      </c>
      <c r="J28" s="62"/>
      <c r="K28" s="62"/>
      <c r="L28" s="62">
        <f>ROUND((SUM(L10:L27))/1,2)</f>
        <v>0</v>
      </c>
      <c r="M28" s="62">
        <f>ROUND((SUM(M10:M27))/1,2)</f>
        <v>0</v>
      </c>
      <c r="N28" s="62"/>
      <c r="O28" s="62"/>
      <c r="P28" s="168"/>
      <c r="Q28" s="62"/>
      <c r="R28" s="62"/>
      <c r="S28" s="168">
        <f>ROUND((SUM(S10:S27))/1,2)</f>
        <v>0</v>
      </c>
      <c r="T28" s="137"/>
      <c r="U28" s="137"/>
      <c r="V28" s="2">
        <f>ROUND((SUM(V10:V27))/1,2)</f>
        <v>36.43</v>
      </c>
      <c r="W28" s="137"/>
      <c r="X28" s="137"/>
      <c r="Y28" s="137"/>
      <c r="Z28" s="137"/>
    </row>
    <row r="29" spans="1:26" x14ac:dyDescent="0.3">
      <c r="A29" s="1"/>
      <c r="B29" s="1"/>
      <c r="C29" s="1"/>
      <c r="D29" s="1"/>
      <c r="E29" s="1"/>
      <c r="F29" s="147"/>
      <c r="G29" s="134"/>
      <c r="H29" s="134"/>
      <c r="I29" s="134"/>
      <c r="J29" s="1"/>
      <c r="K29" s="1"/>
      <c r="L29" s="1"/>
      <c r="M29" s="1"/>
      <c r="N29" s="1"/>
      <c r="O29" s="1"/>
      <c r="P29" s="1"/>
      <c r="Q29" s="1"/>
      <c r="R29" s="1"/>
      <c r="S29" s="1"/>
      <c r="V29" s="1"/>
    </row>
    <row r="30" spans="1:26" x14ac:dyDescent="0.3">
      <c r="A30" s="62"/>
      <c r="B30" s="62"/>
      <c r="C30" s="153" t="s">
        <v>135</v>
      </c>
      <c r="D30" s="152" t="s">
        <v>74</v>
      </c>
      <c r="E30" s="62"/>
      <c r="F30" s="151"/>
      <c r="G30" s="76"/>
      <c r="H30" s="76"/>
      <c r="I30" s="76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137"/>
      <c r="U30" s="137"/>
      <c r="V30" s="62"/>
      <c r="W30" s="137"/>
      <c r="X30" s="137"/>
      <c r="Y30" s="137"/>
      <c r="Z30" s="137"/>
    </row>
    <row r="31" spans="1:26" ht="24.9" customHeight="1" x14ac:dyDescent="0.3">
      <c r="A31" s="161">
        <v>8</v>
      </c>
      <c r="B31" s="157" t="s">
        <v>136</v>
      </c>
      <c r="C31" s="162" t="s">
        <v>137</v>
      </c>
      <c r="D31" s="157" t="s">
        <v>138</v>
      </c>
      <c r="E31" s="157" t="s">
        <v>117</v>
      </c>
      <c r="F31" s="158">
        <v>1377</v>
      </c>
      <c r="G31" s="163"/>
      <c r="H31" s="163"/>
      <c r="I31" s="158">
        <f>ROUND(F31*(G31+H31),2)</f>
        <v>0</v>
      </c>
      <c r="J31" s="157">
        <f>ROUND(F31*(N31),2)</f>
        <v>0</v>
      </c>
      <c r="K31" s="159">
        <f>ROUND(F31*(O31),2)</f>
        <v>0</v>
      </c>
      <c r="L31" s="159">
        <f>ROUND(F31*(G31),2)</f>
        <v>0</v>
      </c>
      <c r="M31" s="159">
        <f>ROUND(F31*(H31),2)</f>
        <v>0</v>
      </c>
      <c r="N31" s="159">
        <v>0</v>
      </c>
      <c r="O31" s="159"/>
      <c r="P31" s="164">
        <v>3.5200000000000001E-3</v>
      </c>
      <c r="Q31" s="164"/>
      <c r="R31" s="164">
        <v>3.5200000000000001E-3</v>
      </c>
      <c r="S31" s="159">
        <f>ROUND(F31*(P31),3)</f>
        <v>4.8470000000000004</v>
      </c>
      <c r="T31" s="160"/>
      <c r="U31" s="160"/>
      <c r="V31" s="164"/>
      <c r="Z31">
        <v>0</v>
      </c>
    </row>
    <row r="32" spans="1:26" ht="12" customHeight="1" x14ac:dyDescent="0.3">
      <c r="A32" s="154"/>
      <c r="B32" s="154"/>
      <c r="C32" s="165"/>
      <c r="D32" s="165" t="s">
        <v>139</v>
      </c>
      <c r="E32" s="154"/>
      <c r="F32" s="155"/>
      <c r="G32" s="156"/>
      <c r="H32" s="156"/>
      <c r="I32" s="156"/>
      <c r="J32" s="154"/>
      <c r="K32" s="1"/>
      <c r="L32" s="1"/>
      <c r="M32" s="1"/>
      <c r="N32" s="1"/>
      <c r="O32" s="1"/>
      <c r="P32" s="1"/>
      <c r="Q32" s="1"/>
      <c r="R32" s="1"/>
      <c r="S32" s="1"/>
      <c r="V32" s="1"/>
    </row>
    <row r="33" spans="1:26" x14ac:dyDescent="0.3">
      <c r="A33" s="154"/>
      <c r="B33" s="154"/>
      <c r="C33" s="154"/>
      <c r="D33" s="167" t="s">
        <v>140</v>
      </c>
      <c r="E33" s="154"/>
      <c r="F33" s="156">
        <v>1377</v>
      </c>
      <c r="G33" s="156"/>
      <c r="H33" s="156"/>
      <c r="I33" s="156"/>
      <c r="J33" s="154"/>
      <c r="K33" s="1"/>
      <c r="L33" s="1"/>
      <c r="M33" s="1"/>
      <c r="N33" s="1"/>
      <c r="O33" s="1"/>
      <c r="P33" s="1"/>
      <c r="Q33" s="1"/>
      <c r="R33" s="1"/>
      <c r="S33" s="1"/>
      <c r="V33" s="1"/>
    </row>
    <row r="34" spans="1:26" ht="24.9" customHeight="1" x14ac:dyDescent="0.3">
      <c r="A34" s="161">
        <v>9</v>
      </c>
      <c r="B34" s="157" t="s">
        <v>136</v>
      </c>
      <c r="C34" s="162" t="s">
        <v>141</v>
      </c>
      <c r="D34" s="157" t="s">
        <v>142</v>
      </c>
      <c r="E34" s="157" t="s">
        <v>117</v>
      </c>
      <c r="F34" s="158">
        <v>34.631999999999998</v>
      </c>
      <c r="G34" s="163"/>
      <c r="H34" s="163"/>
      <c r="I34" s="158">
        <f>ROUND(F34*(G34+H34),2)</f>
        <v>0</v>
      </c>
      <c r="J34" s="157">
        <f>ROUND(F34*(N34),2)</f>
        <v>0</v>
      </c>
      <c r="K34" s="159">
        <f>ROUND(F34*(O34),2)</f>
        <v>0</v>
      </c>
      <c r="L34" s="159">
        <f>ROUND(F34*(G34),2)</f>
        <v>0</v>
      </c>
      <c r="M34" s="159">
        <f>ROUND(F34*(H34),2)</f>
        <v>0</v>
      </c>
      <c r="N34" s="159">
        <v>0</v>
      </c>
      <c r="O34" s="159"/>
      <c r="P34" s="164">
        <v>6.7000000000000002E-4</v>
      </c>
      <c r="Q34" s="164"/>
      <c r="R34" s="164">
        <v>6.7000000000000002E-4</v>
      </c>
      <c r="S34" s="159">
        <f>ROUND(F34*(P34),3)</f>
        <v>2.3E-2</v>
      </c>
      <c r="T34" s="160"/>
      <c r="U34" s="160"/>
      <c r="V34" s="164"/>
      <c r="Z34">
        <v>0</v>
      </c>
    </row>
    <row r="35" spans="1:26" x14ac:dyDescent="0.3">
      <c r="A35" s="154"/>
      <c r="B35" s="154"/>
      <c r="C35" s="165"/>
      <c r="D35" s="166" t="s">
        <v>143</v>
      </c>
      <c r="E35" s="154"/>
      <c r="F35" s="156">
        <v>34.631999999999998</v>
      </c>
      <c r="G35" s="156"/>
      <c r="H35" s="156"/>
      <c r="I35" s="156"/>
      <c r="J35" s="154"/>
      <c r="K35" s="1"/>
      <c r="L35" s="1"/>
      <c r="M35" s="1"/>
      <c r="N35" s="1"/>
      <c r="O35" s="1"/>
      <c r="P35" s="1"/>
      <c r="Q35" s="1"/>
      <c r="R35" s="1"/>
      <c r="S35" s="1"/>
      <c r="V35" s="1"/>
    </row>
    <row r="36" spans="1:26" ht="24.9" customHeight="1" x14ac:dyDescent="0.3">
      <c r="A36" s="161">
        <v>10</v>
      </c>
      <c r="B36" s="157" t="s">
        <v>136</v>
      </c>
      <c r="C36" s="162" t="s">
        <v>144</v>
      </c>
      <c r="D36" s="157" t="s">
        <v>145</v>
      </c>
      <c r="E36" s="157" t="s">
        <v>112</v>
      </c>
      <c r="F36" s="158">
        <v>0.32550000000000001</v>
      </c>
      <c r="G36" s="163"/>
      <c r="H36" s="163"/>
      <c r="I36" s="158">
        <f>ROUND(F36*(G36+H36),2)</f>
        <v>0</v>
      </c>
      <c r="J36" s="157">
        <f>ROUND(F36*(N36),2)</f>
        <v>0</v>
      </c>
      <c r="K36" s="159">
        <f>ROUND(F36*(O36),2)</f>
        <v>0</v>
      </c>
      <c r="L36" s="159">
        <f>ROUND(F36*(G36),2)</f>
        <v>0</v>
      </c>
      <c r="M36" s="159">
        <f>ROUND(F36*(H36),2)</f>
        <v>0</v>
      </c>
      <c r="N36" s="159">
        <v>0</v>
      </c>
      <c r="O36" s="159"/>
      <c r="P36" s="164">
        <v>2.19306</v>
      </c>
      <c r="Q36" s="164"/>
      <c r="R36" s="164">
        <v>2.19306</v>
      </c>
      <c r="S36" s="159">
        <f>ROUND(F36*(P36),3)</f>
        <v>0.71399999999999997</v>
      </c>
      <c r="T36" s="160"/>
      <c r="U36" s="160"/>
      <c r="V36" s="164"/>
      <c r="Z36">
        <v>0</v>
      </c>
    </row>
    <row r="37" spans="1:26" ht="12" customHeight="1" x14ac:dyDescent="0.3">
      <c r="A37" s="154"/>
      <c r="B37" s="154"/>
      <c r="C37" s="165"/>
      <c r="D37" s="165" t="s">
        <v>146</v>
      </c>
      <c r="E37" s="154"/>
      <c r="F37" s="155"/>
      <c r="G37" s="156"/>
      <c r="H37" s="156"/>
      <c r="I37" s="156"/>
      <c r="J37" s="154"/>
      <c r="K37" s="1"/>
      <c r="L37" s="1"/>
      <c r="M37" s="1"/>
      <c r="N37" s="1"/>
      <c r="O37" s="1"/>
      <c r="P37" s="1"/>
      <c r="Q37" s="1"/>
      <c r="R37" s="1"/>
      <c r="S37" s="1"/>
      <c r="V37" s="1"/>
    </row>
    <row r="38" spans="1:26" x14ac:dyDescent="0.3">
      <c r="A38" s="154"/>
      <c r="B38" s="154"/>
      <c r="C38" s="154"/>
      <c r="D38" s="167" t="s">
        <v>147</v>
      </c>
      <c r="E38" s="154"/>
      <c r="F38" s="156">
        <v>0.32550000000000001</v>
      </c>
      <c r="G38" s="156"/>
      <c r="H38" s="156"/>
      <c r="I38" s="156"/>
      <c r="J38" s="154"/>
      <c r="K38" s="1"/>
      <c r="L38" s="1"/>
      <c r="M38" s="1"/>
      <c r="N38" s="1"/>
      <c r="O38" s="1"/>
      <c r="P38" s="1"/>
      <c r="Q38" s="1"/>
      <c r="R38" s="1"/>
      <c r="S38" s="1"/>
      <c r="V38" s="1"/>
    </row>
    <row r="39" spans="1:26" ht="24.9" customHeight="1" x14ac:dyDescent="0.3">
      <c r="A39" s="161">
        <v>11</v>
      </c>
      <c r="B39" s="157" t="s">
        <v>136</v>
      </c>
      <c r="C39" s="162" t="s">
        <v>148</v>
      </c>
      <c r="D39" s="157" t="s">
        <v>149</v>
      </c>
      <c r="E39" s="157" t="s">
        <v>117</v>
      </c>
      <c r="F39" s="158">
        <v>4.0199999999999996</v>
      </c>
      <c r="G39" s="163"/>
      <c r="H39" s="163"/>
      <c r="I39" s="158">
        <f>ROUND(F39*(G39+H39),2)</f>
        <v>0</v>
      </c>
      <c r="J39" s="157">
        <f>ROUND(F39*(N39),2)</f>
        <v>0</v>
      </c>
      <c r="K39" s="159">
        <f>ROUND(F39*(O39),2)</f>
        <v>0</v>
      </c>
      <c r="L39" s="159">
        <f>ROUND(F39*(G39),2)</f>
        <v>0</v>
      </c>
      <c r="M39" s="159">
        <f>ROUND(F39*(H39),2)</f>
        <v>0</v>
      </c>
      <c r="N39" s="159">
        <v>0</v>
      </c>
      <c r="O39" s="159"/>
      <c r="P39" s="164">
        <v>4.0699999999999998E-3</v>
      </c>
      <c r="Q39" s="164"/>
      <c r="R39" s="164">
        <v>4.0699999999999998E-3</v>
      </c>
      <c r="S39" s="159">
        <f>ROUND(F39*(P39),3)</f>
        <v>1.6E-2</v>
      </c>
      <c r="T39" s="160"/>
      <c r="U39" s="160"/>
      <c r="V39" s="164"/>
      <c r="Z39">
        <v>0</v>
      </c>
    </row>
    <row r="40" spans="1:26" x14ac:dyDescent="0.3">
      <c r="A40" s="154"/>
      <c r="B40" s="154"/>
      <c r="C40" s="165"/>
      <c r="D40" s="166" t="s">
        <v>150</v>
      </c>
      <c r="E40" s="154"/>
      <c r="F40" s="156">
        <v>4.0199999999999996</v>
      </c>
      <c r="G40" s="156"/>
      <c r="H40" s="156"/>
      <c r="I40" s="156"/>
      <c r="J40" s="154"/>
      <c r="K40" s="1"/>
      <c r="L40" s="1"/>
      <c r="M40" s="1"/>
      <c r="N40" s="1"/>
      <c r="O40" s="1"/>
      <c r="P40" s="1"/>
      <c r="Q40" s="1"/>
      <c r="R40" s="1"/>
      <c r="S40" s="1"/>
      <c r="V40" s="1"/>
    </row>
    <row r="41" spans="1:26" ht="24.9" customHeight="1" x14ac:dyDescent="0.3">
      <c r="A41" s="161">
        <v>12</v>
      </c>
      <c r="B41" s="157" t="s">
        <v>136</v>
      </c>
      <c r="C41" s="162" t="s">
        <v>151</v>
      </c>
      <c r="D41" s="157" t="s">
        <v>152</v>
      </c>
      <c r="E41" s="157" t="s">
        <v>117</v>
      </c>
      <c r="F41" s="158">
        <v>4.0199999999999996</v>
      </c>
      <c r="G41" s="163"/>
      <c r="H41" s="163"/>
      <c r="I41" s="158">
        <f>ROUND(F41*(G41+H41),2)</f>
        <v>0</v>
      </c>
      <c r="J41" s="157">
        <f>ROUND(F41*(N41),2)</f>
        <v>0</v>
      </c>
      <c r="K41" s="159">
        <f>ROUND(F41*(O41),2)</f>
        <v>0</v>
      </c>
      <c r="L41" s="159">
        <f>ROUND(F41*(G41),2)</f>
        <v>0</v>
      </c>
      <c r="M41" s="159">
        <f>ROUND(F41*(H41),2)</f>
        <v>0</v>
      </c>
      <c r="N41" s="159">
        <v>0</v>
      </c>
      <c r="O41" s="159"/>
      <c r="P41" s="164"/>
      <c r="Q41" s="164"/>
      <c r="R41" s="164"/>
      <c r="S41" s="159">
        <f>ROUND(F41*(P41),3)</f>
        <v>0</v>
      </c>
      <c r="T41" s="160"/>
      <c r="U41" s="160"/>
      <c r="V41" s="164"/>
      <c r="Z41">
        <v>0</v>
      </c>
    </row>
    <row r="42" spans="1:26" ht="24.9" customHeight="1" x14ac:dyDescent="0.3">
      <c r="A42" s="161">
        <v>13</v>
      </c>
      <c r="B42" s="157" t="s">
        <v>153</v>
      </c>
      <c r="C42" s="162" t="s">
        <v>154</v>
      </c>
      <c r="D42" s="157" t="s">
        <v>155</v>
      </c>
      <c r="E42" s="157" t="s">
        <v>112</v>
      </c>
      <c r="F42" s="158">
        <v>32.287859999999995</v>
      </c>
      <c r="G42" s="163"/>
      <c r="H42" s="163"/>
      <c r="I42" s="158">
        <f>ROUND(F42*(G42+H42),2)</f>
        <v>0</v>
      </c>
      <c r="J42" s="157">
        <f>ROUND(F42*(N42),2)</f>
        <v>0</v>
      </c>
      <c r="K42" s="159">
        <f>ROUND(F42*(O42),2)</f>
        <v>0</v>
      </c>
      <c r="L42" s="159">
        <f>ROUND(F42*(G42),2)</f>
        <v>0</v>
      </c>
      <c r="M42" s="159">
        <f>ROUND(F42*(H42),2)</f>
        <v>0</v>
      </c>
      <c r="N42" s="159">
        <v>0</v>
      </c>
      <c r="O42" s="159"/>
      <c r="P42" s="164">
        <v>2.3533900000000001</v>
      </c>
      <c r="Q42" s="164"/>
      <c r="R42" s="164">
        <v>2.3533900000000001</v>
      </c>
      <c r="S42" s="159">
        <f>ROUND(F42*(P42),3)</f>
        <v>75.986000000000004</v>
      </c>
      <c r="T42" s="160"/>
      <c r="U42" s="160"/>
      <c r="V42" s="164"/>
      <c r="Z42">
        <v>0</v>
      </c>
    </row>
    <row r="43" spans="1:26" ht="12" customHeight="1" x14ac:dyDescent="0.3">
      <c r="A43" s="154"/>
      <c r="B43" s="154"/>
      <c r="C43" s="165"/>
      <c r="D43" s="165" t="s">
        <v>156</v>
      </c>
      <c r="E43" s="154"/>
      <c r="F43" s="155"/>
      <c r="G43" s="156"/>
      <c r="H43" s="156"/>
      <c r="I43" s="156"/>
      <c r="J43" s="154"/>
      <c r="K43" s="1"/>
      <c r="L43" s="1"/>
      <c r="M43" s="1"/>
      <c r="N43" s="1"/>
      <c r="O43" s="1"/>
      <c r="P43" s="1"/>
      <c r="Q43" s="1"/>
      <c r="R43" s="1"/>
      <c r="S43" s="1"/>
      <c r="V43" s="1"/>
    </row>
    <row r="44" spans="1:26" x14ac:dyDescent="0.3">
      <c r="A44" s="154"/>
      <c r="B44" s="154"/>
      <c r="C44" s="154"/>
      <c r="D44" s="167" t="s">
        <v>157</v>
      </c>
      <c r="E44" s="154"/>
      <c r="F44" s="156">
        <v>32.287859999999995</v>
      </c>
      <c r="G44" s="156"/>
      <c r="H44" s="156"/>
      <c r="I44" s="156"/>
      <c r="J44" s="154"/>
      <c r="K44" s="1"/>
      <c r="L44" s="1"/>
      <c r="M44" s="1"/>
      <c r="N44" s="1"/>
      <c r="O44" s="1"/>
      <c r="P44" s="1"/>
      <c r="Q44" s="1"/>
      <c r="R44" s="1"/>
      <c r="S44" s="1"/>
      <c r="V44" s="1"/>
    </row>
    <row r="45" spans="1:26" ht="24.9" customHeight="1" x14ac:dyDescent="0.3">
      <c r="A45" s="161">
        <v>14</v>
      </c>
      <c r="B45" s="157" t="s">
        <v>153</v>
      </c>
      <c r="C45" s="162" t="s">
        <v>158</v>
      </c>
      <c r="D45" s="157" t="s">
        <v>159</v>
      </c>
      <c r="E45" s="157" t="s">
        <v>112</v>
      </c>
      <c r="F45" s="158">
        <v>89.515359999999987</v>
      </c>
      <c r="G45" s="163"/>
      <c r="H45" s="163"/>
      <c r="I45" s="158">
        <f>ROUND(F45*(G45+H45),2)</f>
        <v>0</v>
      </c>
      <c r="J45" s="157">
        <f>ROUND(F45*(N45),2)</f>
        <v>0</v>
      </c>
      <c r="K45" s="159">
        <f>ROUND(F45*(O45),2)</f>
        <v>0</v>
      </c>
      <c r="L45" s="159">
        <f>ROUND(F45*(G45),2)</f>
        <v>0</v>
      </c>
      <c r="M45" s="159">
        <f>ROUND(F45*(H45),2)</f>
        <v>0</v>
      </c>
      <c r="N45" s="159">
        <v>0</v>
      </c>
      <c r="O45" s="159"/>
      <c r="P45" s="164">
        <v>2.3533900000000001</v>
      </c>
      <c r="Q45" s="164"/>
      <c r="R45" s="164">
        <v>2.3533900000000001</v>
      </c>
      <c r="S45" s="159">
        <f>ROUND(F45*(P45),3)</f>
        <v>210.66499999999999</v>
      </c>
      <c r="T45" s="160"/>
      <c r="U45" s="160"/>
      <c r="V45" s="164"/>
      <c r="Z45">
        <v>0</v>
      </c>
    </row>
    <row r="46" spans="1:26" ht="12" customHeight="1" x14ac:dyDescent="0.3">
      <c r="A46" s="154"/>
      <c r="B46" s="154"/>
      <c r="C46" s="165"/>
      <c r="D46" s="165" t="s">
        <v>160</v>
      </c>
      <c r="E46" s="154"/>
      <c r="F46" s="155"/>
      <c r="G46" s="156"/>
      <c r="H46" s="156"/>
      <c r="I46" s="156"/>
      <c r="J46" s="154"/>
      <c r="K46" s="1"/>
      <c r="L46" s="1"/>
      <c r="M46" s="1"/>
      <c r="N46" s="1"/>
      <c r="O46" s="1"/>
      <c r="P46" s="1"/>
      <c r="Q46" s="1"/>
      <c r="R46" s="1"/>
      <c r="S46" s="1"/>
      <c r="V46" s="1"/>
    </row>
    <row r="47" spans="1:26" ht="24" customHeight="1" x14ac:dyDescent="0.3">
      <c r="A47" s="154"/>
      <c r="B47" s="154"/>
      <c r="C47" s="154"/>
      <c r="D47" s="167" t="s">
        <v>161</v>
      </c>
      <c r="E47" s="154"/>
      <c r="F47" s="156">
        <v>89.515359999999987</v>
      </c>
      <c r="G47" s="156"/>
      <c r="H47" s="156"/>
      <c r="I47" s="156"/>
      <c r="J47" s="154"/>
      <c r="K47" s="1"/>
      <c r="L47" s="1"/>
      <c r="M47" s="1"/>
      <c r="N47" s="1"/>
      <c r="O47" s="1"/>
      <c r="P47" s="1"/>
      <c r="Q47" s="1"/>
      <c r="R47" s="1"/>
      <c r="S47" s="1"/>
      <c r="V47" s="1"/>
    </row>
    <row r="48" spans="1:26" ht="24.9" customHeight="1" x14ac:dyDescent="0.3">
      <c r="A48" s="161">
        <v>15</v>
      </c>
      <c r="B48" s="157" t="s">
        <v>153</v>
      </c>
      <c r="C48" s="162" t="s">
        <v>162</v>
      </c>
      <c r="D48" s="157" t="s">
        <v>163</v>
      </c>
      <c r="E48" s="157" t="s">
        <v>117</v>
      </c>
      <c r="F48" s="158">
        <v>25.383500000000002</v>
      </c>
      <c r="G48" s="163"/>
      <c r="H48" s="163"/>
      <c r="I48" s="158">
        <f>ROUND(F48*(G48+H48),2)</f>
        <v>0</v>
      </c>
      <c r="J48" s="157">
        <f>ROUND(F48*(N48),2)</f>
        <v>0</v>
      </c>
      <c r="K48" s="159">
        <f>ROUND(F48*(O48),2)</f>
        <v>0</v>
      </c>
      <c r="L48" s="159">
        <f>ROUND(F48*(G48),2)</f>
        <v>0</v>
      </c>
      <c r="M48" s="159">
        <f>ROUND(F48*(H48),2)</f>
        <v>0</v>
      </c>
      <c r="N48" s="159">
        <v>0</v>
      </c>
      <c r="O48" s="159"/>
      <c r="P48" s="164">
        <v>4.4399999999999995E-3</v>
      </c>
      <c r="Q48" s="164"/>
      <c r="R48" s="164">
        <v>4.4399999999999995E-3</v>
      </c>
      <c r="S48" s="159">
        <f>ROUND(F48*(P48),3)</f>
        <v>0.113</v>
      </c>
      <c r="T48" s="160"/>
      <c r="U48" s="160"/>
      <c r="V48" s="164"/>
      <c r="Z48">
        <v>0</v>
      </c>
    </row>
    <row r="49" spans="1:26" ht="24" customHeight="1" x14ac:dyDescent="0.3">
      <c r="A49" s="154"/>
      <c r="B49" s="154"/>
      <c r="C49" s="165"/>
      <c r="D49" s="166" t="s">
        <v>164</v>
      </c>
      <c r="E49" s="154"/>
      <c r="F49" s="156">
        <v>25.383500000000002</v>
      </c>
      <c r="G49" s="156"/>
      <c r="H49" s="156"/>
      <c r="I49" s="156"/>
      <c r="J49" s="154"/>
      <c r="K49" s="1"/>
      <c r="L49" s="1"/>
      <c r="M49" s="1"/>
      <c r="N49" s="1"/>
      <c r="O49" s="1"/>
      <c r="P49" s="1"/>
      <c r="Q49" s="1"/>
      <c r="R49" s="1"/>
      <c r="S49" s="1"/>
      <c r="V49" s="1"/>
    </row>
    <row r="50" spans="1:26" ht="24.9" customHeight="1" x14ac:dyDescent="0.3">
      <c r="A50" s="161">
        <v>16</v>
      </c>
      <c r="B50" s="157" t="s">
        <v>153</v>
      </c>
      <c r="C50" s="162" t="s">
        <v>165</v>
      </c>
      <c r="D50" s="157" t="s">
        <v>166</v>
      </c>
      <c r="E50" s="157" t="s">
        <v>117</v>
      </c>
      <c r="F50" s="158">
        <v>25.38</v>
      </c>
      <c r="G50" s="163"/>
      <c r="H50" s="163"/>
      <c r="I50" s="158">
        <f>ROUND(F50*(G50+H50),2)</f>
        <v>0</v>
      </c>
      <c r="J50" s="157">
        <f>ROUND(F50*(N50),2)</f>
        <v>0</v>
      </c>
      <c r="K50" s="159">
        <f>ROUND(F50*(O50),2)</f>
        <v>0</v>
      </c>
      <c r="L50" s="159">
        <f>ROUND(F50*(G50),2)</f>
        <v>0</v>
      </c>
      <c r="M50" s="159">
        <f>ROUND(F50*(H50),2)</f>
        <v>0</v>
      </c>
      <c r="N50" s="159">
        <v>0</v>
      </c>
      <c r="O50" s="159"/>
      <c r="P50" s="164"/>
      <c r="Q50" s="164"/>
      <c r="R50" s="164"/>
      <c r="S50" s="159">
        <f>ROUND(F50*(P50),3)</f>
        <v>0</v>
      </c>
      <c r="T50" s="160"/>
      <c r="U50" s="160"/>
      <c r="V50" s="164"/>
      <c r="Z50">
        <v>0</v>
      </c>
    </row>
    <row r="51" spans="1:26" x14ac:dyDescent="0.3">
      <c r="A51" s="62"/>
      <c r="B51" s="62"/>
      <c r="C51" s="153" t="s">
        <v>135</v>
      </c>
      <c r="D51" s="152" t="s">
        <v>74</v>
      </c>
      <c r="E51" s="62"/>
      <c r="F51" s="151"/>
      <c r="G51" s="141">
        <f>ROUND((SUM(L30:L50))/1,2)</f>
        <v>0</v>
      </c>
      <c r="H51" s="141">
        <f>ROUND((SUM(M30:M50))/1,2)</f>
        <v>0</v>
      </c>
      <c r="I51" s="141">
        <f>ROUND((SUM(I30:I50))/1,2)</f>
        <v>0</v>
      </c>
      <c r="J51" s="62"/>
      <c r="K51" s="62"/>
      <c r="L51" s="62">
        <f>ROUND((SUM(L30:L50))/1,2)</f>
        <v>0</v>
      </c>
      <c r="M51" s="62">
        <f>ROUND((SUM(M30:M50))/1,2)</f>
        <v>0</v>
      </c>
      <c r="N51" s="62"/>
      <c r="O51" s="62"/>
      <c r="P51" s="168"/>
      <c r="Q51" s="62"/>
      <c r="R51" s="62"/>
      <c r="S51" s="168">
        <f>ROUND((SUM(S30:S50))/1,2)</f>
        <v>292.36</v>
      </c>
      <c r="T51" s="137"/>
      <c r="U51" s="137"/>
      <c r="V51" s="2">
        <f>ROUND((SUM(V30:V50))/1,2)</f>
        <v>0</v>
      </c>
      <c r="W51" s="137"/>
      <c r="X51" s="137"/>
      <c r="Y51" s="137"/>
      <c r="Z51" s="137"/>
    </row>
    <row r="52" spans="1:26" x14ac:dyDescent="0.3">
      <c r="A52" s="1"/>
      <c r="B52" s="1"/>
      <c r="C52" s="1"/>
      <c r="D52" s="1"/>
      <c r="E52" s="1"/>
      <c r="F52" s="147"/>
      <c r="G52" s="134"/>
      <c r="H52" s="134"/>
      <c r="I52" s="134"/>
      <c r="J52" s="1"/>
      <c r="K52" s="1"/>
      <c r="L52" s="1"/>
      <c r="M52" s="1"/>
      <c r="N52" s="1"/>
      <c r="O52" s="1"/>
      <c r="P52" s="1"/>
      <c r="Q52" s="1"/>
      <c r="R52" s="1"/>
      <c r="S52" s="1"/>
      <c r="V52" s="1"/>
    </row>
    <row r="53" spans="1:26" x14ac:dyDescent="0.3">
      <c r="A53" s="62"/>
      <c r="B53" s="62"/>
      <c r="C53" s="153" t="s">
        <v>167</v>
      </c>
      <c r="D53" s="152" t="s">
        <v>75</v>
      </c>
      <c r="E53" s="62"/>
      <c r="F53" s="151"/>
      <c r="G53" s="76"/>
      <c r="H53" s="76"/>
      <c r="I53" s="76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137"/>
      <c r="U53" s="137"/>
      <c r="V53" s="62"/>
      <c r="W53" s="137"/>
      <c r="X53" s="137"/>
      <c r="Y53" s="137"/>
      <c r="Z53" s="137"/>
    </row>
    <row r="54" spans="1:26" ht="24.9" customHeight="1" x14ac:dyDescent="0.3">
      <c r="A54" s="161">
        <v>17</v>
      </c>
      <c r="B54" s="157" t="s">
        <v>136</v>
      </c>
      <c r="C54" s="162" t="s">
        <v>168</v>
      </c>
      <c r="D54" s="157" t="s">
        <v>169</v>
      </c>
      <c r="E54" s="157" t="s">
        <v>117</v>
      </c>
      <c r="F54" s="158">
        <v>172.38399999999999</v>
      </c>
      <c r="G54" s="163"/>
      <c r="H54" s="163"/>
      <c r="I54" s="158">
        <f>ROUND(F54*(G54+H54),2)</f>
        <v>0</v>
      </c>
      <c r="J54" s="157">
        <f>ROUND(F54*(N54),2)</f>
        <v>0</v>
      </c>
      <c r="K54" s="159">
        <f>ROUND(F54*(O54),2)</f>
        <v>0</v>
      </c>
      <c r="L54" s="159">
        <f>ROUND(F54*(G54),2)</f>
        <v>0</v>
      </c>
      <c r="M54" s="159">
        <f>ROUND(F54*(H54),2)</f>
        <v>0</v>
      </c>
      <c r="N54" s="159">
        <v>0</v>
      </c>
      <c r="O54" s="159"/>
      <c r="P54" s="164">
        <v>2.16E-3</v>
      </c>
      <c r="Q54" s="164"/>
      <c r="R54" s="164">
        <v>2.16E-3</v>
      </c>
      <c r="S54" s="159">
        <f>ROUND(F54*(P54),3)</f>
        <v>0.372</v>
      </c>
      <c r="T54" s="160"/>
      <c r="U54" s="160"/>
      <c r="V54" s="164"/>
      <c r="Z54">
        <v>0</v>
      </c>
    </row>
    <row r="55" spans="1:26" ht="12" customHeight="1" x14ac:dyDescent="0.3">
      <c r="A55" s="154"/>
      <c r="B55" s="154"/>
      <c r="C55" s="165"/>
      <c r="D55" s="165" t="s">
        <v>170</v>
      </c>
      <c r="E55" s="154"/>
      <c r="F55" s="155"/>
      <c r="G55" s="156"/>
      <c r="H55" s="156"/>
      <c r="I55" s="156"/>
      <c r="J55" s="154"/>
      <c r="K55" s="1"/>
      <c r="L55" s="1"/>
      <c r="M55" s="1"/>
      <c r="N55" s="1"/>
      <c r="O55" s="1"/>
      <c r="P55" s="1"/>
      <c r="Q55" s="1"/>
      <c r="R55" s="1"/>
      <c r="S55" s="1"/>
      <c r="V55" s="1"/>
    </row>
    <row r="56" spans="1:26" ht="24" customHeight="1" x14ac:dyDescent="0.3">
      <c r="A56" s="154"/>
      <c r="B56" s="154"/>
      <c r="C56" s="154"/>
      <c r="D56" s="167" t="s">
        <v>171</v>
      </c>
      <c r="E56" s="154"/>
      <c r="F56" s="156">
        <v>172.38399999999999</v>
      </c>
      <c r="G56" s="156"/>
      <c r="H56" s="156"/>
      <c r="I56" s="156"/>
      <c r="J56" s="154"/>
      <c r="K56" s="1"/>
      <c r="L56" s="1"/>
      <c r="M56" s="1"/>
      <c r="N56" s="1"/>
      <c r="O56" s="1"/>
      <c r="P56" s="1"/>
      <c r="Q56" s="1"/>
      <c r="R56" s="1"/>
      <c r="S56" s="1"/>
      <c r="V56" s="1"/>
    </row>
    <row r="57" spans="1:26" ht="24.9" customHeight="1" x14ac:dyDescent="0.3">
      <c r="A57" s="161">
        <v>18</v>
      </c>
      <c r="B57" s="157" t="s">
        <v>136</v>
      </c>
      <c r="C57" s="162" t="s">
        <v>172</v>
      </c>
      <c r="D57" s="157" t="s">
        <v>173</v>
      </c>
      <c r="E57" s="157" t="s">
        <v>117</v>
      </c>
      <c r="F57" s="158">
        <v>172.38</v>
      </c>
      <c r="G57" s="163"/>
      <c r="H57" s="163"/>
      <c r="I57" s="158">
        <f>ROUND(F57*(G57+H57),2)</f>
        <v>0</v>
      </c>
      <c r="J57" s="157">
        <f>ROUND(F57*(N57),2)</f>
        <v>0</v>
      </c>
      <c r="K57" s="159">
        <f>ROUND(F57*(O57),2)</f>
        <v>0</v>
      </c>
      <c r="L57" s="159">
        <f>ROUND(F57*(G57),2)</f>
        <v>0</v>
      </c>
      <c r="M57" s="159">
        <f>ROUND(F57*(H57),2)</f>
        <v>0</v>
      </c>
      <c r="N57" s="159">
        <v>0</v>
      </c>
      <c r="O57" s="159"/>
      <c r="P57" s="164"/>
      <c r="Q57" s="164"/>
      <c r="R57" s="164"/>
      <c r="S57" s="159">
        <f>ROUND(F57*(P57),3)</f>
        <v>0</v>
      </c>
      <c r="T57" s="160"/>
      <c r="U57" s="160"/>
      <c r="V57" s="164"/>
      <c r="Z57">
        <v>0</v>
      </c>
    </row>
    <row r="58" spans="1:26" ht="24.9" customHeight="1" x14ac:dyDescent="0.3">
      <c r="A58" s="161">
        <v>19</v>
      </c>
      <c r="B58" s="157" t="s">
        <v>136</v>
      </c>
      <c r="C58" s="162" t="s">
        <v>174</v>
      </c>
      <c r="D58" s="157" t="s">
        <v>175</v>
      </c>
      <c r="E58" s="157" t="s">
        <v>176</v>
      </c>
      <c r="F58" s="158">
        <v>2.73</v>
      </c>
      <c r="G58" s="163"/>
      <c r="H58" s="163"/>
      <c r="I58" s="158">
        <f>ROUND(F58*(G58+H58),2)</f>
        <v>0</v>
      </c>
      <c r="J58" s="157">
        <f>ROUND(F58*(N58),2)</f>
        <v>0</v>
      </c>
      <c r="K58" s="159">
        <f>ROUND(F58*(O58),2)</f>
        <v>0</v>
      </c>
      <c r="L58" s="159">
        <f>ROUND(F58*(G58),2)</f>
        <v>0</v>
      </c>
      <c r="M58" s="159">
        <f>ROUND(F58*(H58),2)</f>
        <v>0</v>
      </c>
      <c r="N58" s="159">
        <v>0</v>
      </c>
      <c r="O58" s="159"/>
      <c r="P58" s="164">
        <v>1.0159499999999999</v>
      </c>
      <c r="Q58" s="164"/>
      <c r="R58" s="164">
        <v>1.0159499999999999</v>
      </c>
      <c r="S58" s="159">
        <f>ROUND(F58*(P58),3)</f>
        <v>2.774</v>
      </c>
      <c r="T58" s="160"/>
      <c r="U58" s="160"/>
      <c r="V58" s="164"/>
      <c r="Z58">
        <v>0</v>
      </c>
    </row>
    <row r="59" spans="1:26" ht="12" customHeight="1" x14ac:dyDescent="0.3">
      <c r="A59" s="154"/>
      <c r="B59" s="154"/>
      <c r="C59" s="165"/>
      <c r="D59" s="165" t="s">
        <v>139</v>
      </c>
      <c r="E59" s="154"/>
      <c r="F59" s="155"/>
      <c r="G59" s="156"/>
      <c r="H59" s="156"/>
      <c r="I59" s="156"/>
      <c r="J59" s="154"/>
      <c r="K59" s="1"/>
      <c r="L59" s="1"/>
      <c r="M59" s="1"/>
      <c r="N59" s="1"/>
      <c r="O59" s="1"/>
      <c r="P59" s="1"/>
      <c r="Q59" s="1"/>
      <c r="R59" s="1"/>
      <c r="S59" s="1"/>
      <c r="V59" s="1"/>
    </row>
    <row r="60" spans="1:26" x14ac:dyDescent="0.3">
      <c r="A60" s="154"/>
      <c r="B60" s="154"/>
      <c r="C60" s="154"/>
      <c r="D60" s="167" t="s">
        <v>177</v>
      </c>
      <c r="E60" s="154"/>
      <c r="F60" s="156">
        <v>2.73</v>
      </c>
      <c r="G60" s="156"/>
      <c r="H60" s="156"/>
      <c r="I60" s="156"/>
      <c r="J60" s="154"/>
      <c r="K60" s="1"/>
      <c r="L60" s="1"/>
      <c r="M60" s="1"/>
      <c r="N60" s="1"/>
      <c r="O60" s="1"/>
      <c r="P60" s="1"/>
      <c r="Q60" s="1"/>
      <c r="R60" s="1"/>
      <c r="S60" s="1"/>
      <c r="V60" s="1"/>
    </row>
    <row r="61" spans="1:26" ht="24.9" customHeight="1" x14ac:dyDescent="0.3">
      <c r="A61" s="161">
        <v>20</v>
      </c>
      <c r="B61" s="157" t="s">
        <v>153</v>
      </c>
      <c r="C61" s="162" t="s">
        <v>178</v>
      </c>
      <c r="D61" s="157" t="s">
        <v>179</v>
      </c>
      <c r="E61" s="157" t="s">
        <v>112</v>
      </c>
      <c r="F61" s="158">
        <v>25.857599999999994</v>
      </c>
      <c r="G61" s="163"/>
      <c r="H61" s="163"/>
      <c r="I61" s="158">
        <f>ROUND(F61*(G61+H61),2)</f>
        <v>0</v>
      </c>
      <c r="J61" s="157">
        <f>ROUND(F61*(N61),2)</f>
        <v>0</v>
      </c>
      <c r="K61" s="159">
        <f>ROUND(F61*(O61),2)</f>
        <v>0</v>
      </c>
      <c r="L61" s="159">
        <f>ROUND(F61*(G61),2)</f>
        <v>0</v>
      </c>
      <c r="M61" s="159">
        <f>ROUND(F61*(H61),2)</f>
        <v>0</v>
      </c>
      <c r="N61" s="159">
        <v>0</v>
      </c>
      <c r="O61" s="159"/>
      <c r="P61" s="164">
        <v>2.3308599999999999</v>
      </c>
      <c r="Q61" s="164"/>
      <c r="R61" s="164">
        <v>2.3308599999999999</v>
      </c>
      <c r="S61" s="159">
        <f>ROUND(F61*(P61),3)</f>
        <v>60.27</v>
      </c>
      <c r="T61" s="160"/>
      <c r="U61" s="160"/>
      <c r="V61" s="164"/>
      <c r="Z61">
        <v>0</v>
      </c>
    </row>
    <row r="62" spans="1:26" ht="12" customHeight="1" x14ac:dyDescent="0.3">
      <c r="A62" s="154"/>
      <c r="B62" s="154"/>
      <c r="C62" s="165"/>
      <c r="D62" s="165" t="s">
        <v>170</v>
      </c>
      <c r="E62" s="154"/>
      <c r="F62" s="155"/>
      <c r="G62" s="156"/>
      <c r="H62" s="156"/>
      <c r="I62" s="156"/>
      <c r="J62" s="154"/>
      <c r="K62" s="1"/>
      <c r="L62" s="1"/>
      <c r="M62" s="1"/>
      <c r="N62" s="1"/>
      <c r="O62" s="1"/>
      <c r="P62" s="1"/>
      <c r="Q62" s="1"/>
      <c r="R62" s="1"/>
      <c r="S62" s="1"/>
      <c r="V62" s="1"/>
    </row>
    <row r="63" spans="1:26" ht="24" customHeight="1" x14ac:dyDescent="0.3">
      <c r="A63" s="154"/>
      <c r="B63" s="154"/>
      <c r="C63" s="154"/>
      <c r="D63" s="167" t="s">
        <v>180</v>
      </c>
      <c r="E63" s="154"/>
      <c r="F63" s="156">
        <v>25.857599999999994</v>
      </c>
      <c r="G63" s="156"/>
      <c r="H63" s="156"/>
      <c r="I63" s="156"/>
      <c r="J63" s="154"/>
      <c r="K63" s="1"/>
      <c r="L63" s="1"/>
      <c r="M63" s="1"/>
      <c r="N63" s="1"/>
      <c r="O63" s="1"/>
      <c r="P63" s="1"/>
      <c r="Q63" s="1"/>
      <c r="R63" s="1"/>
      <c r="S63" s="1"/>
      <c r="V63" s="1"/>
    </row>
    <row r="64" spans="1:26" x14ac:dyDescent="0.3">
      <c r="A64" s="62"/>
      <c r="B64" s="62"/>
      <c r="C64" s="153" t="s">
        <v>167</v>
      </c>
      <c r="D64" s="152" t="s">
        <v>75</v>
      </c>
      <c r="E64" s="62"/>
      <c r="F64" s="151"/>
      <c r="G64" s="141">
        <f>ROUND((SUM(L53:L63))/1,2)</f>
        <v>0</v>
      </c>
      <c r="H64" s="141">
        <f>ROUND((SUM(M53:M63))/1,2)</f>
        <v>0</v>
      </c>
      <c r="I64" s="141">
        <f>ROUND((SUM(I53:I63))/1,2)</f>
        <v>0</v>
      </c>
      <c r="J64" s="62"/>
      <c r="K64" s="62"/>
      <c r="L64" s="62">
        <f>ROUND((SUM(L53:L63))/1,2)</f>
        <v>0</v>
      </c>
      <c r="M64" s="62">
        <f>ROUND((SUM(M53:M63))/1,2)</f>
        <v>0</v>
      </c>
      <c r="N64" s="62"/>
      <c r="O64" s="62"/>
      <c r="P64" s="168"/>
      <c r="Q64" s="62"/>
      <c r="R64" s="62"/>
      <c r="S64" s="168">
        <f>ROUND((SUM(S53:S63))/1,2)</f>
        <v>63.42</v>
      </c>
      <c r="T64" s="137"/>
      <c r="U64" s="137"/>
      <c r="V64" s="2">
        <f>ROUND((SUM(V53:V63))/1,2)</f>
        <v>0</v>
      </c>
      <c r="W64" s="137"/>
      <c r="X64" s="137"/>
      <c r="Y64" s="137"/>
      <c r="Z64" s="137"/>
    </row>
    <row r="65" spans="1:26" x14ac:dyDescent="0.3">
      <c r="A65" s="1"/>
      <c r="B65" s="1"/>
      <c r="C65" s="1"/>
      <c r="D65" s="1"/>
      <c r="E65" s="1"/>
      <c r="F65" s="147"/>
      <c r="G65" s="134"/>
      <c r="H65" s="134"/>
      <c r="I65" s="134"/>
      <c r="J65" s="1"/>
      <c r="K65" s="1"/>
      <c r="L65" s="1"/>
      <c r="M65" s="1"/>
      <c r="N65" s="1"/>
      <c r="O65" s="1"/>
      <c r="P65" s="1"/>
      <c r="Q65" s="1"/>
      <c r="R65" s="1"/>
      <c r="S65" s="1"/>
      <c r="V65" s="1"/>
    </row>
    <row r="66" spans="1:26" x14ac:dyDescent="0.3">
      <c r="A66" s="62"/>
      <c r="B66" s="62"/>
      <c r="C66" s="153" t="s">
        <v>181</v>
      </c>
      <c r="D66" s="152" t="s">
        <v>76</v>
      </c>
      <c r="E66" s="62"/>
      <c r="F66" s="151"/>
      <c r="G66" s="76"/>
      <c r="H66" s="76"/>
      <c r="I66" s="76"/>
      <c r="J66" s="62"/>
      <c r="K66" s="62"/>
      <c r="L66" s="62"/>
      <c r="M66" s="62"/>
      <c r="N66" s="62"/>
      <c r="O66" s="62"/>
      <c r="P66" s="62"/>
      <c r="Q66" s="62"/>
      <c r="R66" s="62"/>
      <c r="S66" s="62"/>
      <c r="T66" s="137"/>
      <c r="U66" s="137"/>
      <c r="V66" s="62"/>
      <c r="W66" s="137"/>
      <c r="X66" s="137"/>
      <c r="Y66" s="137"/>
      <c r="Z66" s="137"/>
    </row>
    <row r="67" spans="1:26" ht="24.9" customHeight="1" x14ac:dyDescent="0.3">
      <c r="A67" s="161">
        <v>21</v>
      </c>
      <c r="B67" s="157" t="s">
        <v>182</v>
      </c>
      <c r="C67" s="162" t="s">
        <v>183</v>
      </c>
      <c r="D67" s="157" t="s">
        <v>184</v>
      </c>
      <c r="E67" s="157" t="s">
        <v>117</v>
      </c>
      <c r="F67" s="158">
        <v>648.97</v>
      </c>
      <c r="G67" s="163"/>
      <c r="H67" s="163"/>
      <c r="I67" s="158">
        <f>ROUND(F67*(G67+H67),2)</f>
        <v>0</v>
      </c>
      <c r="J67" s="157">
        <f>ROUND(F67*(N67),2)</f>
        <v>0</v>
      </c>
      <c r="K67" s="159">
        <f>ROUND(F67*(O67),2)</f>
        <v>0</v>
      </c>
      <c r="L67" s="159">
        <f>ROUND(F67*(G67),2)</f>
        <v>0</v>
      </c>
      <c r="M67" s="159">
        <f>ROUND(F67*(H67),2)</f>
        <v>0</v>
      </c>
      <c r="N67" s="159">
        <v>0</v>
      </c>
      <c r="O67" s="159"/>
      <c r="P67" s="164">
        <v>0.48574000000000001</v>
      </c>
      <c r="Q67" s="164"/>
      <c r="R67" s="164">
        <v>0.48574000000000001</v>
      </c>
      <c r="S67" s="159">
        <f>ROUND(F67*(P67),3)</f>
        <v>315.23099999999999</v>
      </c>
      <c r="T67" s="160"/>
      <c r="U67" s="160"/>
      <c r="V67" s="164"/>
      <c r="Z67">
        <v>0</v>
      </c>
    </row>
    <row r="68" spans="1:26" ht="12" customHeight="1" x14ac:dyDescent="0.3">
      <c r="A68" s="154"/>
      <c r="B68" s="154"/>
      <c r="C68" s="165"/>
      <c r="D68" s="165" t="s">
        <v>185</v>
      </c>
      <c r="E68" s="154"/>
      <c r="F68" s="155"/>
      <c r="G68" s="156"/>
      <c r="H68" s="156"/>
      <c r="I68" s="156"/>
      <c r="J68" s="154"/>
      <c r="K68" s="1"/>
      <c r="L68" s="1"/>
      <c r="M68" s="1"/>
      <c r="N68" s="1"/>
      <c r="O68" s="1"/>
      <c r="P68" s="1"/>
      <c r="Q68" s="1"/>
      <c r="R68" s="1"/>
      <c r="S68" s="1"/>
      <c r="V68" s="1"/>
    </row>
    <row r="69" spans="1:26" ht="24" customHeight="1" x14ac:dyDescent="0.3">
      <c r="A69" s="154"/>
      <c r="B69" s="154"/>
      <c r="C69" s="154"/>
      <c r="D69" s="167" t="s">
        <v>186</v>
      </c>
      <c r="E69" s="154"/>
      <c r="F69" s="156">
        <v>648.97</v>
      </c>
      <c r="G69" s="156"/>
      <c r="H69" s="156"/>
      <c r="I69" s="156"/>
      <c r="J69" s="154"/>
      <c r="K69" s="1"/>
      <c r="L69" s="1"/>
      <c r="M69" s="1"/>
      <c r="N69" s="1"/>
      <c r="O69" s="1"/>
      <c r="P69" s="1"/>
      <c r="Q69" s="1"/>
      <c r="R69" s="1"/>
      <c r="S69" s="1"/>
      <c r="V69" s="1"/>
    </row>
    <row r="70" spans="1:26" ht="24.9" customHeight="1" x14ac:dyDescent="0.3">
      <c r="A70" s="161">
        <v>22</v>
      </c>
      <c r="B70" s="157" t="s">
        <v>182</v>
      </c>
      <c r="C70" s="162" t="s">
        <v>187</v>
      </c>
      <c r="D70" s="157" t="s">
        <v>188</v>
      </c>
      <c r="E70" s="157" t="s">
        <v>117</v>
      </c>
      <c r="F70" s="158">
        <v>191.43</v>
      </c>
      <c r="G70" s="163"/>
      <c r="H70" s="163"/>
      <c r="I70" s="158">
        <f>ROUND(F70*(G70+H70),2)</f>
        <v>0</v>
      </c>
      <c r="J70" s="157">
        <f>ROUND(F70*(N70),2)</f>
        <v>0</v>
      </c>
      <c r="K70" s="159">
        <f>ROUND(F70*(O70),2)</f>
        <v>0</v>
      </c>
      <c r="L70" s="159">
        <f>ROUND(F70*(G70),2)</f>
        <v>0</v>
      </c>
      <c r="M70" s="159">
        <f>ROUND(F70*(H70),2)</f>
        <v>0</v>
      </c>
      <c r="N70" s="159">
        <v>0</v>
      </c>
      <c r="O70" s="159"/>
      <c r="P70" s="164">
        <v>9.8199999999999996E-2</v>
      </c>
      <c r="Q70" s="164"/>
      <c r="R70" s="164">
        <v>9.8199999999999996E-2</v>
      </c>
      <c r="S70" s="159">
        <f>ROUND(F70*(P70),3)</f>
        <v>18.797999999999998</v>
      </c>
      <c r="T70" s="160"/>
      <c r="U70" s="160"/>
      <c r="V70" s="164"/>
      <c r="Z70">
        <v>0</v>
      </c>
    </row>
    <row r="71" spans="1:26" x14ac:dyDescent="0.3">
      <c r="A71" s="154"/>
      <c r="B71" s="154"/>
      <c r="C71" s="165"/>
      <c r="D71" s="166" t="s">
        <v>189</v>
      </c>
      <c r="E71" s="154"/>
      <c r="F71" s="156">
        <v>191.43</v>
      </c>
      <c r="G71" s="156"/>
      <c r="H71" s="156"/>
      <c r="I71" s="156"/>
      <c r="J71" s="154"/>
      <c r="K71" s="1"/>
      <c r="L71" s="1"/>
      <c r="M71" s="1"/>
      <c r="N71" s="1"/>
      <c r="O71" s="1"/>
      <c r="P71" s="1"/>
      <c r="Q71" s="1"/>
      <c r="R71" s="1"/>
      <c r="S71" s="1"/>
      <c r="V71" s="1"/>
    </row>
    <row r="72" spans="1:26" x14ac:dyDescent="0.3">
      <c r="A72" s="62"/>
      <c r="B72" s="62"/>
      <c r="C72" s="153" t="s">
        <v>181</v>
      </c>
      <c r="D72" s="152" t="s">
        <v>76</v>
      </c>
      <c r="E72" s="62"/>
      <c r="F72" s="151"/>
      <c r="G72" s="141">
        <f>ROUND((SUM(L66:L71))/1,2)</f>
        <v>0</v>
      </c>
      <c r="H72" s="141">
        <f>ROUND((SUM(M66:M71))/1,2)</f>
        <v>0</v>
      </c>
      <c r="I72" s="141">
        <f>ROUND((SUM(I66:I71))/1,2)</f>
        <v>0</v>
      </c>
      <c r="J72" s="62"/>
      <c r="K72" s="62"/>
      <c r="L72" s="62">
        <f>ROUND((SUM(L66:L71))/1,2)</f>
        <v>0</v>
      </c>
      <c r="M72" s="62">
        <f>ROUND((SUM(M66:M71))/1,2)</f>
        <v>0</v>
      </c>
      <c r="N72" s="62"/>
      <c r="O72" s="62"/>
      <c r="P72" s="168"/>
      <c r="Q72" s="62"/>
      <c r="R72" s="62"/>
      <c r="S72" s="168">
        <f>ROUND((SUM(S66:S71))/1,2)</f>
        <v>334.03</v>
      </c>
      <c r="T72" s="137"/>
      <c r="U72" s="137"/>
      <c r="V72" s="2">
        <f>ROUND((SUM(V66:V71))/1,2)</f>
        <v>0</v>
      </c>
      <c r="W72" s="137"/>
      <c r="X72" s="137"/>
      <c r="Y72" s="137"/>
      <c r="Z72" s="137"/>
    </row>
    <row r="73" spans="1:26" x14ac:dyDescent="0.3">
      <c r="A73" s="1"/>
      <c r="B73" s="1"/>
      <c r="C73" s="1"/>
      <c r="D73" s="1"/>
      <c r="E73" s="1"/>
      <c r="F73" s="147"/>
      <c r="G73" s="134"/>
      <c r="H73" s="134"/>
      <c r="I73" s="134"/>
      <c r="J73" s="1"/>
      <c r="K73" s="1"/>
      <c r="L73" s="1"/>
      <c r="M73" s="1"/>
      <c r="N73" s="1"/>
      <c r="O73" s="1"/>
      <c r="P73" s="1"/>
      <c r="Q73" s="1"/>
      <c r="R73" s="1"/>
      <c r="S73" s="1"/>
      <c r="V73" s="1"/>
    </row>
    <row r="74" spans="1:26" x14ac:dyDescent="0.3">
      <c r="A74" s="62"/>
      <c r="B74" s="62"/>
      <c r="C74" s="153" t="s">
        <v>190</v>
      </c>
      <c r="D74" s="152" t="s">
        <v>77</v>
      </c>
      <c r="E74" s="62"/>
      <c r="F74" s="151"/>
      <c r="G74" s="76"/>
      <c r="H74" s="76"/>
      <c r="I74" s="76"/>
      <c r="J74" s="62"/>
      <c r="K74" s="62"/>
      <c r="L74" s="62"/>
      <c r="M74" s="62"/>
      <c r="N74" s="62"/>
      <c r="O74" s="62"/>
      <c r="P74" s="62"/>
      <c r="Q74" s="62"/>
      <c r="R74" s="62"/>
      <c r="S74" s="62"/>
      <c r="T74" s="137"/>
      <c r="U74" s="137"/>
      <c r="V74" s="62"/>
      <c r="W74" s="137"/>
      <c r="X74" s="137"/>
      <c r="Y74" s="137"/>
      <c r="Z74" s="137"/>
    </row>
    <row r="75" spans="1:26" ht="24.9" customHeight="1" x14ac:dyDescent="0.3">
      <c r="A75" s="161">
        <v>23</v>
      </c>
      <c r="B75" s="157" t="s">
        <v>136</v>
      </c>
      <c r="C75" s="162" t="s">
        <v>191</v>
      </c>
      <c r="D75" s="157" t="s">
        <v>192</v>
      </c>
      <c r="E75" s="157" t="s">
        <v>112</v>
      </c>
      <c r="F75" s="158">
        <v>20.709500000000002</v>
      </c>
      <c r="G75" s="163"/>
      <c r="H75" s="163"/>
      <c r="I75" s="158">
        <f>ROUND(F75*(G75+H75),2)</f>
        <v>0</v>
      </c>
      <c r="J75" s="157">
        <f>ROUND(F75*(N75),2)</f>
        <v>0</v>
      </c>
      <c r="K75" s="159">
        <f>ROUND(F75*(O75),2)</f>
        <v>0</v>
      </c>
      <c r="L75" s="159">
        <f>ROUND(F75*(G75),2)</f>
        <v>0</v>
      </c>
      <c r="M75" s="159">
        <f>ROUND(F75*(H75),2)</f>
        <v>0</v>
      </c>
      <c r="N75" s="159">
        <v>0</v>
      </c>
      <c r="O75" s="159"/>
      <c r="P75" s="164">
        <v>2.23543</v>
      </c>
      <c r="Q75" s="164"/>
      <c r="R75" s="164">
        <v>2.23543</v>
      </c>
      <c r="S75" s="159">
        <f>ROUND(F75*(P75),3)</f>
        <v>46.295000000000002</v>
      </c>
      <c r="T75" s="160"/>
      <c r="U75" s="160"/>
      <c r="V75" s="164"/>
      <c r="Z75">
        <v>0</v>
      </c>
    </row>
    <row r="76" spans="1:26" ht="12" customHeight="1" x14ac:dyDescent="0.3">
      <c r="A76" s="154"/>
      <c r="B76" s="154"/>
      <c r="C76" s="165"/>
      <c r="D76" s="165" t="s">
        <v>193</v>
      </c>
      <c r="E76" s="154"/>
      <c r="F76" s="155"/>
      <c r="G76" s="156"/>
      <c r="H76" s="156"/>
      <c r="I76" s="156"/>
      <c r="J76" s="154"/>
      <c r="K76" s="1"/>
      <c r="L76" s="1"/>
      <c r="M76" s="1"/>
      <c r="N76" s="1"/>
      <c r="O76" s="1"/>
      <c r="P76" s="1"/>
      <c r="Q76" s="1"/>
      <c r="R76" s="1"/>
      <c r="S76" s="1"/>
      <c r="V76" s="1"/>
    </row>
    <row r="77" spans="1:26" x14ac:dyDescent="0.3">
      <c r="A77" s="154"/>
      <c r="B77" s="154"/>
      <c r="C77" s="154"/>
      <c r="D77" s="167" t="s">
        <v>194</v>
      </c>
      <c r="E77" s="154"/>
      <c r="F77" s="156">
        <v>20.709500000000002</v>
      </c>
      <c r="G77" s="156"/>
      <c r="H77" s="156"/>
      <c r="I77" s="156"/>
      <c r="J77" s="154"/>
      <c r="K77" s="1"/>
      <c r="L77" s="1"/>
      <c r="M77" s="1"/>
      <c r="N77" s="1"/>
      <c r="O77" s="1"/>
      <c r="P77" s="1"/>
      <c r="Q77" s="1"/>
      <c r="R77" s="1"/>
      <c r="S77" s="1"/>
      <c r="V77" s="1"/>
    </row>
    <row r="78" spans="1:26" ht="24.9" customHeight="1" x14ac:dyDescent="0.3">
      <c r="A78" s="161">
        <v>24</v>
      </c>
      <c r="B78" s="157" t="s">
        <v>136</v>
      </c>
      <c r="C78" s="162" t="s">
        <v>195</v>
      </c>
      <c r="D78" s="157" t="s">
        <v>196</v>
      </c>
      <c r="E78" s="157" t="s">
        <v>112</v>
      </c>
      <c r="F78" s="158">
        <v>20.71</v>
      </c>
      <c r="G78" s="163"/>
      <c r="H78" s="163"/>
      <c r="I78" s="158">
        <f>ROUND(F78*(G78+H78),2)</f>
        <v>0</v>
      </c>
      <c r="J78" s="157">
        <f>ROUND(F78*(N78),2)</f>
        <v>0</v>
      </c>
      <c r="K78" s="159">
        <f>ROUND(F78*(O78),2)</f>
        <v>0</v>
      </c>
      <c r="L78" s="159">
        <f>ROUND(F78*(G78),2)</f>
        <v>0</v>
      </c>
      <c r="M78" s="159">
        <f>ROUND(F78*(H78),2)</f>
        <v>0</v>
      </c>
      <c r="N78" s="159">
        <v>0</v>
      </c>
      <c r="O78" s="159"/>
      <c r="P78" s="164"/>
      <c r="Q78" s="164"/>
      <c r="R78" s="164"/>
      <c r="S78" s="159">
        <f>ROUND(F78*(P78),3)</f>
        <v>0</v>
      </c>
      <c r="T78" s="160"/>
      <c r="U78" s="160"/>
      <c r="V78" s="164"/>
      <c r="Z78">
        <v>0</v>
      </c>
    </row>
    <row r="79" spans="1:26" ht="24.9" customHeight="1" x14ac:dyDescent="0.3">
      <c r="A79" s="161">
        <v>25</v>
      </c>
      <c r="B79" s="157" t="s">
        <v>136</v>
      </c>
      <c r="C79" s="162" t="s">
        <v>197</v>
      </c>
      <c r="D79" s="157" t="s">
        <v>198</v>
      </c>
      <c r="E79" s="157" t="s">
        <v>112</v>
      </c>
      <c r="F79" s="158">
        <v>32.39</v>
      </c>
      <c r="G79" s="163"/>
      <c r="H79" s="163"/>
      <c r="I79" s="158">
        <f>ROUND(F79*(G79+H79),2)</f>
        <v>0</v>
      </c>
      <c r="J79" s="157">
        <f>ROUND(F79*(N79),2)</f>
        <v>0</v>
      </c>
      <c r="K79" s="159">
        <f>ROUND(F79*(O79),2)</f>
        <v>0</v>
      </c>
      <c r="L79" s="159">
        <f>ROUND(F79*(G79),2)</f>
        <v>0</v>
      </c>
      <c r="M79" s="159">
        <f>ROUND(F79*(H79),2)</f>
        <v>0</v>
      </c>
      <c r="N79" s="159">
        <v>0</v>
      </c>
      <c r="O79" s="159"/>
      <c r="P79" s="164"/>
      <c r="Q79" s="164"/>
      <c r="R79" s="164"/>
      <c r="S79" s="159">
        <f>ROUND(F79*(P79),3)</f>
        <v>0</v>
      </c>
      <c r="T79" s="160"/>
      <c r="U79" s="160"/>
      <c r="V79" s="164"/>
      <c r="Z79">
        <v>0</v>
      </c>
    </row>
    <row r="80" spans="1:26" x14ac:dyDescent="0.3">
      <c r="A80" s="154"/>
      <c r="B80" s="154"/>
      <c r="C80" s="165"/>
      <c r="D80" s="166" t="s">
        <v>199</v>
      </c>
      <c r="E80" s="154"/>
      <c r="F80" s="156">
        <v>32.39</v>
      </c>
      <c r="G80" s="156"/>
      <c r="H80" s="156"/>
      <c r="I80" s="156"/>
      <c r="J80" s="154"/>
      <c r="K80" s="1"/>
      <c r="L80" s="1"/>
      <c r="M80" s="1"/>
      <c r="N80" s="1"/>
      <c r="O80" s="1"/>
      <c r="P80" s="1"/>
      <c r="Q80" s="1"/>
      <c r="R80" s="1"/>
      <c r="S80" s="1"/>
      <c r="V80" s="1"/>
    </row>
    <row r="81" spans="1:26" ht="24.9" customHeight="1" x14ac:dyDescent="0.3">
      <c r="A81" s="161">
        <v>26</v>
      </c>
      <c r="B81" s="157" t="s">
        <v>136</v>
      </c>
      <c r="C81" s="162" t="s">
        <v>200</v>
      </c>
      <c r="D81" s="157" t="s">
        <v>201</v>
      </c>
      <c r="E81" s="157" t="s">
        <v>202</v>
      </c>
      <c r="F81" s="158">
        <v>770</v>
      </c>
      <c r="G81" s="163"/>
      <c r="H81" s="163"/>
      <c r="I81" s="158">
        <f>ROUND(F81*(G81+H81),2)</f>
        <v>0</v>
      </c>
      <c r="J81" s="157">
        <f>ROUND(F81*(N81),2)</f>
        <v>0</v>
      </c>
      <c r="K81" s="159">
        <f>ROUND(F81*(O81),2)</f>
        <v>0</v>
      </c>
      <c r="L81" s="159">
        <f>ROUND(F81*(G81),2)</f>
        <v>0</v>
      </c>
      <c r="M81" s="159">
        <f>ROUND(F81*(H81),2)</f>
        <v>0</v>
      </c>
      <c r="N81" s="159">
        <v>0</v>
      </c>
      <c r="O81" s="159"/>
      <c r="P81" s="164"/>
      <c r="Q81" s="164"/>
      <c r="R81" s="164"/>
      <c r="S81" s="159">
        <f>ROUND(F81*(P81),3)</f>
        <v>0</v>
      </c>
      <c r="T81" s="160"/>
      <c r="U81" s="160"/>
      <c r="V81" s="164"/>
      <c r="Z81">
        <v>0</v>
      </c>
    </row>
    <row r="82" spans="1:26" x14ac:dyDescent="0.3">
      <c r="A82" s="154"/>
      <c r="B82" s="154"/>
      <c r="C82" s="165"/>
      <c r="D82" s="166" t="s">
        <v>203</v>
      </c>
      <c r="E82" s="154"/>
      <c r="F82" s="156">
        <v>770</v>
      </c>
      <c r="G82" s="156"/>
      <c r="H82" s="156"/>
      <c r="I82" s="156"/>
      <c r="J82" s="154"/>
      <c r="K82" s="1"/>
      <c r="L82" s="1"/>
      <c r="M82" s="1"/>
      <c r="N82" s="1"/>
      <c r="O82" s="1"/>
      <c r="P82" s="1"/>
      <c r="Q82" s="1"/>
      <c r="R82" s="1"/>
      <c r="S82" s="1"/>
      <c r="V82" s="1"/>
    </row>
    <row r="83" spans="1:26" ht="24.9" customHeight="1" x14ac:dyDescent="0.3">
      <c r="A83" s="161">
        <v>27</v>
      </c>
      <c r="B83" s="157" t="s">
        <v>136</v>
      </c>
      <c r="C83" s="162" t="s">
        <v>200</v>
      </c>
      <c r="D83" s="157" t="s">
        <v>201</v>
      </c>
      <c r="E83" s="157" t="s">
        <v>202</v>
      </c>
      <c r="F83" s="158">
        <v>983</v>
      </c>
      <c r="G83" s="163"/>
      <c r="H83" s="163"/>
      <c r="I83" s="158">
        <f>ROUND(F83*(G83+H83),2)</f>
        <v>0</v>
      </c>
      <c r="J83" s="157">
        <f>ROUND(F83*(N83),2)</f>
        <v>0</v>
      </c>
      <c r="K83" s="159">
        <f>ROUND(F83*(O83),2)</f>
        <v>0</v>
      </c>
      <c r="L83" s="159">
        <f>ROUND(F83*(G83),2)</f>
        <v>0</v>
      </c>
      <c r="M83" s="159">
        <f>ROUND(F83*(H83),2)</f>
        <v>0</v>
      </c>
      <c r="N83" s="159">
        <v>0</v>
      </c>
      <c r="O83" s="159"/>
      <c r="P83" s="164"/>
      <c r="Q83" s="164"/>
      <c r="R83" s="164"/>
      <c r="S83" s="159">
        <f>ROUND(F83*(P83),3)</f>
        <v>0</v>
      </c>
      <c r="T83" s="160"/>
      <c r="U83" s="160"/>
      <c r="V83" s="164"/>
      <c r="Z83">
        <v>0</v>
      </c>
    </row>
    <row r="84" spans="1:26" ht="24.9" customHeight="1" x14ac:dyDescent="0.3">
      <c r="A84" s="161">
        <v>28</v>
      </c>
      <c r="B84" s="157" t="s">
        <v>136</v>
      </c>
      <c r="C84" s="162" t="s">
        <v>204</v>
      </c>
      <c r="D84" s="157" t="s">
        <v>205</v>
      </c>
      <c r="E84" s="157" t="s">
        <v>117</v>
      </c>
      <c r="F84" s="158">
        <v>756.57500000000005</v>
      </c>
      <c r="G84" s="163"/>
      <c r="H84" s="163"/>
      <c r="I84" s="158">
        <f>ROUND(F84*(G84+H84),2)</f>
        <v>0</v>
      </c>
      <c r="J84" s="157">
        <f>ROUND(F84*(N84),2)</f>
        <v>0</v>
      </c>
      <c r="K84" s="159">
        <f>ROUND(F84*(O84),2)</f>
        <v>0</v>
      </c>
      <c r="L84" s="159">
        <f>ROUND(F84*(G84),2)</f>
        <v>0</v>
      </c>
      <c r="M84" s="159">
        <f>ROUND(F84*(H84),2)</f>
        <v>0</v>
      </c>
      <c r="N84" s="159">
        <v>0</v>
      </c>
      <c r="O84" s="159"/>
      <c r="P84" s="164">
        <v>4.9399999999999999E-3</v>
      </c>
      <c r="Q84" s="164"/>
      <c r="R84" s="164">
        <v>4.9399999999999999E-3</v>
      </c>
      <c r="S84" s="159">
        <f>ROUND(F84*(P84),3)</f>
        <v>3.7370000000000001</v>
      </c>
      <c r="T84" s="160"/>
      <c r="U84" s="160"/>
      <c r="V84" s="164"/>
      <c r="Z84">
        <v>0</v>
      </c>
    </row>
    <row r="85" spans="1:26" ht="12" customHeight="1" x14ac:dyDescent="0.3">
      <c r="A85" s="154"/>
      <c r="B85" s="154"/>
      <c r="C85" s="165"/>
      <c r="D85" s="165" t="s">
        <v>206</v>
      </c>
      <c r="E85" s="154"/>
      <c r="F85" s="155"/>
      <c r="G85" s="156"/>
      <c r="H85" s="156"/>
      <c r="I85" s="156"/>
      <c r="J85" s="154"/>
      <c r="K85" s="1"/>
      <c r="L85" s="1"/>
      <c r="M85" s="1"/>
      <c r="N85" s="1"/>
      <c r="O85" s="1"/>
      <c r="P85" s="1"/>
      <c r="Q85" s="1"/>
      <c r="R85" s="1"/>
      <c r="S85" s="1"/>
      <c r="V85" s="1"/>
    </row>
    <row r="86" spans="1:26" x14ac:dyDescent="0.3">
      <c r="A86" s="154"/>
      <c r="B86" s="154"/>
      <c r="C86" s="154"/>
      <c r="D86" s="167" t="s">
        <v>207</v>
      </c>
      <c r="E86" s="154"/>
      <c r="F86" s="156">
        <v>756.57500000000005</v>
      </c>
      <c r="G86" s="156"/>
      <c r="H86" s="156"/>
      <c r="I86" s="156"/>
      <c r="J86" s="154"/>
      <c r="K86" s="1"/>
      <c r="L86" s="1"/>
      <c r="M86" s="1"/>
      <c r="N86" s="1"/>
      <c r="O86" s="1"/>
      <c r="P86" s="1"/>
      <c r="Q86" s="1"/>
      <c r="R86" s="1"/>
      <c r="S86" s="1"/>
      <c r="V86" s="1"/>
    </row>
    <row r="87" spans="1:26" ht="24.9" customHeight="1" x14ac:dyDescent="0.3">
      <c r="A87" s="161">
        <v>29</v>
      </c>
      <c r="B87" s="157" t="s">
        <v>136</v>
      </c>
      <c r="C87" s="162" t="s">
        <v>208</v>
      </c>
      <c r="D87" s="157" t="s">
        <v>209</v>
      </c>
      <c r="E87" s="157" t="s">
        <v>109</v>
      </c>
      <c r="F87" s="158">
        <v>54.663000000000004</v>
      </c>
      <c r="G87" s="163"/>
      <c r="H87" s="163"/>
      <c r="I87" s="158">
        <f>ROUND(F87*(G87+H87),2)</f>
        <v>0</v>
      </c>
      <c r="J87" s="157">
        <f>ROUND(F87*(N87),2)</f>
        <v>0</v>
      </c>
      <c r="K87" s="159">
        <f>ROUND(F87*(O87),2)</f>
        <v>0</v>
      </c>
      <c r="L87" s="159">
        <f>ROUND(F87*(G87),2)</f>
        <v>0</v>
      </c>
      <c r="M87" s="159">
        <f>ROUND(F87*(H87),2)</f>
        <v>0</v>
      </c>
      <c r="N87" s="159">
        <v>0</v>
      </c>
      <c r="O87" s="159"/>
      <c r="P87" s="164">
        <v>1.837</v>
      </c>
      <c r="Q87" s="164"/>
      <c r="R87" s="164">
        <v>1.837</v>
      </c>
      <c r="S87" s="159">
        <f>ROUND(F87*(P87),3)</f>
        <v>100.416</v>
      </c>
      <c r="T87" s="160"/>
      <c r="U87" s="160"/>
      <c r="V87" s="164"/>
      <c r="Z87">
        <v>0</v>
      </c>
    </row>
    <row r="88" spans="1:26" ht="12" customHeight="1" x14ac:dyDescent="0.3">
      <c r="A88" s="154"/>
      <c r="B88" s="154"/>
      <c r="C88" s="165"/>
      <c r="D88" s="165" t="s">
        <v>210</v>
      </c>
      <c r="E88" s="154"/>
      <c r="F88" s="155"/>
      <c r="G88" s="156"/>
      <c r="H88" s="156"/>
      <c r="I88" s="156"/>
      <c r="J88" s="154"/>
      <c r="K88" s="1"/>
      <c r="L88" s="1"/>
      <c r="M88" s="1"/>
      <c r="N88" s="1"/>
      <c r="O88" s="1"/>
      <c r="P88" s="1"/>
      <c r="Q88" s="1"/>
      <c r="R88" s="1"/>
      <c r="S88" s="1"/>
      <c r="V88" s="1"/>
    </row>
    <row r="89" spans="1:26" x14ac:dyDescent="0.3">
      <c r="A89" s="154"/>
      <c r="B89" s="154"/>
      <c r="C89" s="154"/>
      <c r="D89" s="167" t="s">
        <v>211</v>
      </c>
      <c r="E89" s="154"/>
      <c r="F89" s="156">
        <v>54.663000000000004</v>
      </c>
      <c r="G89" s="156"/>
      <c r="H89" s="156"/>
      <c r="I89" s="156"/>
      <c r="J89" s="154"/>
      <c r="K89" s="1"/>
      <c r="L89" s="1"/>
      <c r="M89" s="1"/>
      <c r="N89" s="1"/>
      <c r="O89" s="1"/>
      <c r="P89" s="1"/>
      <c r="Q89" s="1"/>
      <c r="R89" s="1"/>
      <c r="S89" s="1"/>
      <c r="V89" s="1"/>
    </row>
    <row r="90" spans="1:26" x14ac:dyDescent="0.3">
      <c r="A90" s="62"/>
      <c r="B90" s="62"/>
      <c r="C90" s="153" t="s">
        <v>190</v>
      </c>
      <c r="D90" s="152" t="s">
        <v>77</v>
      </c>
      <c r="E90" s="62"/>
      <c r="F90" s="151"/>
      <c r="G90" s="141">
        <f>ROUND((SUM(L74:L89))/1,2)</f>
        <v>0</v>
      </c>
      <c r="H90" s="141">
        <f>ROUND((SUM(M74:M89))/1,2)</f>
        <v>0</v>
      </c>
      <c r="I90" s="141">
        <f>ROUND((SUM(I74:I89))/1,2)</f>
        <v>0</v>
      </c>
      <c r="J90" s="62"/>
      <c r="K90" s="62"/>
      <c r="L90" s="62">
        <f>ROUND((SUM(L74:L89))/1,2)</f>
        <v>0</v>
      </c>
      <c r="M90" s="62">
        <f>ROUND((SUM(M74:M89))/1,2)</f>
        <v>0</v>
      </c>
      <c r="N90" s="62"/>
      <c r="O90" s="62"/>
      <c r="P90" s="168"/>
      <c r="Q90" s="62"/>
      <c r="R90" s="62"/>
      <c r="S90" s="168">
        <f>ROUND((SUM(S74:S89))/1,2)</f>
        <v>150.44999999999999</v>
      </c>
      <c r="T90" s="137"/>
      <c r="U90" s="137"/>
      <c r="V90" s="2">
        <f>ROUND((SUM(V74:V89))/1,2)</f>
        <v>0</v>
      </c>
      <c r="W90" s="137"/>
      <c r="X90" s="137"/>
      <c r="Y90" s="137"/>
      <c r="Z90" s="137"/>
    </row>
    <row r="91" spans="1:26" x14ac:dyDescent="0.3">
      <c r="A91" s="1"/>
      <c r="B91" s="1"/>
      <c r="C91" s="1"/>
      <c r="D91" s="1"/>
      <c r="E91" s="1"/>
      <c r="F91" s="147"/>
      <c r="G91" s="134"/>
      <c r="H91" s="134"/>
      <c r="I91" s="134"/>
      <c r="J91" s="1"/>
      <c r="K91" s="1"/>
      <c r="L91" s="1"/>
      <c r="M91" s="1"/>
      <c r="N91" s="1"/>
      <c r="O91" s="1"/>
      <c r="P91" s="1"/>
      <c r="Q91" s="1"/>
      <c r="R91" s="1"/>
      <c r="S91" s="1"/>
      <c r="V91" s="1"/>
    </row>
    <row r="92" spans="1:26" x14ac:dyDescent="0.3">
      <c r="A92" s="62"/>
      <c r="B92" s="62"/>
      <c r="C92" s="153" t="s">
        <v>212</v>
      </c>
      <c r="D92" s="152" t="s">
        <v>78</v>
      </c>
      <c r="E92" s="62"/>
      <c r="F92" s="151"/>
      <c r="G92" s="76"/>
      <c r="H92" s="76"/>
      <c r="I92" s="76"/>
      <c r="J92" s="62"/>
      <c r="K92" s="62"/>
      <c r="L92" s="62"/>
      <c r="M92" s="62"/>
      <c r="N92" s="62"/>
      <c r="O92" s="62"/>
      <c r="P92" s="62"/>
      <c r="Q92" s="62"/>
      <c r="R92" s="62"/>
      <c r="S92" s="62"/>
      <c r="T92" s="137"/>
      <c r="U92" s="137"/>
      <c r="V92" s="62"/>
      <c r="W92" s="137"/>
      <c r="X92" s="137"/>
      <c r="Y92" s="137"/>
      <c r="Z92" s="137"/>
    </row>
    <row r="93" spans="1:26" ht="24.9" customHeight="1" x14ac:dyDescent="0.3">
      <c r="A93" s="161">
        <v>30</v>
      </c>
      <c r="B93" s="157" t="s">
        <v>213</v>
      </c>
      <c r="C93" s="162" t="s">
        <v>214</v>
      </c>
      <c r="D93" s="157" t="s">
        <v>215</v>
      </c>
      <c r="E93" s="157" t="s">
        <v>216</v>
      </c>
      <c r="F93" s="158">
        <v>1</v>
      </c>
      <c r="G93" s="163"/>
      <c r="H93" s="163"/>
      <c r="I93" s="158">
        <f>ROUND(F93*(G93+H93),2)</f>
        <v>0</v>
      </c>
      <c r="J93" s="157">
        <f>ROUND(F93*(N93),2)</f>
        <v>0</v>
      </c>
      <c r="K93" s="159">
        <f>ROUND(F93*(O93),2)</f>
        <v>0</v>
      </c>
      <c r="L93" s="159">
        <f>ROUND(F93*(G93),2)</f>
        <v>0</v>
      </c>
      <c r="M93" s="159">
        <f>ROUND(F93*(H93),2)</f>
        <v>0</v>
      </c>
      <c r="N93" s="159">
        <v>0</v>
      </c>
      <c r="O93" s="159"/>
      <c r="P93" s="164">
        <v>2.1420000000000002E-2</v>
      </c>
      <c r="Q93" s="164"/>
      <c r="R93" s="164">
        <v>2.1420000000000002E-2</v>
      </c>
      <c r="S93" s="159">
        <f>ROUND(F93*(P93),3)</f>
        <v>2.1000000000000001E-2</v>
      </c>
      <c r="T93" s="160"/>
      <c r="U93" s="160"/>
      <c r="V93" s="164"/>
      <c r="Z93">
        <v>0</v>
      </c>
    </row>
    <row r="94" spans="1:26" ht="24.9" customHeight="1" x14ac:dyDescent="0.3">
      <c r="A94" s="161">
        <v>31</v>
      </c>
      <c r="B94" s="157" t="s">
        <v>213</v>
      </c>
      <c r="C94" s="162" t="s">
        <v>217</v>
      </c>
      <c r="D94" s="157" t="s">
        <v>218</v>
      </c>
      <c r="E94" s="157" t="s">
        <v>219</v>
      </c>
      <c r="F94" s="158">
        <v>1</v>
      </c>
      <c r="G94" s="163"/>
      <c r="H94" s="163"/>
      <c r="I94" s="158">
        <f>ROUND(F94*(G94+H94),2)</f>
        <v>0</v>
      </c>
      <c r="J94" s="157">
        <f>ROUND(F94*(N94),2)</f>
        <v>0</v>
      </c>
      <c r="K94" s="159">
        <f>ROUND(F94*(O94),2)</f>
        <v>0</v>
      </c>
      <c r="L94" s="159">
        <f>ROUND(F94*(G94),2)</f>
        <v>0</v>
      </c>
      <c r="M94" s="159">
        <f>ROUND(F94*(H94),2)</f>
        <v>0</v>
      </c>
      <c r="N94" s="159">
        <v>0</v>
      </c>
      <c r="O94" s="159"/>
      <c r="P94" s="164">
        <v>6.3400000000000001E-3</v>
      </c>
      <c r="Q94" s="164"/>
      <c r="R94" s="164">
        <v>6.3400000000000001E-3</v>
      </c>
      <c r="S94" s="159">
        <f>ROUND(F94*(P94),3)</f>
        <v>6.0000000000000001E-3</v>
      </c>
      <c r="T94" s="160"/>
      <c r="U94" s="160"/>
      <c r="V94" s="164"/>
      <c r="Z94">
        <v>0</v>
      </c>
    </row>
    <row r="95" spans="1:26" ht="24.9" customHeight="1" x14ac:dyDescent="0.3">
      <c r="A95" s="173">
        <v>32</v>
      </c>
      <c r="B95" s="169" t="s">
        <v>220</v>
      </c>
      <c r="C95" s="174" t="s">
        <v>221</v>
      </c>
      <c r="D95" s="169" t="s">
        <v>222</v>
      </c>
      <c r="E95" s="169" t="s">
        <v>216</v>
      </c>
      <c r="F95" s="170">
        <v>1</v>
      </c>
      <c r="G95" s="175"/>
      <c r="H95" s="175"/>
      <c r="I95" s="170">
        <f>ROUND(F95*(G95+H95),2)</f>
        <v>0</v>
      </c>
      <c r="J95" s="169">
        <f>ROUND(F95*(N95),2)</f>
        <v>0</v>
      </c>
      <c r="K95" s="171">
        <f>ROUND(F95*(O95),2)</f>
        <v>0</v>
      </c>
      <c r="L95" s="171">
        <f>ROUND(F95*(G95),2)</f>
        <v>0</v>
      </c>
      <c r="M95" s="171">
        <f>ROUND(F95*(H95),2)</f>
        <v>0</v>
      </c>
      <c r="N95" s="171">
        <v>0</v>
      </c>
      <c r="O95" s="171"/>
      <c r="P95" s="176">
        <v>0.13500000000000001</v>
      </c>
      <c r="Q95" s="176"/>
      <c r="R95" s="176">
        <v>0.13500000000000001</v>
      </c>
      <c r="S95" s="171">
        <f>ROUND(F95*(P95),3)</f>
        <v>0.13500000000000001</v>
      </c>
      <c r="T95" s="172"/>
      <c r="U95" s="172"/>
      <c r="V95" s="176"/>
      <c r="Z95">
        <v>0</v>
      </c>
    </row>
    <row r="96" spans="1:26" ht="24.9" customHeight="1" x14ac:dyDescent="0.3">
      <c r="A96" s="173">
        <v>33</v>
      </c>
      <c r="B96" s="169" t="s">
        <v>223</v>
      </c>
      <c r="C96" s="174" t="s">
        <v>224</v>
      </c>
      <c r="D96" s="169" t="s">
        <v>225</v>
      </c>
      <c r="E96" s="169" t="s">
        <v>216</v>
      </c>
      <c r="F96" s="170">
        <v>1</v>
      </c>
      <c r="G96" s="175"/>
      <c r="H96" s="175"/>
      <c r="I96" s="170">
        <f>ROUND(F96*(G96+H96),2)</f>
        <v>0</v>
      </c>
      <c r="J96" s="169">
        <f>ROUND(F96*(N96),2)</f>
        <v>0</v>
      </c>
      <c r="K96" s="171">
        <f>ROUND(F96*(O96),2)</f>
        <v>0</v>
      </c>
      <c r="L96" s="171">
        <f>ROUND(F96*(G96),2)</f>
        <v>0</v>
      </c>
      <c r="M96" s="171">
        <f>ROUND(F96*(H96),2)</f>
        <v>0</v>
      </c>
      <c r="N96" s="171">
        <v>0</v>
      </c>
      <c r="O96" s="171"/>
      <c r="P96" s="176">
        <v>0.36499999999999999</v>
      </c>
      <c r="Q96" s="176"/>
      <c r="R96" s="176">
        <v>0.36499999999999999</v>
      </c>
      <c r="S96" s="171">
        <f>ROUND(F96*(P96),3)</f>
        <v>0.36499999999999999</v>
      </c>
      <c r="T96" s="172"/>
      <c r="U96" s="172"/>
      <c r="V96" s="176"/>
      <c r="Z96">
        <v>0</v>
      </c>
    </row>
    <row r="97" spans="1:26" x14ac:dyDescent="0.3">
      <c r="A97" s="62"/>
      <c r="B97" s="62"/>
      <c r="C97" s="153" t="s">
        <v>212</v>
      </c>
      <c r="D97" s="152" t="s">
        <v>78</v>
      </c>
      <c r="E97" s="62"/>
      <c r="F97" s="151"/>
      <c r="G97" s="141">
        <f>ROUND((SUM(L92:L96))/1,2)</f>
        <v>0</v>
      </c>
      <c r="H97" s="141">
        <f>ROUND((SUM(M92:M96))/1,2)</f>
        <v>0</v>
      </c>
      <c r="I97" s="141">
        <f>ROUND((SUM(I92:I96))/1,2)</f>
        <v>0</v>
      </c>
      <c r="J97" s="62"/>
      <c r="K97" s="62"/>
      <c r="L97" s="62">
        <f>ROUND((SUM(L92:L96))/1,2)</f>
        <v>0</v>
      </c>
      <c r="M97" s="62">
        <f>ROUND((SUM(M92:M96))/1,2)</f>
        <v>0</v>
      </c>
      <c r="N97" s="62"/>
      <c r="O97" s="62"/>
      <c r="P97" s="168"/>
      <c r="Q97" s="62"/>
      <c r="R97" s="62"/>
      <c r="S97" s="168">
        <f>ROUND((SUM(S92:S96))/1,2)</f>
        <v>0.53</v>
      </c>
      <c r="T97" s="137"/>
      <c r="U97" s="137"/>
      <c r="V97" s="2">
        <f>ROUND((SUM(V92:V96))/1,2)</f>
        <v>0</v>
      </c>
      <c r="W97" s="137"/>
      <c r="X97" s="137"/>
      <c r="Y97" s="137"/>
      <c r="Z97" s="137"/>
    </row>
    <row r="98" spans="1:26" x14ac:dyDescent="0.3">
      <c r="A98" s="1"/>
      <c r="B98" s="1"/>
      <c r="C98" s="1"/>
      <c r="D98" s="1"/>
      <c r="E98" s="1"/>
      <c r="F98" s="147"/>
      <c r="G98" s="134"/>
      <c r="H98" s="134"/>
      <c r="I98" s="134"/>
      <c r="J98" s="1"/>
      <c r="K98" s="1"/>
      <c r="L98" s="1"/>
      <c r="M98" s="1"/>
      <c r="N98" s="1"/>
      <c r="O98" s="1"/>
      <c r="P98" s="1"/>
      <c r="Q98" s="1"/>
      <c r="R98" s="1"/>
      <c r="S98" s="1"/>
      <c r="V98" s="1"/>
    </row>
    <row r="99" spans="1:26" x14ac:dyDescent="0.3">
      <c r="A99" s="62"/>
      <c r="B99" s="62"/>
      <c r="C99" s="153" t="s">
        <v>226</v>
      </c>
      <c r="D99" s="152" t="s">
        <v>79</v>
      </c>
      <c r="E99" s="62"/>
      <c r="F99" s="151"/>
      <c r="G99" s="76"/>
      <c r="H99" s="76"/>
      <c r="I99" s="76"/>
      <c r="J99" s="62"/>
      <c r="K99" s="62"/>
      <c r="L99" s="62"/>
      <c r="M99" s="62"/>
      <c r="N99" s="62"/>
      <c r="O99" s="62"/>
      <c r="P99" s="62"/>
      <c r="Q99" s="62"/>
      <c r="R99" s="62"/>
      <c r="S99" s="62"/>
      <c r="T99" s="137"/>
      <c r="U99" s="137"/>
      <c r="V99" s="62"/>
      <c r="W99" s="137"/>
      <c r="X99" s="137"/>
      <c r="Y99" s="137"/>
      <c r="Z99" s="137"/>
    </row>
    <row r="100" spans="1:26" ht="24.9" customHeight="1" x14ac:dyDescent="0.3">
      <c r="A100" s="161">
        <v>34</v>
      </c>
      <c r="B100" s="157" t="s">
        <v>227</v>
      </c>
      <c r="C100" s="162" t="s">
        <v>228</v>
      </c>
      <c r="D100" s="157" t="s">
        <v>229</v>
      </c>
      <c r="E100" s="157" t="s">
        <v>117</v>
      </c>
      <c r="F100" s="158">
        <v>323.55599999999998</v>
      </c>
      <c r="G100" s="163"/>
      <c r="H100" s="163"/>
      <c r="I100" s="158">
        <f>ROUND(F100*(G100+H100),2)</f>
        <v>0</v>
      </c>
      <c r="J100" s="157">
        <f>ROUND(F100*(N100),2)</f>
        <v>0</v>
      </c>
      <c r="K100" s="159">
        <f>ROUND(F100*(O100),2)</f>
        <v>0</v>
      </c>
      <c r="L100" s="159">
        <f>ROUND(F100*(G100),2)</f>
        <v>0</v>
      </c>
      <c r="M100" s="159">
        <f>ROUND(F100*(H100),2)</f>
        <v>0</v>
      </c>
      <c r="N100" s="159">
        <v>0</v>
      </c>
      <c r="O100" s="159"/>
      <c r="P100" s="164">
        <v>2.572E-2</v>
      </c>
      <c r="Q100" s="164"/>
      <c r="R100" s="164">
        <v>2.572E-2</v>
      </c>
      <c r="S100" s="159">
        <f>ROUND(F100*(P100),3)</f>
        <v>8.3219999999999992</v>
      </c>
      <c r="T100" s="160"/>
      <c r="U100" s="160"/>
      <c r="V100" s="164"/>
      <c r="Z100">
        <v>0</v>
      </c>
    </row>
    <row r="101" spans="1:26" x14ac:dyDescent="0.3">
      <c r="A101" s="154"/>
      <c r="B101" s="154"/>
      <c r="C101" s="165"/>
      <c r="D101" s="166" t="s">
        <v>230</v>
      </c>
      <c r="E101" s="154"/>
      <c r="F101" s="156">
        <v>323.55599999999998</v>
      </c>
      <c r="G101" s="156"/>
      <c r="H101" s="156"/>
      <c r="I101" s="156"/>
      <c r="J101" s="154"/>
      <c r="K101" s="1"/>
      <c r="L101" s="1"/>
      <c r="M101" s="1"/>
      <c r="N101" s="1"/>
      <c r="O101" s="1"/>
      <c r="P101" s="1"/>
      <c r="Q101" s="1"/>
      <c r="R101" s="1"/>
      <c r="S101" s="1"/>
      <c r="V101" s="1"/>
    </row>
    <row r="102" spans="1:26" ht="24.9" customHeight="1" x14ac:dyDescent="0.3">
      <c r="A102" s="161">
        <v>35</v>
      </c>
      <c r="B102" s="157" t="s">
        <v>227</v>
      </c>
      <c r="C102" s="162" t="s">
        <v>231</v>
      </c>
      <c r="D102" s="157" t="s">
        <v>232</v>
      </c>
      <c r="E102" s="157" t="s">
        <v>117</v>
      </c>
      <c r="F102" s="158">
        <v>323.35000000000002</v>
      </c>
      <c r="G102" s="163"/>
      <c r="H102" s="163"/>
      <c r="I102" s="158">
        <f>ROUND(F102*(G102+H102),2)</f>
        <v>0</v>
      </c>
      <c r="J102" s="157">
        <f>ROUND(F102*(N102),2)</f>
        <v>0</v>
      </c>
      <c r="K102" s="159">
        <f>ROUND(F102*(O102),2)</f>
        <v>0</v>
      </c>
      <c r="L102" s="159">
        <f>ROUND(F102*(G102),2)</f>
        <v>0</v>
      </c>
      <c r="M102" s="159">
        <f>ROUND(F102*(H102),2)</f>
        <v>0</v>
      </c>
      <c r="N102" s="159">
        <v>0</v>
      </c>
      <c r="O102" s="159"/>
      <c r="P102" s="164"/>
      <c r="Q102" s="164"/>
      <c r="R102" s="164"/>
      <c r="S102" s="159">
        <f>ROUND(F102*(P102),3)</f>
        <v>0</v>
      </c>
      <c r="T102" s="160"/>
      <c r="U102" s="160"/>
      <c r="V102" s="164"/>
      <c r="Z102">
        <v>0</v>
      </c>
    </row>
    <row r="103" spans="1:26" ht="24.9" customHeight="1" x14ac:dyDescent="0.3">
      <c r="A103" s="161">
        <v>36</v>
      </c>
      <c r="B103" s="157" t="s">
        <v>227</v>
      </c>
      <c r="C103" s="162" t="s">
        <v>233</v>
      </c>
      <c r="D103" s="157" t="s">
        <v>234</v>
      </c>
      <c r="E103" s="157" t="s">
        <v>235</v>
      </c>
      <c r="F103" s="158">
        <v>38</v>
      </c>
      <c r="G103" s="163"/>
      <c r="H103" s="163"/>
      <c r="I103" s="158">
        <f>ROUND(F103*(G103+H103),2)</f>
        <v>0</v>
      </c>
      <c r="J103" s="157">
        <f>ROUND(F103*(N103),2)</f>
        <v>0</v>
      </c>
      <c r="K103" s="159">
        <f>ROUND(F103*(O103),2)</f>
        <v>0</v>
      </c>
      <c r="L103" s="159">
        <f>ROUND(F103*(G103),2)</f>
        <v>0</v>
      </c>
      <c r="M103" s="159">
        <f>ROUND(F103*(H103),2)</f>
        <v>0</v>
      </c>
      <c r="N103" s="159">
        <v>0</v>
      </c>
      <c r="O103" s="159"/>
      <c r="P103" s="164"/>
      <c r="Q103" s="164"/>
      <c r="R103" s="164"/>
      <c r="S103" s="159">
        <f>ROUND(F103*(P103),3)</f>
        <v>0</v>
      </c>
      <c r="T103" s="160"/>
      <c r="U103" s="160"/>
      <c r="V103" s="164"/>
      <c r="Z103">
        <v>0</v>
      </c>
    </row>
    <row r="104" spans="1:26" ht="12" customHeight="1" x14ac:dyDescent="0.3">
      <c r="A104" s="154"/>
      <c r="B104" s="154"/>
      <c r="C104" s="165"/>
      <c r="D104" s="165" t="s">
        <v>236</v>
      </c>
      <c r="E104" s="154"/>
      <c r="F104" s="155"/>
      <c r="G104" s="156"/>
      <c r="H104" s="156"/>
      <c r="I104" s="156"/>
      <c r="J104" s="154"/>
      <c r="K104" s="1"/>
      <c r="L104" s="1"/>
      <c r="M104" s="1"/>
      <c r="N104" s="1"/>
      <c r="O104" s="1"/>
      <c r="P104" s="1"/>
      <c r="Q104" s="1"/>
      <c r="R104" s="1"/>
      <c r="S104" s="1"/>
      <c r="V104" s="1"/>
    </row>
    <row r="105" spans="1:26" x14ac:dyDescent="0.3">
      <c r="A105" s="154"/>
      <c r="B105" s="154"/>
      <c r="C105" s="154"/>
      <c r="D105" s="167" t="s">
        <v>237</v>
      </c>
      <c r="E105" s="154"/>
      <c r="F105" s="156">
        <v>38</v>
      </c>
      <c r="G105" s="156"/>
      <c r="H105" s="156"/>
      <c r="I105" s="156"/>
      <c r="J105" s="154"/>
      <c r="K105" s="1"/>
      <c r="L105" s="1"/>
      <c r="M105" s="1"/>
      <c r="N105" s="1"/>
      <c r="O105" s="1"/>
      <c r="P105" s="1"/>
      <c r="Q105" s="1"/>
      <c r="R105" s="1"/>
      <c r="S105" s="1"/>
      <c r="V105" s="1"/>
    </row>
    <row r="106" spans="1:26" ht="24.9" customHeight="1" x14ac:dyDescent="0.3">
      <c r="A106" s="161">
        <v>37</v>
      </c>
      <c r="B106" s="157" t="s">
        <v>238</v>
      </c>
      <c r="C106" s="162" t="s">
        <v>239</v>
      </c>
      <c r="D106" s="157" t="s">
        <v>240</v>
      </c>
      <c r="E106" s="157" t="s">
        <v>117</v>
      </c>
      <c r="F106" s="158">
        <v>323.35000000000002</v>
      </c>
      <c r="G106" s="163"/>
      <c r="H106" s="163"/>
      <c r="I106" s="158">
        <f>ROUND(F106*(G106+H106),2)</f>
        <v>0</v>
      </c>
      <c r="J106" s="157">
        <f>ROUND(F106*(N106),2)</f>
        <v>0</v>
      </c>
      <c r="K106" s="159">
        <f>ROUND(F106*(O106),2)</f>
        <v>0</v>
      </c>
      <c r="L106" s="159">
        <f>ROUND(F106*(G106),2)</f>
        <v>0</v>
      </c>
      <c r="M106" s="159">
        <f>ROUND(F106*(H106),2)</f>
        <v>0</v>
      </c>
      <c r="N106" s="159">
        <v>0</v>
      </c>
      <c r="O106" s="159"/>
      <c r="P106" s="164">
        <v>2.572E-2</v>
      </c>
      <c r="Q106" s="164"/>
      <c r="R106" s="164">
        <v>2.572E-2</v>
      </c>
      <c r="S106" s="159">
        <f>ROUND(F106*(P106),3)</f>
        <v>8.3170000000000002</v>
      </c>
      <c r="T106" s="160"/>
      <c r="U106" s="160"/>
      <c r="V106" s="164"/>
      <c r="Z106">
        <v>0</v>
      </c>
    </row>
    <row r="107" spans="1:26" ht="24.9" customHeight="1" x14ac:dyDescent="0.3">
      <c r="A107" s="161">
        <v>38</v>
      </c>
      <c r="B107" s="157" t="s">
        <v>136</v>
      </c>
      <c r="C107" s="162" t="s">
        <v>241</v>
      </c>
      <c r="D107" s="157" t="s">
        <v>242</v>
      </c>
      <c r="E107" s="157" t="s">
        <v>117</v>
      </c>
      <c r="F107" s="158">
        <v>462</v>
      </c>
      <c r="G107" s="163"/>
      <c r="H107" s="163"/>
      <c r="I107" s="158">
        <f>ROUND(F107*(G107+H107),2)</f>
        <v>0</v>
      </c>
      <c r="J107" s="157">
        <f>ROUND(F107*(N107),2)</f>
        <v>0</v>
      </c>
      <c r="K107" s="159">
        <f>ROUND(F107*(O107),2)</f>
        <v>0</v>
      </c>
      <c r="L107" s="159">
        <f>ROUND(F107*(G107),2)</f>
        <v>0</v>
      </c>
      <c r="M107" s="159">
        <f>ROUND(F107*(H107),2)</f>
        <v>0</v>
      </c>
      <c r="N107" s="159">
        <v>0</v>
      </c>
      <c r="O107" s="159"/>
      <c r="P107" s="164">
        <v>4.0000000000000003E-5</v>
      </c>
      <c r="Q107" s="164"/>
      <c r="R107" s="164">
        <v>4.0000000000000003E-5</v>
      </c>
      <c r="S107" s="159">
        <f>ROUND(F107*(P107),3)</f>
        <v>1.7999999999999999E-2</v>
      </c>
      <c r="T107" s="160"/>
      <c r="U107" s="160"/>
      <c r="V107" s="164"/>
      <c r="Z107">
        <v>0</v>
      </c>
    </row>
    <row r="108" spans="1:26" ht="24.9" customHeight="1" x14ac:dyDescent="0.3">
      <c r="A108" s="161">
        <v>39</v>
      </c>
      <c r="B108" s="157" t="s">
        <v>136</v>
      </c>
      <c r="C108" s="162" t="s">
        <v>243</v>
      </c>
      <c r="D108" s="157" t="s">
        <v>244</v>
      </c>
      <c r="E108" s="157" t="s">
        <v>202</v>
      </c>
      <c r="F108" s="158">
        <v>32.200000000000003</v>
      </c>
      <c r="G108" s="163"/>
      <c r="H108" s="163"/>
      <c r="I108" s="158">
        <f>ROUND(F108*(G108+H108),2)</f>
        <v>0</v>
      </c>
      <c r="J108" s="157">
        <f>ROUND(F108*(N108),2)</f>
        <v>0</v>
      </c>
      <c r="K108" s="159">
        <f>ROUND(F108*(O108),2)</f>
        <v>0</v>
      </c>
      <c r="L108" s="159">
        <f>ROUND(F108*(G108),2)</f>
        <v>0</v>
      </c>
      <c r="M108" s="159">
        <f>ROUND(F108*(H108),2)</f>
        <v>0</v>
      </c>
      <c r="N108" s="159">
        <v>0</v>
      </c>
      <c r="O108" s="159"/>
      <c r="P108" s="164">
        <v>5.2310000000000002E-2</v>
      </c>
      <c r="Q108" s="164"/>
      <c r="R108" s="164">
        <v>5.2310000000000002E-2</v>
      </c>
      <c r="S108" s="159">
        <f>ROUND(F108*(P108),3)</f>
        <v>1.6839999999999999</v>
      </c>
      <c r="T108" s="160"/>
      <c r="U108" s="160"/>
      <c r="V108" s="164"/>
      <c r="Z108">
        <v>0</v>
      </c>
    </row>
    <row r="109" spans="1:26" x14ac:dyDescent="0.3">
      <c r="A109" s="154"/>
      <c r="B109" s="154"/>
      <c r="C109" s="165"/>
      <c r="D109" s="166" t="s">
        <v>245</v>
      </c>
      <c r="E109" s="154"/>
      <c r="F109" s="156">
        <v>32.200000000000003</v>
      </c>
      <c r="G109" s="156"/>
      <c r="H109" s="156"/>
      <c r="I109" s="156"/>
      <c r="J109" s="154"/>
      <c r="K109" s="1"/>
      <c r="L109" s="1"/>
      <c r="M109" s="1"/>
      <c r="N109" s="1"/>
      <c r="O109" s="1"/>
      <c r="P109" s="1"/>
      <c r="Q109" s="1"/>
      <c r="R109" s="1"/>
      <c r="S109" s="1"/>
      <c r="V109" s="1"/>
    </row>
    <row r="110" spans="1:26" ht="24.9" customHeight="1" x14ac:dyDescent="0.3">
      <c r="A110" s="161">
        <v>40</v>
      </c>
      <c r="B110" s="157" t="s">
        <v>246</v>
      </c>
      <c r="C110" s="162" t="s">
        <v>247</v>
      </c>
      <c r="D110" s="157" t="s">
        <v>248</v>
      </c>
      <c r="E110" s="157" t="s">
        <v>112</v>
      </c>
      <c r="F110" s="158">
        <v>2.88</v>
      </c>
      <c r="G110" s="163"/>
      <c r="H110" s="163"/>
      <c r="I110" s="158">
        <f>ROUND(F110*(G110+H110),2)</f>
        <v>0</v>
      </c>
      <c r="J110" s="157">
        <f>ROUND(F110*(N110),2)</f>
        <v>0</v>
      </c>
      <c r="K110" s="159">
        <f>ROUND(F110*(O110),2)</f>
        <v>0</v>
      </c>
      <c r="L110" s="159">
        <f>ROUND(F110*(G110),2)</f>
        <v>0</v>
      </c>
      <c r="M110" s="159">
        <f>ROUND(F110*(H110),2)</f>
        <v>0</v>
      </c>
      <c r="N110" s="159">
        <v>0</v>
      </c>
      <c r="O110" s="159"/>
      <c r="P110" s="164"/>
      <c r="Q110" s="164"/>
      <c r="R110" s="164"/>
      <c r="S110" s="159">
        <f>ROUND(F110*(P110),3)</f>
        <v>0</v>
      </c>
      <c r="T110" s="160"/>
      <c r="U110" s="160"/>
      <c r="V110" s="164">
        <f>ROUND(F110*(X110),3)</f>
        <v>6.9119999999999999</v>
      </c>
      <c r="X110">
        <v>2.4</v>
      </c>
      <c r="Z110">
        <v>0</v>
      </c>
    </row>
    <row r="111" spans="1:26" x14ac:dyDescent="0.3">
      <c r="A111" s="154"/>
      <c r="B111" s="154"/>
      <c r="C111" s="165"/>
      <c r="D111" s="166" t="s">
        <v>249</v>
      </c>
      <c r="E111" s="154"/>
      <c r="F111" s="156">
        <v>2.88</v>
      </c>
      <c r="G111" s="156"/>
      <c r="H111" s="156"/>
      <c r="I111" s="156"/>
      <c r="J111" s="154"/>
      <c r="K111" s="1"/>
      <c r="L111" s="1"/>
      <c r="M111" s="1"/>
      <c r="N111" s="1"/>
      <c r="O111" s="1"/>
      <c r="P111" s="1"/>
      <c r="Q111" s="1"/>
      <c r="R111" s="1"/>
      <c r="S111" s="1"/>
      <c r="V111" s="1"/>
    </row>
    <row r="112" spans="1:26" ht="24.9" customHeight="1" x14ac:dyDescent="0.3">
      <c r="A112" s="161">
        <v>41</v>
      </c>
      <c r="B112" s="157" t="s">
        <v>246</v>
      </c>
      <c r="C112" s="162" t="s">
        <v>250</v>
      </c>
      <c r="D112" s="157" t="s">
        <v>251</v>
      </c>
      <c r="E112" s="157" t="s">
        <v>252</v>
      </c>
      <c r="F112" s="158">
        <v>490</v>
      </c>
      <c r="G112" s="163"/>
      <c r="H112" s="163"/>
      <c r="I112" s="158">
        <f>ROUND(F112*(G112+H112),2)</f>
        <v>0</v>
      </c>
      <c r="J112" s="157">
        <f>ROUND(F112*(N112),2)</f>
        <v>0</v>
      </c>
      <c r="K112" s="159">
        <f>ROUND(F112*(O112),2)</f>
        <v>0</v>
      </c>
      <c r="L112" s="159">
        <f>ROUND(F112*(G112),2)</f>
        <v>0</v>
      </c>
      <c r="M112" s="159">
        <f>ROUND(F112*(H112),2)</f>
        <v>0</v>
      </c>
      <c r="N112" s="159">
        <v>0</v>
      </c>
      <c r="O112" s="159"/>
      <c r="P112" s="164">
        <v>1.0000000000000001E-5</v>
      </c>
      <c r="Q112" s="164"/>
      <c r="R112" s="164">
        <v>1.0000000000000001E-5</v>
      </c>
      <c r="S112" s="159">
        <f>ROUND(F112*(P112),3)</f>
        <v>5.0000000000000001E-3</v>
      </c>
      <c r="T112" s="160"/>
      <c r="U112" s="160"/>
      <c r="V112" s="164">
        <f>ROUND(F112*(X112),3)</f>
        <v>0.02</v>
      </c>
      <c r="X112">
        <v>4.0000000000000003E-5</v>
      </c>
      <c r="Z112">
        <v>0</v>
      </c>
    </row>
    <row r="113" spans="1:26" x14ac:dyDescent="0.3">
      <c r="A113" s="154"/>
      <c r="B113" s="154"/>
      <c r="C113" s="165"/>
      <c r="D113" s="166" t="s">
        <v>253</v>
      </c>
      <c r="E113" s="154"/>
      <c r="F113" s="156">
        <v>490</v>
      </c>
      <c r="G113" s="156"/>
      <c r="H113" s="156"/>
      <c r="I113" s="156"/>
      <c r="J113" s="154"/>
      <c r="K113" s="1"/>
      <c r="L113" s="1"/>
      <c r="M113" s="1"/>
      <c r="N113" s="1"/>
      <c r="O113" s="1"/>
      <c r="P113" s="1"/>
      <c r="Q113" s="1"/>
      <c r="R113" s="1"/>
      <c r="S113" s="1"/>
      <c r="V113" s="1"/>
    </row>
    <row r="114" spans="1:26" ht="24.9" customHeight="1" x14ac:dyDescent="0.3">
      <c r="A114" s="161">
        <v>42</v>
      </c>
      <c r="B114" s="157" t="s">
        <v>128</v>
      </c>
      <c r="C114" s="162" t="s">
        <v>254</v>
      </c>
      <c r="D114" s="157" t="s">
        <v>255</v>
      </c>
      <c r="E114" s="157" t="s">
        <v>176</v>
      </c>
      <c r="F114" s="158">
        <v>43.34</v>
      </c>
      <c r="G114" s="163"/>
      <c r="H114" s="163"/>
      <c r="I114" s="158">
        <f>ROUND(F114*(G114+H114),2)</f>
        <v>0</v>
      </c>
      <c r="J114" s="157">
        <f>ROUND(F114*(N114),2)</f>
        <v>0</v>
      </c>
      <c r="K114" s="159">
        <f>ROUND(F114*(O114),2)</f>
        <v>0</v>
      </c>
      <c r="L114" s="159">
        <f>ROUND(F114*(G114),2)</f>
        <v>0</v>
      </c>
      <c r="M114" s="159">
        <f>ROUND(F114*(H114),2)</f>
        <v>0</v>
      </c>
      <c r="N114" s="159">
        <v>0</v>
      </c>
      <c r="O114" s="159"/>
      <c r="P114" s="164"/>
      <c r="Q114" s="164"/>
      <c r="R114" s="164"/>
      <c r="S114" s="159">
        <f>ROUND(F114*(P114),3)</f>
        <v>0</v>
      </c>
      <c r="T114" s="160"/>
      <c r="U114" s="160"/>
      <c r="V114" s="164"/>
      <c r="Z114">
        <v>0</v>
      </c>
    </row>
    <row r="115" spans="1:26" ht="24.9" customHeight="1" x14ac:dyDescent="0.3">
      <c r="A115" s="161">
        <v>43</v>
      </c>
      <c r="B115" s="157" t="s">
        <v>128</v>
      </c>
      <c r="C115" s="162" t="s">
        <v>256</v>
      </c>
      <c r="D115" s="157" t="s">
        <v>257</v>
      </c>
      <c r="E115" s="157" t="s">
        <v>176</v>
      </c>
      <c r="F115" s="158">
        <v>43.338650000000008</v>
      </c>
      <c r="G115" s="163"/>
      <c r="H115" s="163"/>
      <c r="I115" s="158">
        <f>ROUND(F115*(G115+H115),2)</f>
        <v>0</v>
      </c>
      <c r="J115" s="157">
        <f>ROUND(F115*(N115),2)</f>
        <v>0</v>
      </c>
      <c r="K115" s="159">
        <f>ROUND(F115*(O115),2)</f>
        <v>0</v>
      </c>
      <c r="L115" s="159">
        <f>ROUND(F115*(G115),2)</f>
        <v>0</v>
      </c>
      <c r="M115" s="159">
        <f>ROUND(F115*(H115),2)</f>
        <v>0</v>
      </c>
      <c r="N115" s="159">
        <v>0</v>
      </c>
      <c r="O115" s="159"/>
      <c r="P115" s="164"/>
      <c r="Q115" s="164"/>
      <c r="R115" s="164"/>
      <c r="S115" s="159">
        <f>ROUND(F115*(P115),3)</f>
        <v>0</v>
      </c>
      <c r="T115" s="160"/>
      <c r="U115" s="160"/>
      <c r="V115" s="164"/>
      <c r="Z115">
        <v>0</v>
      </c>
    </row>
    <row r="116" spans="1:26" x14ac:dyDescent="0.3">
      <c r="A116" s="62"/>
      <c r="B116" s="62"/>
      <c r="C116" s="153" t="s">
        <v>226</v>
      </c>
      <c r="D116" s="152" t="s">
        <v>79</v>
      </c>
      <c r="E116" s="62"/>
      <c r="F116" s="151"/>
      <c r="G116" s="141">
        <f>ROUND((SUM(L99:L115))/1,2)</f>
        <v>0</v>
      </c>
      <c r="H116" s="141">
        <f>ROUND((SUM(M99:M115))/1,2)</f>
        <v>0</v>
      </c>
      <c r="I116" s="141">
        <f>ROUND((SUM(I99:I115))/1,2)</f>
        <v>0</v>
      </c>
      <c r="J116" s="62"/>
      <c r="K116" s="62"/>
      <c r="L116" s="62">
        <f>ROUND((SUM(L99:L115))/1,2)</f>
        <v>0</v>
      </c>
      <c r="M116" s="62">
        <f>ROUND((SUM(M99:M115))/1,2)</f>
        <v>0</v>
      </c>
      <c r="N116" s="62"/>
      <c r="O116" s="62"/>
      <c r="P116" s="168"/>
      <c r="Q116" s="62"/>
      <c r="R116" s="62"/>
      <c r="S116" s="168">
        <f>ROUND((SUM(S99:S115))/1,2)</f>
        <v>18.350000000000001</v>
      </c>
      <c r="T116" s="137"/>
      <c r="U116" s="137"/>
      <c r="V116" s="2">
        <f>ROUND((SUM(V99:V115))/1,2)</f>
        <v>6.93</v>
      </c>
      <c r="W116" s="137"/>
      <c r="X116" s="137"/>
      <c r="Y116" s="137"/>
      <c r="Z116" s="137"/>
    </row>
    <row r="117" spans="1:26" x14ac:dyDescent="0.3">
      <c r="A117" s="1"/>
      <c r="B117" s="1"/>
      <c r="C117" s="1"/>
      <c r="D117" s="1"/>
      <c r="E117" s="1"/>
      <c r="F117" s="147"/>
      <c r="G117" s="134"/>
      <c r="H117" s="134"/>
      <c r="I117" s="134"/>
      <c r="J117" s="1"/>
      <c r="K117" s="1"/>
      <c r="L117" s="1"/>
      <c r="M117" s="1"/>
      <c r="N117" s="1"/>
      <c r="O117" s="1"/>
      <c r="P117" s="1"/>
      <c r="Q117" s="1"/>
      <c r="R117" s="1"/>
      <c r="S117" s="1"/>
      <c r="V117" s="1"/>
    </row>
    <row r="118" spans="1:26" x14ac:dyDescent="0.3">
      <c r="A118" s="62"/>
      <c r="B118" s="62"/>
      <c r="C118" s="62"/>
      <c r="D118" s="2" t="s">
        <v>72</v>
      </c>
      <c r="E118" s="62"/>
      <c r="F118" s="151"/>
      <c r="G118" s="141">
        <f>ROUND((SUM(L9:L117))/2,2)</f>
        <v>0</v>
      </c>
      <c r="H118" s="141">
        <f>ROUND((SUM(M9:M117))/2,2)</f>
        <v>0</v>
      </c>
      <c r="I118" s="141">
        <f>ROUND((SUM(I9:I117))/2,2)</f>
        <v>0</v>
      </c>
      <c r="J118" s="76"/>
      <c r="K118" s="62"/>
      <c r="L118" s="76">
        <f>ROUND((SUM(L9:L117))/2,2)</f>
        <v>0</v>
      </c>
      <c r="M118" s="76">
        <f>ROUND((SUM(M9:M117))/2,2)</f>
        <v>0</v>
      </c>
      <c r="N118" s="62"/>
      <c r="O118" s="62"/>
      <c r="P118" s="168"/>
      <c r="Q118" s="62"/>
      <c r="R118" s="62"/>
      <c r="S118" s="168">
        <f>ROUND((SUM(S9:S117))/2,2)</f>
        <v>859.14</v>
      </c>
      <c r="T118" s="137"/>
      <c r="U118" s="137"/>
      <c r="V118" s="2">
        <f>ROUND((SUM(V9:V117))/2,2)</f>
        <v>43.36</v>
      </c>
    </row>
    <row r="119" spans="1:26" x14ac:dyDescent="0.3">
      <c r="A119" s="1"/>
      <c r="B119" s="1"/>
      <c r="C119" s="1"/>
      <c r="D119" s="1"/>
      <c r="E119" s="1"/>
      <c r="F119" s="147"/>
      <c r="G119" s="134"/>
      <c r="H119" s="134"/>
      <c r="I119" s="134"/>
      <c r="J119" s="1"/>
      <c r="K119" s="1"/>
      <c r="L119" s="1"/>
      <c r="M119" s="1"/>
      <c r="N119" s="1"/>
      <c r="O119" s="1"/>
      <c r="P119" s="1"/>
      <c r="Q119" s="1"/>
      <c r="R119" s="1"/>
      <c r="S119" s="1"/>
      <c r="V119" s="1"/>
    </row>
    <row r="120" spans="1:26" x14ac:dyDescent="0.3">
      <c r="A120" s="62"/>
      <c r="B120" s="62"/>
      <c r="C120" s="62"/>
      <c r="D120" s="2" t="s">
        <v>80</v>
      </c>
      <c r="E120" s="62"/>
      <c r="F120" s="151"/>
      <c r="G120" s="76"/>
      <c r="H120" s="76"/>
      <c r="I120" s="76"/>
      <c r="J120" s="62"/>
      <c r="K120" s="62"/>
      <c r="L120" s="62"/>
      <c r="M120" s="62"/>
      <c r="N120" s="62"/>
      <c r="O120" s="62"/>
      <c r="P120" s="62"/>
      <c r="Q120" s="62"/>
      <c r="R120" s="62"/>
      <c r="S120" s="62"/>
      <c r="T120" s="137"/>
      <c r="U120" s="137"/>
      <c r="V120" s="62"/>
      <c r="W120" s="137"/>
      <c r="X120" s="137"/>
      <c r="Y120" s="137"/>
      <c r="Z120" s="137"/>
    </row>
    <row r="121" spans="1:26" x14ac:dyDescent="0.3">
      <c r="A121" s="62"/>
      <c r="B121" s="62"/>
      <c r="C121" s="153" t="s">
        <v>258</v>
      </c>
      <c r="D121" s="152" t="s">
        <v>81</v>
      </c>
      <c r="E121" s="62"/>
      <c r="F121" s="151"/>
      <c r="G121" s="76"/>
      <c r="H121" s="76"/>
      <c r="I121" s="76"/>
      <c r="J121" s="62"/>
      <c r="K121" s="62"/>
      <c r="L121" s="62"/>
      <c r="M121" s="62"/>
      <c r="N121" s="62"/>
      <c r="O121" s="62"/>
      <c r="P121" s="62"/>
      <c r="Q121" s="62"/>
      <c r="R121" s="62"/>
      <c r="S121" s="62"/>
      <c r="T121" s="137"/>
      <c r="U121" s="137"/>
      <c r="V121" s="62"/>
      <c r="W121" s="137"/>
      <c r="X121" s="137"/>
      <c r="Y121" s="137"/>
      <c r="Z121" s="137"/>
    </row>
    <row r="122" spans="1:26" ht="24.9" customHeight="1" x14ac:dyDescent="0.3">
      <c r="A122" s="161">
        <v>44</v>
      </c>
      <c r="B122" s="157" t="s">
        <v>259</v>
      </c>
      <c r="C122" s="162" t="s">
        <v>260</v>
      </c>
      <c r="D122" s="157" t="s">
        <v>261</v>
      </c>
      <c r="E122" s="157" t="s">
        <v>117</v>
      </c>
      <c r="F122" s="158">
        <v>489.82</v>
      </c>
      <c r="G122" s="163"/>
      <c r="H122" s="163"/>
      <c r="I122" s="158">
        <f>ROUND(F122*(G122+H122),2)</f>
        <v>0</v>
      </c>
      <c r="J122" s="157">
        <f>ROUND(F122*(N122),2)</f>
        <v>0</v>
      </c>
      <c r="K122" s="159">
        <f>ROUND(F122*(O122),2)</f>
        <v>0</v>
      </c>
      <c r="L122" s="159">
        <f>ROUND(F122*(G122),2)</f>
        <v>0</v>
      </c>
      <c r="M122" s="159">
        <f>ROUND(F122*(H122),2)</f>
        <v>0</v>
      </c>
      <c r="N122" s="159">
        <v>0</v>
      </c>
      <c r="O122" s="159"/>
      <c r="P122" s="164"/>
      <c r="Q122" s="164"/>
      <c r="R122" s="164"/>
      <c r="S122" s="159">
        <f>ROUND(F122*(P122),3)</f>
        <v>0</v>
      </c>
      <c r="T122" s="160"/>
      <c r="U122" s="160"/>
      <c r="V122" s="164"/>
      <c r="Z122">
        <v>0</v>
      </c>
    </row>
    <row r="123" spans="1:26" x14ac:dyDescent="0.3">
      <c r="A123" s="154"/>
      <c r="B123" s="154"/>
      <c r="C123" s="165"/>
      <c r="D123" s="166" t="s">
        <v>262</v>
      </c>
      <c r="E123" s="154"/>
      <c r="F123" s="156">
        <v>489.82</v>
      </c>
      <c r="G123" s="156"/>
      <c r="H123" s="156"/>
      <c r="I123" s="156"/>
      <c r="J123" s="154"/>
      <c r="K123" s="1"/>
      <c r="L123" s="1"/>
      <c r="M123" s="1"/>
      <c r="N123" s="1"/>
      <c r="O123" s="1"/>
      <c r="P123" s="1"/>
      <c r="Q123" s="1"/>
      <c r="R123" s="1"/>
      <c r="S123" s="1"/>
      <c r="V123" s="1"/>
    </row>
    <row r="124" spans="1:26" ht="24.9" customHeight="1" x14ac:dyDescent="0.3">
      <c r="A124" s="161">
        <v>45</v>
      </c>
      <c r="B124" s="157" t="s">
        <v>259</v>
      </c>
      <c r="C124" s="162" t="s">
        <v>263</v>
      </c>
      <c r="D124" s="157" t="s">
        <v>264</v>
      </c>
      <c r="E124" s="157" t="s">
        <v>117</v>
      </c>
      <c r="F124" s="158">
        <v>489.82</v>
      </c>
      <c r="G124" s="163"/>
      <c r="H124" s="163"/>
      <c r="I124" s="158">
        <f>ROUND(F124*(G124+H124),2)</f>
        <v>0</v>
      </c>
      <c r="J124" s="157">
        <f>ROUND(F124*(N124),2)</f>
        <v>0</v>
      </c>
      <c r="K124" s="159">
        <f>ROUND(F124*(O124),2)</f>
        <v>0</v>
      </c>
      <c r="L124" s="159">
        <f>ROUND(F124*(G124),2)</f>
        <v>0</v>
      </c>
      <c r="M124" s="159">
        <f>ROUND(F124*(H124),2)</f>
        <v>0</v>
      </c>
      <c r="N124" s="159">
        <v>0</v>
      </c>
      <c r="O124" s="159"/>
      <c r="P124" s="164">
        <v>4.0000000000000002E-4</v>
      </c>
      <c r="Q124" s="164"/>
      <c r="R124" s="164">
        <v>4.0000000000000002E-4</v>
      </c>
      <c r="S124" s="159">
        <f>ROUND(F124*(P124),3)</f>
        <v>0.19600000000000001</v>
      </c>
      <c r="T124" s="160"/>
      <c r="U124" s="160"/>
      <c r="V124" s="164"/>
      <c r="Z124">
        <v>0</v>
      </c>
    </row>
    <row r="125" spans="1:26" ht="24.9" customHeight="1" x14ac:dyDescent="0.3">
      <c r="A125" s="161">
        <v>46</v>
      </c>
      <c r="B125" s="157" t="s">
        <v>259</v>
      </c>
      <c r="C125" s="162" t="s">
        <v>265</v>
      </c>
      <c r="D125" s="157" t="s">
        <v>266</v>
      </c>
      <c r="E125" s="157" t="s">
        <v>176</v>
      </c>
      <c r="F125" s="158">
        <v>2.9021834999999991</v>
      </c>
      <c r="G125" s="163"/>
      <c r="H125" s="163"/>
      <c r="I125" s="158">
        <f>ROUND(F125*(G125+H125),2)</f>
        <v>0</v>
      </c>
      <c r="J125" s="157">
        <f>ROUND(F125*(N125),2)</f>
        <v>0</v>
      </c>
      <c r="K125" s="159">
        <f>ROUND(F125*(O125),2)</f>
        <v>0</v>
      </c>
      <c r="L125" s="159">
        <f>ROUND(F125*(G125),2)</f>
        <v>0</v>
      </c>
      <c r="M125" s="159">
        <f>ROUND(F125*(H125),2)</f>
        <v>0</v>
      </c>
      <c r="N125" s="159">
        <v>0</v>
      </c>
      <c r="O125" s="159"/>
      <c r="P125" s="164"/>
      <c r="Q125" s="164"/>
      <c r="R125" s="164"/>
      <c r="S125" s="159">
        <f>ROUND(F125*(P125),3)</f>
        <v>0</v>
      </c>
      <c r="T125" s="160"/>
      <c r="U125" s="160"/>
      <c r="V125" s="164"/>
      <c r="Z125">
        <v>0</v>
      </c>
    </row>
    <row r="126" spans="1:26" ht="24.9" customHeight="1" x14ac:dyDescent="0.3">
      <c r="A126" s="173">
        <v>47</v>
      </c>
      <c r="B126" s="169" t="s">
        <v>267</v>
      </c>
      <c r="C126" s="174" t="s">
        <v>268</v>
      </c>
      <c r="D126" s="169" t="s">
        <v>269</v>
      </c>
      <c r="E126" s="169" t="s">
        <v>270</v>
      </c>
      <c r="F126" s="170">
        <v>0.17143700000000001</v>
      </c>
      <c r="G126" s="175"/>
      <c r="H126" s="175"/>
      <c r="I126" s="170">
        <f>ROUND(F126*(G126+H126),2)</f>
        <v>0</v>
      </c>
      <c r="J126" s="169">
        <f>ROUND(F126*(N126),2)</f>
        <v>0</v>
      </c>
      <c r="K126" s="171">
        <f>ROUND(F126*(O126),2)</f>
        <v>0</v>
      </c>
      <c r="L126" s="171">
        <f>ROUND(F126*(G126),2)</f>
        <v>0</v>
      </c>
      <c r="M126" s="171">
        <f>ROUND(F126*(H126),2)</f>
        <v>0</v>
      </c>
      <c r="N126" s="171">
        <v>0</v>
      </c>
      <c r="O126" s="171"/>
      <c r="P126" s="176">
        <v>1</v>
      </c>
      <c r="Q126" s="176"/>
      <c r="R126" s="176">
        <v>1</v>
      </c>
      <c r="S126" s="171">
        <f>ROUND(F126*(P126),3)</f>
        <v>0.17100000000000001</v>
      </c>
      <c r="T126" s="172"/>
      <c r="U126" s="172"/>
      <c r="V126" s="176"/>
      <c r="Z126">
        <v>0</v>
      </c>
    </row>
    <row r="127" spans="1:26" x14ac:dyDescent="0.3">
      <c r="A127" s="154"/>
      <c r="B127" s="154"/>
      <c r="C127" s="165"/>
      <c r="D127" s="166" t="s">
        <v>271</v>
      </c>
      <c r="E127" s="154"/>
      <c r="F127" s="156">
        <v>0.17143700000000001</v>
      </c>
      <c r="G127" s="156"/>
      <c r="H127" s="156"/>
      <c r="I127" s="156"/>
      <c r="J127" s="154"/>
      <c r="K127" s="1"/>
      <c r="L127" s="1"/>
      <c r="M127" s="1"/>
      <c r="N127" s="1"/>
      <c r="O127" s="1"/>
      <c r="P127" s="1"/>
      <c r="Q127" s="1"/>
      <c r="R127" s="1"/>
      <c r="S127" s="1"/>
      <c r="V127" s="1"/>
    </row>
    <row r="128" spans="1:26" ht="24.9" customHeight="1" x14ac:dyDescent="0.3">
      <c r="A128" s="173">
        <v>48</v>
      </c>
      <c r="B128" s="169" t="s">
        <v>272</v>
      </c>
      <c r="C128" s="174" t="s">
        <v>273</v>
      </c>
      <c r="D128" s="169" t="s">
        <v>274</v>
      </c>
      <c r="E128" s="169" t="s">
        <v>117</v>
      </c>
      <c r="F128" s="170">
        <v>563.29299999999989</v>
      </c>
      <c r="G128" s="175"/>
      <c r="H128" s="175"/>
      <c r="I128" s="170">
        <f>ROUND(F128*(G128+H128),2)</f>
        <v>0</v>
      </c>
      <c r="J128" s="169">
        <f>ROUND(F128*(N128),2)</f>
        <v>0</v>
      </c>
      <c r="K128" s="171">
        <f>ROUND(F128*(O128),2)</f>
        <v>0</v>
      </c>
      <c r="L128" s="171">
        <f>ROUND(F128*(G128),2)</f>
        <v>0</v>
      </c>
      <c r="M128" s="171">
        <f>ROUND(F128*(H128),2)</f>
        <v>0</v>
      </c>
      <c r="N128" s="171">
        <v>0</v>
      </c>
      <c r="O128" s="171"/>
      <c r="P128" s="176">
        <v>4.4999999999999997E-3</v>
      </c>
      <c r="Q128" s="176"/>
      <c r="R128" s="176">
        <v>4.4999999999999997E-3</v>
      </c>
      <c r="S128" s="171">
        <f>ROUND(F128*(P128),3)</f>
        <v>2.5350000000000001</v>
      </c>
      <c r="T128" s="172"/>
      <c r="U128" s="172"/>
      <c r="V128" s="176"/>
      <c r="Z128">
        <v>0</v>
      </c>
    </row>
    <row r="129" spans="1:26" x14ac:dyDescent="0.3">
      <c r="A129" s="154"/>
      <c r="B129" s="154"/>
      <c r="C129" s="165"/>
      <c r="D129" s="166" t="s">
        <v>275</v>
      </c>
      <c r="E129" s="154"/>
      <c r="F129" s="156">
        <v>563.29299999999989</v>
      </c>
      <c r="G129" s="156"/>
      <c r="H129" s="156"/>
      <c r="I129" s="156"/>
      <c r="J129" s="154"/>
      <c r="K129" s="1"/>
      <c r="L129" s="1"/>
      <c r="M129" s="1"/>
      <c r="N129" s="1"/>
      <c r="O129" s="1"/>
      <c r="P129" s="1"/>
      <c r="Q129" s="1"/>
      <c r="R129" s="1"/>
      <c r="S129" s="1"/>
      <c r="V129" s="1"/>
    </row>
    <row r="130" spans="1:26" x14ac:dyDescent="0.3">
      <c r="A130" s="62"/>
      <c r="B130" s="62"/>
      <c r="C130" s="153" t="s">
        <v>258</v>
      </c>
      <c r="D130" s="152" t="s">
        <v>81</v>
      </c>
      <c r="E130" s="62"/>
      <c r="F130" s="151"/>
      <c r="G130" s="141">
        <f>ROUND((SUM(L121:L129))/1,2)</f>
        <v>0</v>
      </c>
      <c r="H130" s="141">
        <f>ROUND((SUM(M121:M129))/1,2)</f>
        <v>0</v>
      </c>
      <c r="I130" s="141">
        <f>ROUND((SUM(I121:I129))/1,2)</f>
        <v>0</v>
      </c>
      <c r="J130" s="62"/>
      <c r="K130" s="62"/>
      <c r="L130" s="62">
        <f>ROUND((SUM(L121:L129))/1,2)</f>
        <v>0</v>
      </c>
      <c r="M130" s="62">
        <f>ROUND((SUM(M121:M129))/1,2)</f>
        <v>0</v>
      </c>
      <c r="N130" s="62"/>
      <c r="O130" s="62"/>
      <c r="P130" s="168"/>
      <c r="Q130" s="62"/>
      <c r="R130" s="62"/>
      <c r="S130" s="168">
        <f>ROUND((SUM(S121:S129))/1,2)</f>
        <v>2.9</v>
      </c>
      <c r="T130" s="137"/>
      <c r="U130" s="137"/>
      <c r="V130" s="2">
        <f>ROUND((SUM(V121:V129))/1,2)</f>
        <v>0</v>
      </c>
      <c r="W130" s="137"/>
      <c r="X130" s="137"/>
      <c r="Y130" s="137"/>
      <c r="Z130" s="137"/>
    </row>
    <row r="131" spans="1:26" x14ac:dyDescent="0.3">
      <c r="A131" s="1"/>
      <c r="B131" s="1"/>
      <c r="C131" s="1"/>
      <c r="D131" s="1"/>
      <c r="E131" s="1"/>
      <c r="F131" s="147"/>
      <c r="G131" s="134"/>
      <c r="H131" s="134"/>
      <c r="I131" s="134"/>
      <c r="J131" s="1"/>
      <c r="K131" s="1"/>
      <c r="L131" s="1"/>
      <c r="M131" s="1"/>
      <c r="N131" s="1"/>
      <c r="O131" s="1"/>
      <c r="P131" s="1"/>
      <c r="Q131" s="1"/>
      <c r="R131" s="1"/>
      <c r="S131" s="1"/>
      <c r="V131" s="1"/>
    </row>
    <row r="132" spans="1:26" x14ac:dyDescent="0.3">
      <c r="A132" s="62"/>
      <c r="B132" s="62"/>
      <c r="C132" s="153" t="s">
        <v>276</v>
      </c>
      <c r="D132" s="152" t="s">
        <v>82</v>
      </c>
      <c r="E132" s="62"/>
      <c r="F132" s="151"/>
      <c r="G132" s="76"/>
      <c r="H132" s="76"/>
      <c r="I132" s="76"/>
      <c r="J132" s="62"/>
      <c r="K132" s="62"/>
      <c r="L132" s="62"/>
      <c r="M132" s="62"/>
      <c r="N132" s="62"/>
      <c r="O132" s="62"/>
      <c r="P132" s="62"/>
      <c r="Q132" s="62"/>
      <c r="R132" s="62"/>
      <c r="S132" s="62"/>
      <c r="T132" s="137"/>
      <c r="U132" s="137"/>
      <c r="V132" s="62"/>
      <c r="W132" s="137"/>
      <c r="X132" s="137"/>
      <c r="Y132" s="137"/>
      <c r="Z132" s="137"/>
    </row>
    <row r="133" spans="1:26" ht="24.9" customHeight="1" x14ac:dyDescent="0.3">
      <c r="A133" s="161">
        <v>49</v>
      </c>
      <c r="B133" s="157" t="s">
        <v>277</v>
      </c>
      <c r="C133" s="162" t="s">
        <v>278</v>
      </c>
      <c r="D133" s="157" t="s">
        <v>279</v>
      </c>
      <c r="E133" s="157" t="s">
        <v>280</v>
      </c>
      <c r="F133" s="158">
        <v>1</v>
      </c>
      <c r="G133" s="163"/>
      <c r="H133" s="163"/>
      <c r="I133" s="158">
        <f>ROUND(F133*(G133+H133),2)</f>
        <v>0</v>
      </c>
      <c r="J133" s="157">
        <f>ROUND(F133*(N133),2)</f>
        <v>0</v>
      </c>
      <c r="K133" s="159">
        <f>ROUND(F133*(O133),2)</f>
        <v>0</v>
      </c>
      <c r="L133" s="159">
        <f>ROUND(F133*(G133),2)</f>
        <v>0</v>
      </c>
      <c r="M133" s="159">
        <f>ROUND(F133*(H133),2)</f>
        <v>0</v>
      </c>
      <c r="N133" s="159">
        <v>0</v>
      </c>
      <c r="O133" s="159"/>
      <c r="P133" s="164"/>
      <c r="Q133" s="164"/>
      <c r="R133" s="164"/>
      <c r="S133" s="159">
        <f>ROUND(F133*(P133),3)</f>
        <v>0</v>
      </c>
      <c r="T133" s="160"/>
      <c r="U133" s="160"/>
      <c r="V133" s="164"/>
      <c r="Z133">
        <v>0</v>
      </c>
    </row>
    <row r="134" spans="1:26" x14ac:dyDescent="0.3">
      <c r="A134" s="62"/>
      <c r="B134" s="62"/>
      <c r="C134" s="153" t="s">
        <v>276</v>
      </c>
      <c r="D134" s="152" t="s">
        <v>82</v>
      </c>
      <c r="E134" s="62"/>
      <c r="F134" s="151"/>
      <c r="G134" s="141">
        <f>ROUND((SUM(L132:L133))/1,2)</f>
        <v>0</v>
      </c>
      <c r="H134" s="141">
        <f>ROUND((SUM(M132:M133))/1,2)</f>
        <v>0</v>
      </c>
      <c r="I134" s="141">
        <f>ROUND((SUM(I132:I133))/1,2)</f>
        <v>0</v>
      </c>
      <c r="J134" s="62"/>
      <c r="K134" s="62"/>
      <c r="L134" s="62">
        <f>ROUND((SUM(L132:L133))/1,2)</f>
        <v>0</v>
      </c>
      <c r="M134" s="62">
        <f>ROUND((SUM(M132:M133))/1,2)</f>
        <v>0</v>
      </c>
      <c r="N134" s="62"/>
      <c r="O134" s="62"/>
      <c r="P134" s="168"/>
      <c r="Q134" s="62"/>
      <c r="R134" s="62"/>
      <c r="S134" s="168">
        <f>ROUND((SUM(S132:S133))/1,2)</f>
        <v>0</v>
      </c>
      <c r="T134" s="137"/>
      <c r="U134" s="137"/>
      <c r="V134" s="2">
        <f>ROUND((SUM(V132:V133))/1,2)</f>
        <v>0</v>
      </c>
      <c r="W134" s="137"/>
      <c r="X134" s="137"/>
      <c r="Y134" s="137"/>
      <c r="Z134" s="137"/>
    </row>
    <row r="135" spans="1:26" x14ac:dyDescent="0.3">
      <c r="A135" s="1"/>
      <c r="B135" s="1"/>
      <c r="C135" s="1"/>
      <c r="D135" s="1"/>
      <c r="E135" s="1"/>
      <c r="F135" s="147"/>
      <c r="G135" s="134"/>
      <c r="H135" s="134"/>
      <c r="I135" s="134"/>
      <c r="J135" s="1"/>
      <c r="K135" s="1"/>
      <c r="L135" s="1"/>
      <c r="M135" s="1"/>
      <c r="N135" s="1"/>
      <c r="O135" s="1"/>
      <c r="P135" s="1"/>
      <c r="Q135" s="1"/>
      <c r="R135" s="1"/>
      <c r="S135" s="1"/>
      <c r="V135" s="1"/>
    </row>
    <row r="136" spans="1:26" x14ac:dyDescent="0.3">
      <c r="A136" s="62"/>
      <c r="B136" s="62"/>
      <c r="C136" s="153" t="s">
        <v>281</v>
      </c>
      <c r="D136" s="152" t="s">
        <v>83</v>
      </c>
      <c r="E136" s="62"/>
      <c r="F136" s="151"/>
      <c r="G136" s="76"/>
      <c r="H136" s="76"/>
      <c r="I136" s="76"/>
      <c r="J136" s="62"/>
      <c r="K136" s="62"/>
      <c r="L136" s="62"/>
      <c r="M136" s="62"/>
      <c r="N136" s="62"/>
      <c r="O136" s="62"/>
      <c r="P136" s="62"/>
      <c r="Q136" s="62"/>
      <c r="R136" s="62"/>
      <c r="S136" s="62"/>
      <c r="T136" s="137"/>
      <c r="U136" s="137"/>
      <c r="V136" s="62"/>
      <c r="W136" s="137"/>
      <c r="X136" s="137"/>
      <c r="Y136" s="137"/>
      <c r="Z136" s="137"/>
    </row>
    <row r="137" spans="1:26" ht="24.9" customHeight="1" x14ac:dyDescent="0.3">
      <c r="A137" s="161">
        <v>50</v>
      </c>
      <c r="B137" s="157" t="s">
        <v>282</v>
      </c>
      <c r="C137" s="162" t="s">
        <v>283</v>
      </c>
      <c r="D137" s="157" t="s">
        <v>284</v>
      </c>
      <c r="E137" s="157" t="s">
        <v>202</v>
      </c>
      <c r="F137" s="158">
        <v>151.69999999999999</v>
      </c>
      <c r="G137" s="163"/>
      <c r="H137" s="163"/>
      <c r="I137" s="158">
        <f>ROUND(F137*(G137+H137),2)</f>
        <v>0</v>
      </c>
      <c r="J137" s="157">
        <f>ROUND(F137*(N137),2)</f>
        <v>0</v>
      </c>
      <c r="K137" s="159">
        <f>ROUND(F137*(O137),2)</f>
        <v>0</v>
      </c>
      <c r="L137" s="159">
        <f>ROUND(F137*(G137),2)</f>
        <v>0</v>
      </c>
      <c r="M137" s="159">
        <f>ROUND(F137*(H137),2)</f>
        <v>0</v>
      </c>
      <c r="N137" s="159">
        <v>0</v>
      </c>
      <c r="O137" s="159"/>
      <c r="P137" s="164"/>
      <c r="Q137" s="164"/>
      <c r="R137" s="164"/>
      <c r="S137" s="159">
        <f>ROUND(F137*(P137),3)</f>
        <v>0</v>
      </c>
      <c r="T137" s="160"/>
      <c r="U137" s="160"/>
      <c r="V137" s="164"/>
      <c r="Z137">
        <v>0</v>
      </c>
    </row>
    <row r="138" spans="1:26" ht="12" customHeight="1" x14ac:dyDescent="0.3">
      <c r="A138" s="154"/>
      <c r="B138" s="154"/>
      <c r="C138" s="165"/>
      <c r="D138" s="165" t="s">
        <v>285</v>
      </c>
      <c r="E138" s="154"/>
      <c r="F138" s="155"/>
      <c r="G138" s="156"/>
      <c r="H138" s="156"/>
      <c r="I138" s="156"/>
      <c r="J138" s="154"/>
      <c r="K138" s="1"/>
      <c r="L138" s="1"/>
      <c r="M138" s="1"/>
      <c r="N138" s="1"/>
      <c r="O138" s="1"/>
      <c r="P138" s="1"/>
      <c r="Q138" s="1"/>
      <c r="R138" s="1"/>
      <c r="S138" s="1"/>
      <c r="V138" s="1"/>
    </row>
    <row r="139" spans="1:26" x14ac:dyDescent="0.3">
      <c r="A139" s="154"/>
      <c r="B139" s="154"/>
      <c r="C139" s="154"/>
      <c r="D139" s="167" t="s">
        <v>286</v>
      </c>
      <c r="E139" s="154"/>
      <c r="F139" s="156">
        <v>151.69999999999999</v>
      </c>
      <c r="G139" s="156"/>
      <c r="H139" s="156"/>
      <c r="I139" s="156"/>
      <c r="J139" s="154"/>
      <c r="K139" s="1"/>
      <c r="L139" s="1"/>
      <c r="M139" s="1"/>
      <c r="N139" s="1"/>
      <c r="O139" s="1"/>
      <c r="P139" s="1"/>
      <c r="Q139" s="1"/>
      <c r="R139" s="1"/>
      <c r="S139" s="1"/>
      <c r="V139" s="1"/>
    </row>
    <row r="140" spans="1:26" ht="24.9" customHeight="1" x14ac:dyDescent="0.3">
      <c r="A140" s="161">
        <v>51</v>
      </c>
      <c r="B140" s="157" t="s">
        <v>282</v>
      </c>
      <c r="C140" s="162" t="s">
        <v>287</v>
      </c>
      <c r="D140" s="157" t="s">
        <v>288</v>
      </c>
      <c r="E140" s="157" t="s">
        <v>202</v>
      </c>
      <c r="F140" s="158">
        <v>90</v>
      </c>
      <c r="G140" s="163"/>
      <c r="H140" s="163"/>
      <c r="I140" s="158">
        <f>ROUND(F140*(G140+H140),2)</f>
        <v>0</v>
      </c>
      <c r="J140" s="157">
        <f>ROUND(F140*(N140),2)</f>
        <v>0</v>
      </c>
      <c r="K140" s="159">
        <f>ROUND(F140*(O140),2)</f>
        <v>0</v>
      </c>
      <c r="L140" s="159">
        <f>ROUND(F140*(G140),2)</f>
        <v>0</v>
      </c>
      <c r="M140" s="159">
        <f>ROUND(F140*(H140),2)</f>
        <v>0</v>
      </c>
      <c r="N140" s="159">
        <v>0</v>
      </c>
      <c r="O140" s="159"/>
      <c r="P140" s="164"/>
      <c r="Q140" s="164"/>
      <c r="R140" s="164"/>
      <c r="S140" s="159">
        <f>ROUND(F140*(P140),3)</f>
        <v>0</v>
      </c>
      <c r="T140" s="160"/>
      <c r="U140" s="160"/>
      <c r="V140" s="164"/>
      <c r="Z140">
        <v>0</v>
      </c>
    </row>
    <row r="141" spans="1:26" ht="24.9" customHeight="1" x14ac:dyDescent="0.3">
      <c r="A141" s="161">
        <v>52</v>
      </c>
      <c r="B141" s="157" t="s">
        <v>282</v>
      </c>
      <c r="C141" s="162" t="s">
        <v>289</v>
      </c>
      <c r="D141" s="157" t="s">
        <v>290</v>
      </c>
      <c r="E141" s="157" t="s">
        <v>176</v>
      </c>
      <c r="F141" s="158">
        <v>1.9244500000000004</v>
      </c>
      <c r="G141" s="163"/>
      <c r="H141" s="163"/>
      <c r="I141" s="158">
        <f>ROUND(F141*(G141+H141),2)</f>
        <v>0</v>
      </c>
      <c r="J141" s="157">
        <f>ROUND(F141*(N141),2)</f>
        <v>0</v>
      </c>
      <c r="K141" s="159">
        <f>ROUND(F141*(O141),2)</f>
        <v>0</v>
      </c>
      <c r="L141" s="159">
        <f>ROUND(F141*(G141),2)</f>
        <v>0</v>
      </c>
      <c r="M141" s="159">
        <f>ROUND(F141*(H141),2)</f>
        <v>0</v>
      </c>
      <c r="N141" s="159">
        <v>0</v>
      </c>
      <c r="O141" s="159"/>
      <c r="P141" s="164"/>
      <c r="Q141" s="164"/>
      <c r="R141" s="164"/>
      <c r="S141" s="159">
        <f>ROUND(F141*(P141),3)</f>
        <v>0</v>
      </c>
      <c r="T141" s="160"/>
      <c r="U141" s="160"/>
      <c r="V141" s="164"/>
      <c r="Z141">
        <v>0</v>
      </c>
    </row>
    <row r="142" spans="1:26" ht="24.9" customHeight="1" x14ac:dyDescent="0.3">
      <c r="A142" s="173">
        <v>53</v>
      </c>
      <c r="B142" s="169" t="s">
        <v>291</v>
      </c>
      <c r="C142" s="174" t="s">
        <v>292</v>
      </c>
      <c r="D142" s="169" t="s">
        <v>293</v>
      </c>
      <c r="E142" s="169" t="s">
        <v>112</v>
      </c>
      <c r="F142" s="170">
        <v>4.2469999999999999</v>
      </c>
      <c r="G142" s="175"/>
      <c r="H142" s="175"/>
      <c r="I142" s="170">
        <f>ROUND(F142*(G142+H142),2)</f>
        <v>0</v>
      </c>
      <c r="J142" s="169">
        <f>ROUND(F142*(N142),2)</f>
        <v>0</v>
      </c>
      <c r="K142" s="171">
        <f>ROUND(F142*(O142),2)</f>
        <v>0</v>
      </c>
      <c r="L142" s="171">
        <f>ROUND(F142*(G142),2)</f>
        <v>0</v>
      </c>
      <c r="M142" s="171">
        <f>ROUND(F142*(H142),2)</f>
        <v>0</v>
      </c>
      <c r="N142" s="171">
        <v>0</v>
      </c>
      <c r="O142" s="171"/>
      <c r="P142" s="176">
        <v>0.55000000000000004</v>
      </c>
      <c r="Q142" s="176"/>
      <c r="R142" s="176">
        <v>0.55000000000000004</v>
      </c>
      <c r="S142" s="171">
        <f>ROUND(F142*(P142),3)</f>
        <v>2.3359999999999999</v>
      </c>
      <c r="T142" s="172"/>
      <c r="U142" s="172"/>
      <c r="V142" s="176"/>
      <c r="Z142">
        <v>0</v>
      </c>
    </row>
    <row r="143" spans="1:26" ht="12" customHeight="1" x14ac:dyDescent="0.3">
      <c r="A143" s="154"/>
      <c r="B143" s="154"/>
      <c r="C143" s="165"/>
      <c r="D143" s="165" t="s">
        <v>294</v>
      </c>
      <c r="E143" s="154"/>
      <c r="F143" s="155"/>
      <c r="G143" s="156"/>
      <c r="H143" s="156"/>
      <c r="I143" s="156"/>
      <c r="J143" s="154"/>
      <c r="K143" s="1"/>
      <c r="L143" s="1"/>
      <c r="M143" s="1"/>
      <c r="N143" s="1"/>
      <c r="O143" s="1"/>
      <c r="P143" s="1"/>
      <c r="Q143" s="1"/>
      <c r="R143" s="1"/>
      <c r="S143" s="1"/>
      <c r="V143" s="1"/>
    </row>
    <row r="144" spans="1:26" x14ac:dyDescent="0.3">
      <c r="A144" s="154"/>
      <c r="B144" s="154"/>
      <c r="C144" s="154"/>
      <c r="D144" s="167" t="s">
        <v>295</v>
      </c>
      <c r="E144" s="154"/>
      <c r="F144" s="156">
        <v>4.2469999999999999</v>
      </c>
      <c r="G144" s="156"/>
      <c r="H144" s="156"/>
      <c r="I144" s="156"/>
      <c r="J144" s="154"/>
      <c r="K144" s="1"/>
      <c r="L144" s="1"/>
      <c r="M144" s="1"/>
      <c r="N144" s="1"/>
      <c r="O144" s="1"/>
      <c r="P144" s="1"/>
      <c r="Q144" s="1" t="s">
        <v>296</v>
      </c>
      <c r="R144" s="1"/>
      <c r="S144" s="1"/>
      <c r="V144" s="1"/>
    </row>
    <row r="145" spans="1:26" x14ac:dyDescent="0.3">
      <c r="A145" s="62"/>
      <c r="B145" s="62"/>
      <c r="C145" s="153" t="s">
        <v>281</v>
      </c>
      <c r="D145" s="152" t="s">
        <v>83</v>
      </c>
      <c r="E145" s="62"/>
      <c r="F145" s="151"/>
      <c r="G145" s="141">
        <f>ROUND((SUM(L136:L144))/1,2)</f>
        <v>0</v>
      </c>
      <c r="H145" s="141">
        <f>ROUND((SUM(M136:M144))/1,2)</f>
        <v>0</v>
      </c>
      <c r="I145" s="141">
        <f>ROUND((SUM(I136:I144))/1,2)</f>
        <v>0</v>
      </c>
      <c r="J145" s="62"/>
      <c r="K145" s="62"/>
      <c r="L145" s="62">
        <f>ROUND((SUM(L136:L144))/1,2)</f>
        <v>0</v>
      </c>
      <c r="M145" s="62">
        <f>ROUND((SUM(M136:M144))/1,2)</f>
        <v>0</v>
      </c>
      <c r="N145" s="62"/>
      <c r="O145" s="62"/>
      <c r="P145" s="168"/>
      <c r="Q145" s="62"/>
      <c r="R145" s="62"/>
      <c r="S145" s="168">
        <f>ROUND((SUM(S136:S144))/1,2)</f>
        <v>2.34</v>
      </c>
      <c r="T145" s="137"/>
      <c r="U145" s="137"/>
      <c r="V145" s="2">
        <f>ROUND((SUM(V136:V144))/1,2)</f>
        <v>0</v>
      </c>
      <c r="W145" s="137"/>
      <c r="X145" s="137"/>
      <c r="Y145" s="137"/>
      <c r="Z145" s="137"/>
    </row>
    <row r="146" spans="1:26" x14ac:dyDescent="0.3">
      <c r="A146" s="1"/>
      <c r="B146" s="1"/>
      <c r="C146" s="1"/>
      <c r="D146" s="1"/>
      <c r="E146" s="1"/>
      <c r="F146" s="147"/>
      <c r="G146" s="134"/>
      <c r="H146" s="134"/>
      <c r="I146" s="134"/>
      <c r="J146" s="1"/>
      <c r="K146" s="1"/>
      <c r="L146" s="1"/>
      <c r="M146" s="1"/>
      <c r="N146" s="1"/>
      <c r="O146" s="1"/>
      <c r="P146" s="1"/>
      <c r="Q146" s="1"/>
      <c r="R146" s="1"/>
      <c r="S146" s="1"/>
      <c r="V146" s="1"/>
    </row>
    <row r="147" spans="1:26" x14ac:dyDescent="0.3">
      <c r="A147" s="62"/>
      <c r="B147" s="62"/>
      <c r="C147" s="153" t="s">
        <v>297</v>
      </c>
      <c r="D147" s="152" t="s">
        <v>84</v>
      </c>
      <c r="E147" s="62"/>
      <c r="F147" s="151"/>
      <c r="G147" s="76"/>
      <c r="H147" s="76"/>
      <c r="I147" s="76"/>
      <c r="J147" s="62"/>
      <c r="K147" s="62"/>
      <c r="L147" s="62"/>
      <c r="M147" s="62"/>
      <c r="N147" s="62"/>
      <c r="O147" s="62"/>
      <c r="P147" s="62"/>
      <c r="Q147" s="62"/>
      <c r="R147" s="62"/>
      <c r="S147" s="62"/>
      <c r="T147" s="137"/>
      <c r="U147" s="137"/>
      <c r="V147" s="62"/>
      <c r="W147" s="137"/>
      <c r="X147" s="137"/>
      <c r="Y147" s="137"/>
      <c r="Z147" s="137"/>
    </row>
    <row r="148" spans="1:26" ht="24.9" customHeight="1" x14ac:dyDescent="0.3">
      <c r="A148" s="161">
        <v>54</v>
      </c>
      <c r="B148" s="157" t="s">
        <v>298</v>
      </c>
      <c r="C148" s="162" t="s">
        <v>299</v>
      </c>
      <c r="D148" s="157" t="s">
        <v>300</v>
      </c>
      <c r="E148" s="157" t="s">
        <v>202</v>
      </c>
      <c r="F148" s="158">
        <v>44</v>
      </c>
      <c r="G148" s="163"/>
      <c r="H148" s="163"/>
      <c r="I148" s="158">
        <f>ROUND(F148*(G148+H148),2)</f>
        <v>0</v>
      </c>
      <c r="J148" s="157">
        <f>ROUND(F148*(N148),2)</f>
        <v>0</v>
      </c>
      <c r="K148" s="159">
        <f>ROUND(F148*(O148),2)</f>
        <v>0</v>
      </c>
      <c r="L148" s="159">
        <f>ROUND(F148*(G148),2)</f>
        <v>0</v>
      </c>
      <c r="M148" s="159">
        <f>ROUND(F148*(H148),2)</f>
        <v>0</v>
      </c>
      <c r="N148" s="159">
        <v>0</v>
      </c>
      <c r="O148" s="159"/>
      <c r="P148" s="164">
        <v>6.8999999999999999E-3</v>
      </c>
      <c r="Q148" s="164"/>
      <c r="R148" s="164">
        <v>6.8999999999999999E-3</v>
      </c>
      <c r="S148" s="159">
        <f>ROUND(F148*(P148),3)</f>
        <v>0.30399999999999999</v>
      </c>
      <c r="T148" s="160"/>
      <c r="U148" s="160"/>
      <c r="V148" s="164"/>
      <c r="Z148">
        <v>0</v>
      </c>
    </row>
    <row r="149" spans="1:26" ht="12" customHeight="1" x14ac:dyDescent="0.3">
      <c r="A149" s="154"/>
      <c r="B149" s="154"/>
      <c r="C149" s="165"/>
      <c r="D149" s="165" t="s">
        <v>301</v>
      </c>
      <c r="E149" s="154"/>
      <c r="F149" s="155"/>
      <c r="G149" s="156"/>
      <c r="H149" s="156"/>
      <c r="I149" s="156"/>
      <c r="J149" s="154"/>
      <c r="K149" s="1"/>
      <c r="L149" s="1"/>
      <c r="M149" s="1"/>
      <c r="N149" s="1"/>
      <c r="O149" s="1"/>
      <c r="P149" s="1"/>
      <c r="Q149" s="1"/>
      <c r="R149" s="1"/>
      <c r="S149" s="1"/>
      <c r="V149" s="1"/>
    </row>
    <row r="150" spans="1:26" x14ac:dyDescent="0.3">
      <c r="A150" s="154"/>
      <c r="B150" s="154"/>
      <c r="C150" s="154"/>
      <c r="D150" s="167" t="s">
        <v>302</v>
      </c>
      <c r="E150" s="154"/>
      <c r="F150" s="156">
        <v>44</v>
      </c>
      <c r="G150" s="156"/>
      <c r="H150" s="156"/>
      <c r="I150" s="156"/>
      <c r="J150" s="154"/>
      <c r="K150" s="1"/>
      <c r="L150" s="1"/>
      <c r="M150" s="1"/>
      <c r="N150" s="1"/>
      <c r="O150" s="1"/>
      <c r="P150" s="1"/>
      <c r="Q150" s="1"/>
      <c r="R150" s="1"/>
      <c r="S150" s="1"/>
      <c r="V150" s="1"/>
    </row>
    <row r="151" spans="1:26" ht="24.9" customHeight="1" x14ac:dyDescent="0.3">
      <c r="A151" s="161">
        <v>55</v>
      </c>
      <c r="B151" s="157" t="s">
        <v>298</v>
      </c>
      <c r="C151" s="162" t="s">
        <v>303</v>
      </c>
      <c r="D151" s="157" t="s">
        <v>304</v>
      </c>
      <c r="E151" s="157" t="s">
        <v>202</v>
      </c>
      <c r="F151" s="158">
        <v>44</v>
      </c>
      <c r="G151" s="163"/>
      <c r="H151" s="163"/>
      <c r="I151" s="158">
        <f>ROUND(F151*(G151+H151),2)</f>
        <v>0</v>
      </c>
      <c r="J151" s="157">
        <f>ROUND(F151*(N151),2)</f>
        <v>0</v>
      </c>
      <c r="K151" s="159">
        <f>ROUND(F151*(O151),2)</f>
        <v>0</v>
      </c>
      <c r="L151" s="159">
        <f>ROUND(F151*(G151),2)</f>
        <v>0</v>
      </c>
      <c r="M151" s="159">
        <f>ROUND(F151*(H151),2)</f>
        <v>0</v>
      </c>
      <c r="N151" s="159">
        <v>0</v>
      </c>
      <c r="O151" s="159"/>
      <c r="P151" s="164">
        <v>1.5E-3</v>
      </c>
      <c r="Q151" s="164"/>
      <c r="R151" s="164">
        <v>1.5E-3</v>
      </c>
      <c r="S151" s="159">
        <f>ROUND(F151*(P151),3)</f>
        <v>6.6000000000000003E-2</v>
      </c>
      <c r="T151" s="160"/>
      <c r="U151" s="160"/>
      <c r="V151" s="164"/>
      <c r="Z151">
        <v>0</v>
      </c>
    </row>
    <row r="152" spans="1:26" ht="12" customHeight="1" x14ac:dyDescent="0.3">
      <c r="A152" s="154"/>
      <c r="B152" s="154"/>
      <c r="C152" s="165"/>
      <c r="D152" s="165" t="s">
        <v>305</v>
      </c>
      <c r="E152" s="154"/>
      <c r="F152" s="155"/>
      <c r="G152" s="156"/>
      <c r="H152" s="156"/>
      <c r="I152" s="156"/>
      <c r="J152" s="154"/>
      <c r="K152" s="1"/>
      <c r="L152" s="1"/>
      <c r="M152" s="1"/>
      <c r="N152" s="1"/>
      <c r="O152" s="1"/>
      <c r="P152" s="1"/>
      <c r="Q152" s="1"/>
      <c r="R152" s="1"/>
      <c r="S152" s="1"/>
      <c r="V152" s="1"/>
    </row>
    <row r="153" spans="1:26" x14ac:dyDescent="0.3">
      <c r="A153" s="154"/>
      <c r="B153" s="154"/>
      <c r="C153" s="154"/>
      <c r="D153" s="167" t="s">
        <v>302</v>
      </c>
      <c r="E153" s="154"/>
      <c r="F153" s="156">
        <v>44</v>
      </c>
      <c r="G153" s="156"/>
      <c r="H153" s="156"/>
      <c r="I153" s="156"/>
      <c r="J153" s="154"/>
      <c r="K153" s="1"/>
      <c r="L153" s="1"/>
      <c r="M153" s="1"/>
      <c r="N153" s="1"/>
      <c r="O153" s="1"/>
      <c r="P153" s="1"/>
      <c r="Q153" s="1"/>
      <c r="R153" s="1"/>
      <c r="S153" s="1"/>
      <c r="V153" s="1"/>
    </row>
    <row r="154" spans="1:26" ht="24.9" customHeight="1" x14ac:dyDescent="0.3">
      <c r="A154" s="161">
        <v>56</v>
      </c>
      <c r="B154" s="157" t="s">
        <v>298</v>
      </c>
      <c r="C154" s="162" t="s">
        <v>306</v>
      </c>
      <c r="D154" s="157" t="s">
        <v>307</v>
      </c>
      <c r="E154" s="157" t="s">
        <v>202</v>
      </c>
      <c r="F154" s="158">
        <v>16.5</v>
      </c>
      <c r="G154" s="163"/>
      <c r="H154" s="163"/>
      <c r="I154" s="158">
        <f>ROUND(F154*(G154+H154),2)</f>
        <v>0</v>
      </c>
      <c r="J154" s="157">
        <f>ROUND(F154*(N154),2)</f>
        <v>0</v>
      </c>
      <c r="K154" s="159">
        <f>ROUND(F154*(O154),2)</f>
        <v>0</v>
      </c>
      <c r="L154" s="159">
        <f>ROUND(F154*(G154),2)</f>
        <v>0</v>
      </c>
      <c r="M154" s="159">
        <f>ROUND(F154*(H154),2)</f>
        <v>0</v>
      </c>
      <c r="N154" s="159">
        <v>0</v>
      </c>
      <c r="O154" s="159"/>
      <c r="P154" s="164">
        <v>5.62E-3</v>
      </c>
      <c r="Q154" s="164"/>
      <c r="R154" s="164">
        <v>5.62E-3</v>
      </c>
      <c r="S154" s="159">
        <f>ROUND(F154*(P154),3)</f>
        <v>9.2999999999999999E-2</v>
      </c>
      <c r="T154" s="160"/>
      <c r="U154" s="160"/>
      <c r="V154" s="164"/>
      <c r="Z154">
        <v>0</v>
      </c>
    </row>
    <row r="155" spans="1:26" ht="24.9" customHeight="1" x14ac:dyDescent="0.3">
      <c r="A155" s="161">
        <v>57</v>
      </c>
      <c r="B155" s="157" t="s">
        <v>298</v>
      </c>
      <c r="C155" s="162" t="s">
        <v>308</v>
      </c>
      <c r="D155" s="157" t="s">
        <v>309</v>
      </c>
      <c r="E155" s="157" t="s">
        <v>202</v>
      </c>
      <c r="F155" s="158">
        <v>44</v>
      </c>
      <c r="G155" s="163"/>
      <c r="H155" s="163"/>
      <c r="I155" s="158">
        <f>ROUND(F155*(G155+H155),2)</f>
        <v>0</v>
      </c>
      <c r="J155" s="157">
        <f>ROUND(F155*(N155),2)</f>
        <v>0</v>
      </c>
      <c r="K155" s="159">
        <f>ROUND(F155*(O155),2)</f>
        <v>0</v>
      </c>
      <c r="L155" s="159">
        <f>ROUND(F155*(G155),2)</f>
        <v>0</v>
      </c>
      <c r="M155" s="159">
        <f>ROUND(F155*(H155),2)</f>
        <v>0</v>
      </c>
      <c r="N155" s="159">
        <v>0</v>
      </c>
      <c r="O155" s="159"/>
      <c r="P155" s="164">
        <v>4.8500000000000001E-3</v>
      </c>
      <c r="Q155" s="164"/>
      <c r="R155" s="164">
        <v>4.8500000000000001E-3</v>
      </c>
      <c r="S155" s="159">
        <f>ROUND(F155*(P155),3)</f>
        <v>0.21299999999999999</v>
      </c>
      <c r="T155" s="160"/>
      <c r="U155" s="160"/>
      <c r="V155" s="164"/>
      <c r="Z155">
        <v>0</v>
      </c>
    </row>
    <row r="156" spans="1:26" ht="24.9" customHeight="1" x14ac:dyDescent="0.3">
      <c r="A156" s="161">
        <v>58</v>
      </c>
      <c r="B156" s="157" t="s">
        <v>298</v>
      </c>
      <c r="C156" s="162" t="s">
        <v>310</v>
      </c>
      <c r="D156" s="157" t="s">
        <v>311</v>
      </c>
      <c r="E156" s="157" t="s">
        <v>202</v>
      </c>
      <c r="F156" s="158">
        <v>77.5</v>
      </c>
      <c r="G156" s="163"/>
      <c r="H156" s="163"/>
      <c r="I156" s="158">
        <f>ROUND(F156*(G156+H156),2)</f>
        <v>0</v>
      </c>
      <c r="J156" s="157">
        <f>ROUND(F156*(N156),2)</f>
        <v>0</v>
      </c>
      <c r="K156" s="159">
        <f>ROUND(F156*(O156),2)</f>
        <v>0</v>
      </c>
      <c r="L156" s="159">
        <f>ROUND(F156*(G156),2)</f>
        <v>0</v>
      </c>
      <c r="M156" s="159">
        <f>ROUND(F156*(H156),2)</f>
        <v>0</v>
      </c>
      <c r="N156" s="159">
        <v>0</v>
      </c>
      <c r="O156" s="159"/>
      <c r="P156" s="164">
        <v>5.5399999999999989E-3</v>
      </c>
      <c r="Q156" s="164"/>
      <c r="R156" s="164">
        <v>5.5399999999999989E-3</v>
      </c>
      <c r="S156" s="159">
        <f>ROUND(F156*(P156),3)</f>
        <v>0.42899999999999999</v>
      </c>
      <c r="T156" s="160"/>
      <c r="U156" s="160"/>
      <c r="V156" s="164"/>
      <c r="Z156">
        <v>0</v>
      </c>
    </row>
    <row r="157" spans="1:26" ht="12" customHeight="1" x14ac:dyDescent="0.3">
      <c r="A157" s="154"/>
      <c r="B157" s="154"/>
      <c r="C157" s="165"/>
      <c r="D157" s="165" t="s">
        <v>312</v>
      </c>
      <c r="E157" s="154"/>
      <c r="F157" s="155"/>
      <c r="G157" s="156"/>
      <c r="H157" s="156"/>
      <c r="I157" s="156"/>
      <c r="J157" s="154"/>
      <c r="K157" s="1"/>
      <c r="L157" s="1"/>
      <c r="M157" s="1"/>
      <c r="N157" s="1"/>
      <c r="O157" s="1"/>
      <c r="P157" s="1"/>
      <c r="Q157" s="1"/>
      <c r="R157" s="1"/>
      <c r="S157" s="1"/>
      <c r="V157" s="1"/>
    </row>
    <row r="158" spans="1:26" x14ac:dyDescent="0.3">
      <c r="A158" s="154"/>
      <c r="B158" s="154"/>
      <c r="C158" s="154"/>
      <c r="D158" s="167" t="s">
        <v>313</v>
      </c>
      <c r="E158" s="154"/>
      <c r="F158" s="156">
        <v>77.5</v>
      </c>
      <c r="G158" s="156"/>
      <c r="H158" s="156"/>
      <c r="I158" s="156"/>
      <c r="J158" s="154"/>
      <c r="K158" s="1"/>
      <c r="L158" s="1"/>
      <c r="M158" s="1"/>
      <c r="N158" s="1"/>
      <c r="O158" s="1"/>
      <c r="P158" s="1"/>
      <c r="Q158" s="1"/>
      <c r="R158" s="1"/>
      <c r="S158" s="1"/>
      <c r="V158" s="1"/>
    </row>
    <row r="159" spans="1:26" ht="24.9" customHeight="1" x14ac:dyDescent="0.3">
      <c r="A159" s="161">
        <v>59</v>
      </c>
      <c r="B159" s="157" t="s">
        <v>298</v>
      </c>
      <c r="C159" s="162" t="s">
        <v>314</v>
      </c>
      <c r="D159" s="157" t="s">
        <v>315</v>
      </c>
      <c r="E159" s="157" t="s">
        <v>219</v>
      </c>
      <c r="F159" s="158">
        <v>5</v>
      </c>
      <c r="G159" s="163"/>
      <c r="H159" s="163"/>
      <c r="I159" s="158">
        <f>ROUND(F159*(G159+H159),2)</f>
        <v>0</v>
      </c>
      <c r="J159" s="157">
        <f>ROUND(F159*(N159),2)</f>
        <v>0</v>
      </c>
      <c r="K159" s="159">
        <f>ROUND(F159*(O159),2)</f>
        <v>0</v>
      </c>
      <c r="L159" s="159">
        <f>ROUND(F159*(G159),2)</f>
        <v>0</v>
      </c>
      <c r="M159" s="159">
        <f>ROUND(F159*(H159),2)</f>
        <v>0</v>
      </c>
      <c r="N159" s="159">
        <v>0</v>
      </c>
      <c r="O159" s="159"/>
      <c r="P159" s="164">
        <v>1.65E-3</v>
      </c>
      <c r="Q159" s="164"/>
      <c r="R159" s="164">
        <v>1.65E-3</v>
      </c>
      <c r="S159" s="159">
        <f>ROUND(F159*(P159),3)</f>
        <v>8.0000000000000002E-3</v>
      </c>
      <c r="T159" s="160"/>
      <c r="U159" s="160"/>
      <c r="V159" s="164"/>
      <c r="Z159">
        <v>0</v>
      </c>
    </row>
    <row r="160" spans="1:26" ht="12" customHeight="1" x14ac:dyDescent="0.3">
      <c r="A160" s="154"/>
      <c r="B160" s="154"/>
      <c r="C160" s="165"/>
      <c r="D160" s="165" t="s">
        <v>316</v>
      </c>
      <c r="E160" s="154"/>
      <c r="F160" s="155"/>
      <c r="G160" s="156"/>
      <c r="H160" s="156"/>
      <c r="I160" s="156"/>
      <c r="J160" s="154"/>
      <c r="K160" s="1"/>
      <c r="L160" s="1"/>
      <c r="M160" s="1"/>
      <c r="N160" s="1"/>
      <c r="O160" s="1"/>
      <c r="P160" s="1"/>
      <c r="Q160" s="1"/>
      <c r="R160" s="1"/>
      <c r="S160" s="1"/>
      <c r="V160" s="1"/>
    </row>
    <row r="161" spans="1:26" x14ac:dyDescent="0.3">
      <c r="A161" s="154"/>
      <c r="B161" s="154"/>
      <c r="C161" s="154"/>
      <c r="D161" s="167" t="s">
        <v>181</v>
      </c>
      <c r="E161" s="154"/>
      <c r="F161" s="156">
        <v>5</v>
      </c>
      <c r="G161" s="156"/>
      <c r="H161" s="156"/>
      <c r="I161" s="156"/>
      <c r="J161" s="154"/>
      <c r="K161" s="1"/>
      <c r="L161" s="1"/>
      <c r="M161" s="1"/>
      <c r="N161" s="1"/>
      <c r="O161" s="1"/>
      <c r="P161" s="1"/>
      <c r="Q161" s="1"/>
      <c r="R161" s="1"/>
      <c r="S161" s="1"/>
      <c r="V161" s="1"/>
    </row>
    <row r="162" spans="1:26" ht="24.9" customHeight="1" x14ac:dyDescent="0.3">
      <c r="A162" s="161">
        <v>60</v>
      </c>
      <c r="B162" s="157" t="s">
        <v>298</v>
      </c>
      <c r="C162" s="162" t="s">
        <v>317</v>
      </c>
      <c r="D162" s="157" t="s">
        <v>318</v>
      </c>
      <c r="E162" s="157" t="s">
        <v>202</v>
      </c>
      <c r="F162" s="158">
        <v>22</v>
      </c>
      <c r="G162" s="163"/>
      <c r="H162" s="163"/>
      <c r="I162" s="158">
        <f>ROUND(F162*(G162+H162),2)</f>
        <v>0</v>
      </c>
      <c r="J162" s="157">
        <f>ROUND(F162*(N162),2)</f>
        <v>0</v>
      </c>
      <c r="K162" s="159">
        <f>ROUND(F162*(O162),2)</f>
        <v>0</v>
      </c>
      <c r="L162" s="159">
        <f>ROUND(F162*(G162),2)</f>
        <v>0</v>
      </c>
      <c r="M162" s="159">
        <f>ROUND(F162*(H162),2)</f>
        <v>0</v>
      </c>
      <c r="N162" s="159">
        <v>0</v>
      </c>
      <c r="O162" s="159"/>
      <c r="P162" s="164">
        <v>2.2899999999999999E-3</v>
      </c>
      <c r="Q162" s="164"/>
      <c r="R162" s="164">
        <v>2.2899999999999999E-3</v>
      </c>
      <c r="S162" s="159">
        <f>ROUND(F162*(P162),3)</f>
        <v>0.05</v>
      </c>
      <c r="T162" s="160"/>
      <c r="U162" s="160"/>
      <c r="V162" s="164"/>
      <c r="Z162">
        <v>0</v>
      </c>
    </row>
    <row r="163" spans="1:26" ht="12" customHeight="1" x14ac:dyDescent="0.3">
      <c r="A163" s="154"/>
      <c r="B163" s="154"/>
      <c r="C163" s="165"/>
      <c r="D163" s="165" t="s">
        <v>319</v>
      </c>
      <c r="E163" s="154"/>
      <c r="F163" s="155"/>
      <c r="G163" s="156"/>
      <c r="H163" s="156"/>
      <c r="I163" s="156"/>
      <c r="J163" s="154"/>
      <c r="K163" s="1"/>
      <c r="L163" s="1"/>
      <c r="M163" s="1"/>
      <c r="N163" s="1"/>
      <c r="O163" s="1"/>
      <c r="P163" s="1"/>
      <c r="Q163" s="1"/>
      <c r="R163" s="1"/>
      <c r="S163" s="1"/>
      <c r="V163" s="1"/>
    </row>
    <row r="164" spans="1:26" x14ac:dyDescent="0.3">
      <c r="A164" s="154"/>
      <c r="B164" s="154"/>
      <c r="C164" s="154"/>
      <c r="D164" s="167" t="s">
        <v>320</v>
      </c>
      <c r="E164" s="154"/>
      <c r="F164" s="156">
        <v>22</v>
      </c>
      <c r="G164" s="156"/>
      <c r="H164" s="156"/>
      <c r="I164" s="156"/>
      <c r="J164" s="154"/>
      <c r="K164" s="1"/>
      <c r="L164" s="1"/>
      <c r="M164" s="1"/>
      <c r="N164" s="1"/>
      <c r="O164" s="1"/>
      <c r="P164" s="1"/>
      <c r="Q164" s="1"/>
      <c r="R164" s="1"/>
      <c r="S164" s="1"/>
      <c r="V164" s="1"/>
    </row>
    <row r="165" spans="1:26" ht="24.9" customHeight="1" x14ac:dyDescent="0.3">
      <c r="A165" s="161">
        <v>61</v>
      </c>
      <c r="B165" s="157" t="s">
        <v>298</v>
      </c>
      <c r="C165" s="162" t="s">
        <v>321</v>
      </c>
      <c r="D165" s="157" t="s">
        <v>322</v>
      </c>
      <c r="E165" s="157" t="s">
        <v>202</v>
      </c>
      <c r="F165" s="158">
        <v>22</v>
      </c>
      <c r="G165" s="163"/>
      <c r="H165" s="163"/>
      <c r="I165" s="158">
        <f>ROUND(F165*(G165+H165),2)</f>
        <v>0</v>
      </c>
      <c r="J165" s="157">
        <f>ROUND(F165*(N165),2)</f>
        <v>0</v>
      </c>
      <c r="K165" s="159">
        <f>ROUND(F165*(O165),2)</f>
        <v>0</v>
      </c>
      <c r="L165" s="159">
        <f>ROUND(F165*(G165),2)</f>
        <v>0</v>
      </c>
      <c r="M165" s="159">
        <f>ROUND(F165*(H165),2)</f>
        <v>0</v>
      </c>
      <c r="N165" s="159">
        <v>0</v>
      </c>
      <c r="O165" s="159"/>
      <c r="P165" s="164">
        <v>4.1700000000000001E-3</v>
      </c>
      <c r="Q165" s="164"/>
      <c r="R165" s="164">
        <v>4.1700000000000001E-3</v>
      </c>
      <c r="S165" s="159">
        <f>ROUND(F165*(P165),3)</f>
        <v>9.1999999999999998E-2</v>
      </c>
      <c r="T165" s="160"/>
      <c r="U165" s="160"/>
      <c r="V165" s="164"/>
      <c r="Z165">
        <v>0</v>
      </c>
    </row>
    <row r="166" spans="1:26" ht="12" customHeight="1" x14ac:dyDescent="0.3">
      <c r="A166" s="154"/>
      <c r="B166" s="154"/>
      <c r="C166" s="165"/>
      <c r="D166" s="165" t="s">
        <v>323</v>
      </c>
      <c r="E166" s="154"/>
      <c r="F166" s="155"/>
      <c r="G166" s="156"/>
      <c r="H166" s="156"/>
      <c r="I166" s="156"/>
      <c r="J166" s="154"/>
      <c r="K166" s="1"/>
      <c r="L166" s="1"/>
      <c r="M166" s="1"/>
      <c r="N166" s="1"/>
      <c r="O166" s="1"/>
      <c r="P166" s="1"/>
      <c r="Q166" s="1"/>
      <c r="R166" s="1"/>
      <c r="S166" s="1"/>
      <c r="V166" s="1"/>
    </row>
    <row r="167" spans="1:26" x14ac:dyDescent="0.3">
      <c r="A167" s="154"/>
      <c r="B167" s="154"/>
      <c r="C167" s="154"/>
      <c r="D167" s="167" t="s">
        <v>320</v>
      </c>
      <c r="E167" s="154"/>
      <c r="F167" s="156">
        <v>22</v>
      </c>
      <c r="G167" s="156"/>
      <c r="H167" s="156"/>
      <c r="I167" s="156"/>
      <c r="J167" s="154"/>
      <c r="K167" s="1"/>
      <c r="L167" s="1"/>
      <c r="M167" s="1"/>
      <c r="N167" s="1"/>
      <c r="O167" s="1"/>
      <c r="P167" s="1"/>
      <c r="Q167" s="1"/>
      <c r="R167" s="1"/>
      <c r="S167" s="1"/>
      <c r="V167" s="1"/>
    </row>
    <row r="168" spans="1:26" ht="24.9" customHeight="1" x14ac:dyDescent="0.3">
      <c r="A168" s="161">
        <v>62</v>
      </c>
      <c r="B168" s="157" t="s">
        <v>298</v>
      </c>
      <c r="C168" s="162" t="s">
        <v>324</v>
      </c>
      <c r="D168" s="157" t="s">
        <v>325</v>
      </c>
      <c r="E168" s="157" t="s">
        <v>202</v>
      </c>
      <c r="F168" s="158">
        <v>16.5</v>
      </c>
      <c r="G168" s="163"/>
      <c r="H168" s="163"/>
      <c r="I168" s="158">
        <f>ROUND(F168*(G168+H168),2)</f>
        <v>0</v>
      </c>
      <c r="J168" s="157">
        <f>ROUND(F168*(N168),2)</f>
        <v>0</v>
      </c>
      <c r="K168" s="159">
        <f>ROUND(F168*(O168),2)</f>
        <v>0</v>
      </c>
      <c r="L168" s="159">
        <f>ROUND(F168*(G168),2)</f>
        <v>0</v>
      </c>
      <c r="M168" s="159">
        <f>ROUND(F168*(H168),2)</f>
        <v>0</v>
      </c>
      <c r="N168" s="159">
        <v>0</v>
      </c>
      <c r="O168" s="159"/>
      <c r="P168" s="164">
        <v>1.4E-3</v>
      </c>
      <c r="Q168" s="164"/>
      <c r="R168" s="164">
        <v>1.4E-3</v>
      </c>
      <c r="S168" s="159">
        <f>ROUND(F168*(P168),3)</f>
        <v>2.3E-2</v>
      </c>
      <c r="T168" s="160"/>
      <c r="U168" s="160"/>
      <c r="V168" s="164"/>
      <c r="Z168">
        <v>0</v>
      </c>
    </row>
    <row r="169" spans="1:26" ht="12" customHeight="1" x14ac:dyDescent="0.3">
      <c r="A169" s="154"/>
      <c r="B169" s="154"/>
      <c r="C169" s="165"/>
      <c r="D169" s="165" t="s">
        <v>326</v>
      </c>
      <c r="E169" s="154"/>
      <c r="F169" s="155"/>
      <c r="G169" s="156"/>
      <c r="H169" s="156"/>
      <c r="I169" s="156"/>
      <c r="J169" s="154"/>
      <c r="K169" s="1"/>
      <c r="L169" s="1"/>
      <c r="M169" s="1"/>
      <c r="N169" s="1"/>
      <c r="O169" s="1"/>
      <c r="P169" s="1"/>
      <c r="Q169" s="1"/>
      <c r="R169" s="1"/>
      <c r="S169" s="1"/>
      <c r="V169" s="1"/>
    </row>
    <row r="170" spans="1:26" x14ac:dyDescent="0.3">
      <c r="A170" s="154"/>
      <c r="B170" s="154"/>
      <c r="C170" s="154"/>
      <c r="D170" s="167" t="s">
        <v>327</v>
      </c>
      <c r="E170" s="154"/>
      <c r="F170" s="156">
        <v>16.5</v>
      </c>
      <c r="G170" s="156"/>
      <c r="H170" s="156"/>
      <c r="I170" s="156"/>
      <c r="J170" s="154"/>
      <c r="K170" s="1"/>
      <c r="L170" s="1"/>
      <c r="M170" s="1"/>
      <c r="N170" s="1"/>
      <c r="O170" s="1"/>
      <c r="P170" s="1"/>
      <c r="Q170" s="1"/>
      <c r="R170" s="1"/>
      <c r="S170" s="1"/>
      <c r="V170" s="1"/>
    </row>
    <row r="171" spans="1:26" ht="24.9" customHeight="1" x14ac:dyDescent="0.3">
      <c r="A171" s="161">
        <v>63</v>
      </c>
      <c r="B171" s="157" t="s">
        <v>298</v>
      </c>
      <c r="C171" s="162" t="s">
        <v>328</v>
      </c>
      <c r="D171" s="157" t="s">
        <v>329</v>
      </c>
      <c r="E171" s="157" t="s">
        <v>202</v>
      </c>
      <c r="F171" s="158">
        <v>29</v>
      </c>
      <c r="G171" s="163"/>
      <c r="H171" s="163"/>
      <c r="I171" s="158">
        <f>ROUND(F171*(G171+H171),2)</f>
        <v>0</v>
      </c>
      <c r="J171" s="157">
        <f>ROUND(F171*(N171),2)</f>
        <v>0</v>
      </c>
      <c r="K171" s="159">
        <f>ROUND(F171*(O171),2)</f>
        <v>0</v>
      </c>
      <c r="L171" s="159">
        <f>ROUND(F171*(G171),2)</f>
        <v>0</v>
      </c>
      <c r="M171" s="159">
        <f>ROUND(F171*(H171),2)</f>
        <v>0</v>
      </c>
      <c r="N171" s="159">
        <v>0</v>
      </c>
      <c r="O171" s="159"/>
      <c r="P171" s="164">
        <v>3.5099999999999997E-3</v>
      </c>
      <c r="Q171" s="164"/>
      <c r="R171" s="164">
        <v>3.5099999999999997E-3</v>
      </c>
      <c r="S171" s="159">
        <f>ROUND(F171*(P171),3)</f>
        <v>0.10199999999999999</v>
      </c>
      <c r="T171" s="160"/>
      <c r="U171" s="160"/>
      <c r="V171" s="164"/>
      <c r="Z171">
        <v>0</v>
      </c>
    </row>
    <row r="172" spans="1:26" ht="12" customHeight="1" x14ac:dyDescent="0.3">
      <c r="A172" s="154"/>
      <c r="B172" s="154"/>
      <c r="C172" s="165"/>
      <c r="D172" s="165" t="s">
        <v>330</v>
      </c>
      <c r="E172" s="154"/>
      <c r="F172" s="155"/>
      <c r="G172" s="156"/>
      <c r="H172" s="156"/>
      <c r="I172" s="156"/>
      <c r="J172" s="154"/>
      <c r="K172" s="1"/>
      <c r="L172" s="1"/>
      <c r="M172" s="1"/>
      <c r="N172" s="1"/>
      <c r="O172" s="1"/>
      <c r="P172" s="1"/>
      <c r="Q172" s="1"/>
      <c r="R172" s="1"/>
      <c r="S172" s="1"/>
      <c r="V172" s="1"/>
    </row>
    <row r="173" spans="1:26" x14ac:dyDescent="0.3">
      <c r="A173" s="154"/>
      <c r="B173" s="154"/>
      <c r="C173" s="154"/>
      <c r="D173" s="167" t="s">
        <v>331</v>
      </c>
      <c r="E173" s="154"/>
      <c r="F173" s="156">
        <v>29</v>
      </c>
      <c r="G173" s="156"/>
      <c r="H173" s="156"/>
      <c r="I173" s="156"/>
      <c r="J173" s="154"/>
      <c r="K173" s="1"/>
      <c r="L173" s="1"/>
      <c r="M173" s="1"/>
      <c r="N173" s="1"/>
      <c r="O173" s="1"/>
      <c r="P173" s="1"/>
      <c r="Q173" s="1"/>
      <c r="R173" s="1"/>
      <c r="S173" s="1"/>
      <c r="V173" s="1"/>
    </row>
    <row r="174" spans="1:26" ht="24.9" customHeight="1" x14ac:dyDescent="0.3">
      <c r="A174" s="161">
        <v>64</v>
      </c>
      <c r="B174" s="157" t="s">
        <v>332</v>
      </c>
      <c r="C174" s="162" t="s">
        <v>333</v>
      </c>
      <c r="D174" s="157" t="s">
        <v>334</v>
      </c>
      <c r="E174" s="157" t="s">
        <v>335</v>
      </c>
      <c r="F174" s="158">
        <v>1.9</v>
      </c>
      <c r="G174" s="163"/>
      <c r="H174" s="163"/>
      <c r="I174" s="158">
        <f>ROUND(F174*(G174+H174),2)</f>
        <v>0</v>
      </c>
      <c r="J174" s="157">
        <f>ROUND(F174*(N174),2)</f>
        <v>0</v>
      </c>
      <c r="K174" s="159">
        <f>ROUND(F174*(O174),2)</f>
        <v>0</v>
      </c>
      <c r="L174" s="159">
        <f>ROUND(F174*(G174),2)</f>
        <v>0</v>
      </c>
      <c r="M174" s="159">
        <f>ROUND(F174*(H174),2)</f>
        <v>0</v>
      </c>
      <c r="N174" s="159">
        <v>0</v>
      </c>
      <c r="O174" s="159"/>
      <c r="P174" s="164"/>
      <c r="Q174" s="164"/>
      <c r="R174" s="164"/>
      <c r="S174" s="159">
        <f>ROUND(F174*(P174),3)</f>
        <v>0</v>
      </c>
      <c r="T174" s="160"/>
      <c r="U174" s="160"/>
      <c r="V174" s="164"/>
      <c r="Z174">
        <v>0</v>
      </c>
    </row>
    <row r="175" spans="1:26" x14ac:dyDescent="0.3">
      <c r="A175" s="62"/>
      <c r="B175" s="62"/>
      <c r="C175" s="153" t="s">
        <v>297</v>
      </c>
      <c r="D175" s="152" t="s">
        <v>84</v>
      </c>
      <c r="E175" s="62"/>
      <c r="F175" s="151"/>
      <c r="G175" s="141">
        <f>ROUND((SUM(L147:L174))/1,2)</f>
        <v>0</v>
      </c>
      <c r="H175" s="141">
        <f>ROUND((SUM(M147:M174))/1,2)</f>
        <v>0</v>
      </c>
      <c r="I175" s="141">
        <f>ROUND((SUM(I147:I174))/1,2)</f>
        <v>0</v>
      </c>
      <c r="J175" s="62"/>
      <c r="K175" s="62"/>
      <c r="L175" s="62">
        <f>ROUND((SUM(L147:L174))/1,2)</f>
        <v>0</v>
      </c>
      <c r="M175" s="62">
        <f>ROUND((SUM(M147:M174))/1,2)</f>
        <v>0</v>
      </c>
      <c r="N175" s="62"/>
      <c r="O175" s="62"/>
      <c r="P175" s="168"/>
      <c r="Q175" s="62"/>
      <c r="R175" s="62"/>
      <c r="S175" s="168">
        <f>ROUND((SUM(S147:S174))/1,2)</f>
        <v>1.38</v>
      </c>
      <c r="T175" s="137"/>
      <c r="U175" s="137"/>
      <c r="V175" s="2">
        <f>ROUND((SUM(V147:V174))/1,2)</f>
        <v>0</v>
      </c>
      <c r="W175" s="137"/>
      <c r="X175" s="137"/>
      <c r="Y175" s="137"/>
      <c r="Z175" s="137"/>
    </row>
    <row r="176" spans="1:26" x14ac:dyDescent="0.3">
      <c r="A176" s="1"/>
      <c r="B176" s="1"/>
      <c r="C176" s="1"/>
      <c r="D176" s="1"/>
      <c r="E176" s="1"/>
      <c r="F176" s="147"/>
      <c r="G176" s="134"/>
      <c r="H176" s="134"/>
      <c r="I176" s="134"/>
      <c r="J176" s="1"/>
      <c r="K176" s="1"/>
      <c r="L176" s="1"/>
      <c r="M176" s="1"/>
      <c r="N176" s="1"/>
      <c r="O176" s="1"/>
      <c r="P176" s="1"/>
      <c r="Q176" s="1"/>
      <c r="R176" s="1"/>
      <c r="S176" s="1"/>
      <c r="V176" s="1"/>
    </row>
    <row r="177" spans="1:26" x14ac:dyDescent="0.3">
      <c r="A177" s="62"/>
      <c r="B177" s="62"/>
      <c r="C177" s="153" t="s">
        <v>336</v>
      </c>
      <c r="D177" s="152" t="s">
        <v>85</v>
      </c>
      <c r="E177" s="62"/>
      <c r="F177" s="151"/>
      <c r="G177" s="76"/>
      <c r="H177" s="76"/>
      <c r="I177" s="76"/>
      <c r="J177" s="62"/>
      <c r="K177" s="62"/>
      <c r="L177" s="62"/>
      <c r="M177" s="62"/>
      <c r="N177" s="62"/>
      <c r="O177" s="62"/>
      <c r="P177" s="62"/>
      <c r="Q177" s="62"/>
      <c r="R177" s="62"/>
      <c r="S177" s="62"/>
      <c r="T177" s="137"/>
      <c r="U177" s="137"/>
      <c r="V177" s="62"/>
      <c r="W177" s="137"/>
      <c r="X177" s="137"/>
      <c r="Y177" s="137"/>
      <c r="Z177" s="137"/>
    </row>
    <row r="178" spans="1:26" ht="24.9" customHeight="1" x14ac:dyDescent="0.3">
      <c r="A178" s="161">
        <v>65</v>
      </c>
      <c r="B178" s="157" t="s">
        <v>337</v>
      </c>
      <c r="C178" s="162" t="s">
        <v>338</v>
      </c>
      <c r="D178" s="157" t="s">
        <v>339</v>
      </c>
      <c r="E178" s="157" t="s">
        <v>216</v>
      </c>
      <c r="F178" s="158">
        <v>1</v>
      </c>
      <c r="G178" s="163"/>
      <c r="H178" s="163"/>
      <c r="I178" s="158">
        <f>ROUND(F178*(G178+H178),2)</f>
        <v>0</v>
      </c>
      <c r="J178" s="157">
        <f>ROUND(F178*(N178),2)</f>
        <v>0</v>
      </c>
      <c r="K178" s="159">
        <f>ROUND(F178*(O178),2)</f>
        <v>0</v>
      </c>
      <c r="L178" s="159">
        <f>ROUND(F178*(G178),2)</f>
        <v>0</v>
      </c>
      <c r="M178" s="159">
        <f>ROUND(F178*(H178),2)</f>
        <v>0</v>
      </c>
      <c r="N178" s="159">
        <v>0</v>
      </c>
      <c r="O178" s="159"/>
      <c r="P178" s="164">
        <v>2.0000000000000001E-4</v>
      </c>
      <c r="Q178" s="164"/>
      <c r="R178" s="164">
        <v>2.0000000000000001E-4</v>
      </c>
      <c r="S178" s="159">
        <f>ROUND(F178*(P178),3)</f>
        <v>0</v>
      </c>
      <c r="T178" s="160"/>
      <c r="U178" s="160"/>
      <c r="V178" s="164"/>
      <c r="Z178">
        <v>0</v>
      </c>
    </row>
    <row r="179" spans="1:26" ht="24.9" customHeight="1" x14ac:dyDescent="0.3">
      <c r="A179" s="161">
        <v>66</v>
      </c>
      <c r="B179" s="157" t="s">
        <v>337</v>
      </c>
      <c r="C179" s="162" t="s">
        <v>340</v>
      </c>
      <c r="D179" s="157" t="s">
        <v>341</v>
      </c>
      <c r="E179" s="157" t="s">
        <v>216</v>
      </c>
      <c r="F179" s="158">
        <v>1</v>
      </c>
      <c r="G179" s="163"/>
      <c r="H179" s="163"/>
      <c r="I179" s="158">
        <f>ROUND(F179*(G179+H179),2)</f>
        <v>0</v>
      </c>
      <c r="J179" s="157">
        <f>ROUND(F179*(N179),2)</f>
        <v>0</v>
      </c>
      <c r="K179" s="159">
        <f>ROUND(F179*(O179),2)</f>
        <v>0</v>
      </c>
      <c r="L179" s="159">
        <f>ROUND(F179*(G179),2)</f>
        <v>0</v>
      </c>
      <c r="M179" s="159">
        <f>ROUND(F179*(H179),2)</f>
        <v>0</v>
      </c>
      <c r="N179" s="159">
        <v>0</v>
      </c>
      <c r="O179" s="159"/>
      <c r="P179" s="164">
        <v>2.0000000000000001E-4</v>
      </c>
      <c r="Q179" s="164"/>
      <c r="R179" s="164">
        <v>2.0000000000000001E-4</v>
      </c>
      <c r="S179" s="159">
        <f>ROUND(F179*(P179),3)</f>
        <v>0</v>
      </c>
      <c r="T179" s="160"/>
      <c r="U179" s="160"/>
      <c r="V179" s="164"/>
      <c r="Z179">
        <v>0</v>
      </c>
    </row>
    <row r="180" spans="1:26" ht="24.9" customHeight="1" x14ac:dyDescent="0.3">
      <c r="A180" s="161">
        <v>67</v>
      </c>
      <c r="B180" s="157" t="s">
        <v>337</v>
      </c>
      <c r="C180" s="162" t="s">
        <v>342</v>
      </c>
      <c r="D180" s="157" t="s">
        <v>343</v>
      </c>
      <c r="E180" s="157" t="s">
        <v>117</v>
      </c>
      <c r="F180" s="158">
        <v>41.6</v>
      </c>
      <c r="G180" s="163"/>
      <c r="H180" s="163"/>
      <c r="I180" s="158">
        <f>ROUND(F180*(G180+H180),2)</f>
        <v>0</v>
      </c>
      <c r="J180" s="157">
        <f>ROUND(F180*(N180),2)</f>
        <v>0</v>
      </c>
      <c r="K180" s="159">
        <f>ROUND(F180*(O180),2)</f>
        <v>0</v>
      </c>
      <c r="L180" s="159">
        <f>ROUND(F180*(G180),2)</f>
        <v>0</v>
      </c>
      <c r="M180" s="159">
        <f>ROUND(F180*(H180),2)</f>
        <v>0</v>
      </c>
      <c r="N180" s="159">
        <v>0</v>
      </c>
      <c r="O180" s="159"/>
      <c r="P180" s="164">
        <v>2.0000000000000001E-4</v>
      </c>
      <c r="Q180" s="164"/>
      <c r="R180" s="164">
        <v>2.0000000000000001E-4</v>
      </c>
      <c r="S180" s="159">
        <f>ROUND(F180*(P180),3)</f>
        <v>8.0000000000000002E-3</v>
      </c>
      <c r="T180" s="160"/>
      <c r="U180" s="160"/>
      <c r="V180" s="164"/>
      <c r="Z180">
        <v>0</v>
      </c>
    </row>
    <row r="181" spans="1:26" x14ac:dyDescent="0.3">
      <c r="A181" s="154"/>
      <c r="B181" s="154"/>
      <c r="C181" s="165"/>
      <c r="D181" s="166" t="s">
        <v>344</v>
      </c>
      <c r="E181" s="154"/>
      <c r="F181" s="156">
        <v>41.6</v>
      </c>
      <c r="G181" s="156"/>
      <c r="H181" s="156"/>
      <c r="I181" s="156"/>
      <c r="J181" s="154"/>
      <c r="K181" s="1"/>
      <c r="L181" s="1"/>
      <c r="M181" s="1"/>
      <c r="N181" s="1"/>
      <c r="O181" s="1"/>
      <c r="P181" s="1"/>
      <c r="Q181" s="1"/>
      <c r="R181" s="1"/>
      <c r="S181" s="1"/>
      <c r="V181" s="1"/>
    </row>
    <row r="182" spans="1:26" ht="24.9" customHeight="1" x14ac:dyDescent="0.3">
      <c r="A182" s="161">
        <v>68</v>
      </c>
      <c r="B182" s="157" t="s">
        <v>337</v>
      </c>
      <c r="C182" s="162" t="s">
        <v>345</v>
      </c>
      <c r="D182" s="157" t="s">
        <v>346</v>
      </c>
      <c r="E182" s="157" t="s">
        <v>117</v>
      </c>
      <c r="F182" s="158">
        <v>41.6</v>
      </c>
      <c r="G182" s="163"/>
      <c r="H182" s="163"/>
      <c r="I182" s="158">
        <f t="shared" ref="I182:I188" si="0">ROUND(F182*(G182+H182),2)</f>
        <v>0</v>
      </c>
      <c r="J182" s="157">
        <f t="shared" ref="J182:J188" si="1">ROUND(F182*(N182),2)</f>
        <v>0</v>
      </c>
      <c r="K182" s="159">
        <f t="shared" ref="K182:K188" si="2">ROUND(F182*(O182),2)</f>
        <v>0</v>
      </c>
      <c r="L182" s="159">
        <f t="shared" ref="L182:L188" si="3">ROUND(F182*(G182),2)</f>
        <v>0</v>
      </c>
      <c r="M182" s="159">
        <f t="shared" ref="M182:M188" si="4">ROUND(F182*(H182),2)</f>
        <v>0</v>
      </c>
      <c r="N182" s="159">
        <v>0</v>
      </c>
      <c r="O182" s="159"/>
      <c r="P182" s="164">
        <v>2.0000000000000001E-4</v>
      </c>
      <c r="Q182" s="164"/>
      <c r="R182" s="164">
        <v>2.0000000000000001E-4</v>
      </c>
      <c r="S182" s="159">
        <f t="shared" ref="S182:S188" si="5">ROUND(F182*(P182),3)</f>
        <v>8.0000000000000002E-3</v>
      </c>
      <c r="T182" s="160"/>
      <c r="U182" s="160"/>
      <c r="V182" s="164"/>
      <c r="Z182">
        <v>0</v>
      </c>
    </row>
    <row r="183" spans="1:26" ht="24.9" customHeight="1" x14ac:dyDescent="0.3">
      <c r="A183" s="161">
        <v>69</v>
      </c>
      <c r="B183" s="157" t="s">
        <v>337</v>
      </c>
      <c r="C183" s="162" t="s">
        <v>347</v>
      </c>
      <c r="D183" s="157" t="s">
        <v>348</v>
      </c>
      <c r="E183" s="157" t="s">
        <v>216</v>
      </c>
      <c r="F183" s="158">
        <v>1</v>
      </c>
      <c r="G183" s="163"/>
      <c r="H183" s="163"/>
      <c r="I183" s="158">
        <f t="shared" si="0"/>
        <v>0</v>
      </c>
      <c r="J183" s="157">
        <f t="shared" si="1"/>
        <v>0</v>
      </c>
      <c r="K183" s="159">
        <f t="shared" si="2"/>
        <v>0</v>
      </c>
      <c r="L183" s="159">
        <f t="shared" si="3"/>
        <v>0</v>
      </c>
      <c r="M183" s="159">
        <f t="shared" si="4"/>
        <v>0</v>
      </c>
      <c r="N183" s="159">
        <v>0</v>
      </c>
      <c r="O183" s="159"/>
      <c r="P183" s="164">
        <v>2.0000000000000001E-4</v>
      </c>
      <c r="Q183" s="164"/>
      <c r="R183" s="164">
        <v>2.0000000000000001E-4</v>
      </c>
      <c r="S183" s="159">
        <f t="shared" si="5"/>
        <v>0</v>
      </c>
      <c r="T183" s="160"/>
      <c r="U183" s="160"/>
      <c r="V183" s="164"/>
      <c r="Z183">
        <v>0</v>
      </c>
    </row>
    <row r="184" spans="1:26" ht="24.9" customHeight="1" x14ac:dyDescent="0.3">
      <c r="A184" s="161">
        <v>70</v>
      </c>
      <c r="B184" s="157" t="s">
        <v>337</v>
      </c>
      <c r="C184" s="162" t="s">
        <v>349</v>
      </c>
      <c r="D184" s="157" t="s">
        <v>350</v>
      </c>
      <c r="E184" s="157" t="s">
        <v>216</v>
      </c>
      <c r="F184" s="158">
        <v>1</v>
      </c>
      <c r="G184" s="163"/>
      <c r="H184" s="163"/>
      <c r="I184" s="158">
        <f t="shared" si="0"/>
        <v>0</v>
      </c>
      <c r="J184" s="157">
        <f t="shared" si="1"/>
        <v>0</v>
      </c>
      <c r="K184" s="159">
        <f t="shared" si="2"/>
        <v>0</v>
      </c>
      <c r="L184" s="159">
        <f t="shared" si="3"/>
        <v>0</v>
      </c>
      <c r="M184" s="159">
        <f t="shared" si="4"/>
        <v>0</v>
      </c>
      <c r="N184" s="159">
        <v>0</v>
      </c>
      <c r="O184" s="159"/>
      <c r="P184" s="164">
        <v>2.0000000000000001E-4</v>
      </c>
      <c r="Q184" s="164"/>
      <c r="R184" s="164">
        <v>2.0000000000000001E-4</v>
      </c>
      <c r="S184" s="159">
        <f t="shared" si="5"/>
        <v>0</v>
      </c>
      <c r="T184" s="160"/>
      <c r="U184" s="160"/>
      <c r="V184" s="164"/>
      <c r="Z184">
        <v>0</v>
      </c>
    </row>
    <row r="185" spans="1:26" ht="24.9" customHeight="1" x14ac:dyDescent="0.3">
      <c r="A185" s="161">
        <v>71</v>
      </c>
      <c r="B185" s="157" t="s">
        <v>337</v>
      </c>
      <c r="C185" s="162" t="s">
        <v>351</v>
      </c>
      <c r="D185" s="157" t="s">
        <v>352</v>
      </c>
      <c r="E185" s="157" t="s">
        <v>216</v>
      </c>
      <c r="F185" s="158">
        <v>1</v>
      </c>
      <c r="G185" s="163"/>
      <c r="H185" s="163"/>
      <c r="I185" s="158">
        <f t="shared" si="0"/>
        <v>0</v>
      </c>
      <c r="J185" s="157">
        <f t="shared" si="1"/>
        <v>0</v>
      </c>
      <c r="K185" s="159">
        <f t="shared" si="2"/>
        <v>0</v>
      </c>
      <c r="L185" s="159">
        <f t="shared" si="3"/>
        <v>0</v>
      </c>
      <c r="M185" s="159">
        <f t="shared" si="4"/>
        <v>0</v>
      </c>
      <c r="N185" s="159">
        <v>0</v>
      </c>
      <c r="O185" s="159"/>
      <c r="P185" s="164">
        <v>2.0000000000000001E-4</v>
      </c>
      <c r="Q185" s="164"/>
      <c r="R185" s="164">
        <v>2.0000000000000001E-4</v>
      </c>
      <c r="S185" s="159">
        <f t="shared" si="5"/>
        <v>0</v>
      </c>
      <c r="T185" s="160"/>
      <c r="U185" s="160"/>
      <c r="V185" s="164"/>
      <c r="Z185">
        <v>0</v>
      </c>
    </row>
    <row r="186" spans="1:26" ht="24.9" customHeight="1" x14ac:dyDescent="0.3">
      <c r="A186" s="161">
        <v>72</v>
      </c>
      <c r="B186" s="157" t="s">
        <v>337</v>
      </c>
      <c r="C186" s="162" t="s">
        <v>353</v>
      </c>
      <c r="D186" s="157" t="s">
        <v>354</v>
      </c>
      <c r="E186" s="157" t="s">
        <v>355</v>
      </c>
      <c r="F186" s="158">
        <v>1</v>
      </c>
      <c r="G186" s="163"/>
      <c r="H186" s="163"/>
      <c r="I186" s="158">
        <f t="shared" si="0"/>
        <v>0</v>
      </c>
      <c r="J186" s="157">
        <f t="shared" si="1"/>
        <v>0</v>
      </c>
      <c r="K186" s="159">
        <f t="shared" si="2"/>
        <v>0</v>
      </c>
      <c r="L186" s="159">
        <f t="shared" si="3"/>
        <v>0</v>
      </c>
      <c r="M186" s="159">
        <f t="shared" si="4"/>
        <v>0</v>
      </c>
      <c r="N186" s="159">
        <v>0</v>
      </c>
      <c r="O186" s="159"/>
      <c r="P186" s="164">
        <v>2.0000000000000001E-4</v>
      </c>
      <c r="Q186" s="164"/>
      <c r="R186" s="164">
        <v>2.0000000000000001E-4</v>
      </c>
      <c r="S186" s="159">
        <f t="shared" si="5"/>
        <v>0</v>
      </c>
      <c r="T186" s="160"/>
      <c r="U186" s="160"/>
      <c r="V186" s="164"/>
      <c r="Z186">
        <v>0</v>
      </c>
    </row>
    <row r="187" spans="1:26" ht="24.9" customHeight="1" x14ac:dyDescent="0.3">
      <c r="A187" s="161">
        <v>73</v>
      </c>
      <c r="B187" s="157" t="s">
        <v>337</v>
      </c>
      <c r="C187" s="162" t="s">
        <v>356</v>
      </c>
      <c r="D187" s="157" t="s">
        <v>357</v>
      </c>
      <c r="E187" s="157" t="s">
        <v>219</v>
      </c>
      <c r="F187" s="158">
        <v>1</v>
      </c>
      <c r="G187" s="163"/>
      <c r="H187" s="163"/>
      <c r="I187" s="158">
        <f t="shared" si="0"/>
        <v>0</v>
      </c>
      <c r="J187" s="157">
        <f t="shared" si="1"/>
        <v>0</v>
      </c>
      <c r="K187" s="159">
        <f t="shared" si="2"/>
        <v>0</v>
      </c>
      <c r="L187" s="159">
        <f t="shared" si="3"/>
        <v>0</v>
      </c>
      <c r="M187" s="159">
        <f t="shared" si="4"/>
        <v>0</v>
      </c>
      <c r="N187" s="159">
        <v>0</v>
      </c>
      <c r="O187" s="159"/>
      <c r="P187" s="164"/>
      <c r="Q187" s="164"/>
      <c r="R187" s="164"/>
      <c r="S187" s="159">
        <f t="shared" si="5"/>
        <v>0</v>
      </c>
      <c r="T187" s="160"/>
      <c r="U187" s="160"/>
      <c r="V187" s="164"/>
      <c r="Z187">
        <v>0</v>
      </c>
    </row>
    <row r="188" spans="1:26" ht="24.9" customHeight="1" x14ac:dyDescent="0.3">
      <c r="A188" s="161">
        <v>74</v>
      </c>
      <c r="B188" s="157" t="s">
        <v>337</v>
      </c>
      <c r="C188" s="162" t="s">
        <v>358</v>
      </c>
      <c r="D188" s="157" t="s">
        <v>359</v>
      </c>
      <c r="E188" s="157" t="s">
        <v>360</v>
      </c>
      <c r="F188" s="158">
        <v>386.12</v>
      </c>
      <c r="G188" s="163"/>
      <c r="H188" s="163"/>
      <c r="I188" s="158">
        <f t="shared" si="0"/>
        <v>0</v>
      </c>
      <c r="J188" s="157">
        <f t="shared" si="1"/>
        <v>0</v>
      </c>
      <c r="K188" s="159">
        <f t="shared" si="2"/>
        <v>0</v>
      </c>
      <c r="L188" s="159">
        <f t="shared" si="3"/>
        <v>0</v>
      </c>
      <c r="M188" s="159">
        <f t="shared" si="4"/>
        <v>0</v>
      </c>
      <c r="N188" s="159">
        <v>0</v>
      </c>
      <c r="O188" s="159"/>
      <c r="P188" s="164">
        <v>9.0000000000000006E-5</v>
      </c>
      <c r="Q188" s="164"/>
      <c r="R188" s="164">
        <v>9.0000000000000006E-5</v>
      </c>
      <c r="S188" s="159">
        <f t="shared" si="5"/>
        <v>3.5000000000000003E-2</v>
      </c>
      <c r="T188" s="160"/>
      <c r="U188" s="160"/>
      <c r="V188" s="164"/>
      <c r="Z188">
        <v>0</v>
      </c>
    </row>
    <row r="189" spans="1:26" ht="12" customHeight="1" x14ac:dyDescent="0.3">
      <c r="A189" s="154"/>
      <c r="B189" s="154"/>
      <c r="C189" s="165"/>
      <c r="D189" s="165" t="s">
        <v>361</v>
      </c>
      <c r="E189" s="154"/>
      <c r="F189" s="154"/>
      <c r="G189" s="156"/>
      <c r="H189" s="156"/>
      <c r="I189" s="154"/>
      <c r="J189" s="154"/>
      <c r="K189" s="1"/>
      <c r="L189" s="1"/>
      <c r="M189" s="1"/>
      <c r="N189" s="1"/>
      <c r="O189" s="1"/>
      <c r="P189" s="1"/>
      <c r="Q189" s="1"/>
      <c r="R189" s="1"/>
      <c r="S189" s="1"/>
      <c r="V189" s="1"/>
    </row>
    <row r="190" spans="1:26" x14ac:dyDescent="0.3">
      <c r="A190" s="154"/>
      <c r="B190" s="154"/>
      <c r="C190" s="154"/>
      <c r="D190" s="167" t="s">
        <v>362</v>
      </c>
      <c r="E190" s="154"/>
      <c r="F190" s="156">
        <v>386.12</v>
      </c>
      <c r="G190" s="156"/>
      <c r="H190" s="156"/>
      <c r="I190" s="154"/>
      <c r="J190" s="154"/>
      <c r="K190" s="1"/>
      <c r="L190" s="1"/>
      <c r="M190" s="1"/>
      <c r="N190" s="1"/>
      <c r="O190" s="1"/>
      <c r="P190" s="1"/>
      <c r="Q190" s="1"/>
      <c r="R190" s="1"/>
      <c r="S190" s="1"/>
      <c r="V190" s="1"/>
    </row>
    <row r="191" spans="1:26" ht="24.9" customHeight="1" x14ac:dyDescent="0.3">
      <c r="A191" s="161">
        <v>75</v>
      </c>
      <c r="B191" s="157" t="s">
        <v>337</v>
      </c>
      <c r="C191" s="162" t="s">
        <v>363</v>
      </c>
      <c r="D191" s="157" t="s">
        <v>364</v>
      </c>
      <c r="E191" s="157" t="s">
        <v>360</v>
      </c>
      <c r="F191" s="158">
        <v>447.76</v>
      </c>
      <c r="G191" s="163"/>
      <c r="H191" s="163"/>
      <c r="I191" s="158">
        <f>ROUND(F191*(G191+H191),2)</f>
        <v>0</v>
      </c>
      <c r="J191" s="157">
        <f>ROUND(F191*(N191),2)</f>
        <v>0</v>
      </c>
      <c r="K191" s="159">
        <f>ROUND(F191*(O191),2)</f>
        <v>0</v>
      </c>
      <c r="L191" s="159">
        <f>ROUND(F191*(G191),2)</f>
        <v>0</v>
      </c>
      <c r="M191" s="159">
        <f>ROUND(F191*(H191),2)</f>
        <v>0</v>
      </c>
      <c r="N191" s="159">
        <v>0</v>
      </c>
      <c r="O191" s="159"/>
      <c r="P191" s="164">
        <v>6.0000000000000002E-5</v>
      </c>
      <c r="Q191" s="164"/>
      <c r="R191" s="164">
        <v>6.0000000000000002E-5</v>
      </c>
      <c r="S191" s="159">
        <f>ROUND(F191*(P191),3)</f>
        <v>2.7E-2</v>
      </c>
      <c r="T191" s="160"/>
      <c r="U191" s="160"/>
      <c r="V191" s="164"/>
      <c r="Z191">
        <v>0</v>
      </c>
    </row>
    <row r="192" spans="1:26" ht="12" customHeight="1" x14ac:dyDescent="0.3">
      <c r="A192" s="154"/>
      <c r="B192" s="154"/>
      <c r="C192" s="165"/>
      <c r="D192" s="165" t="s">
        <v>365</v>
      </c>
      <c r="E192" s="154"/>
      <c r="F192" s="154"/>
      <c r="G192" s="156"/>
      <c r="H192" s="156"/>
      <c r="I192" s="154"/>
      <c r="J192" s="154"/>
      <c r="K192" s="1"/>
      <c r="L192" s="1"/>
      <c r="M192" s="1"/>
      <c r="N192" s="1"/>
      <c r="O192" s="1"/>
      <c r="P192" s="1"/>
      <c r="Q192" s="1"/>
      <c r="R192" s="1"/>
      <c r="S192" s="1"/>
      <c r="V192" s="1"/>
    </row>
    <row r="193" spans="1:26" x14ac:dyDescent="0.3">
      <c r="A193" s="154"/>
      <c r="B193" s="154"/>
      <c r="C193" s="154"/>
      <c r="D193" s="167" t="s">
        <v>366</v>
      </c>
      <c r="E193" s="154"/>
      <c r="F193" s="156">
        <v>447.76</v>
      </c>
      <c r="G193" s="156"/>
      <c r="H193" s="156"/>
      <c r="I193" s="154"/>
      <c r="J193" s="154"/>
      <c r="K193" s="1"/>
      <c r="L193" s="1"/>
      <c r="M193" s="1"/>
      <c r="N193" s="1"/>
      <c r="O193" s="1"/>
      <c r="P193" s="1"/>
      <c r="Q193" s="1"/>
      <c r="R193" s="1"/>
      <c r="S193" s="1"/>
      <c r="V193" s="1"/>
    </row>
    <row r="194" spans="1:26" ht="24.9" customHeight="1" x14ac:dyDescent="0.3">
      <c r="A194" s="161">
        <v>76</v>
      </c>
      <c r="B194" s="157" t="s">
        <v>337</v>
      </c>
      <c r="C194" s="162" t="s">
        <v>367</v>
      </c>
      <c r="D194" s="157" t="s">
        <v>368</v>
      </c>
      <c r="E194" s="157" t="s">
        <v>335</v>
      </c>
      <c r="F194" s="158">
        <v>0.90000000000000013</v>
      </c>
      <c r="G194" s="163"/>
      <c r="H194" s="163"/>
      <c r="I194" s="158">
        <f>ROUND(F194*(G194+H194),2)</f>
        <v>0</v>
      </c>
      <c r="J194" s="157">
        <f>ROUND(F194*(N194),2)</f>
        <v>0</v>
      </c>
      <c r="K194" s="159">
        <f>ROUND(F194*(O194),2)</f>
        <v>0</v>
      </c>
      <c r="L194" s="159">
        <f>ROUND(F194*(G194),2)</f>
        <v>0</v>
      </c>
      <c r="M194" s="159">
        <f>ROUND(F194*(H194),2)</f>
        <v>0</v>
      </c>
      <c r="N194" s="159">
        <v>0</v>
      </c>
      <c r="O194" s="159"/>
      <c r="P194" s="164"/>
      <c r="Q194" s="164"/>
      <c r="R194" s="164"/>
      <c r="S194" s="159">
        <f>ROUND(F194*(P194),3)</f>
        <v>0</v>
      </c>
      <c r="T194" s="160"/>
      <c r="U194" s="160"/>
      <c r="V194" s="164"/>
      <c r="Z194">
        <v>0</v>
      </c>
    </row>
    <row r="195" spans="1:26" ht="24.9" customHeight="1" x14ac:dyDescent="0.3">
      <c r="A195" s="173">
        <v>77</v>
      </c>
      <c r="B195" s="169" t="s">
        <v>220</v>
      </c>
      <c r="C195" s="174" t="s">
        <v>369</v>
      </c>
      <c r="D195" s="169" t="s">
        <v>370</v>
      </c>
      <c r="E195" s="169" t="s">
        <v>360</v>
      </c>
      <c r="F195" s="170">
        <v>833.88</v>
      </c>
      <c r="G195" s="175"/>
      <c r="H195" s="175"/>
      <c r="I195" s="170">
        <f>ROUND(F195*(G195+H195),2)</f>
        <v>0</v>
      </c>
      <c r="J195" s="169">
        <f>ROUND(F195*(N195),2)</f>
        <v>0</v>
      </c>
      <c r="K195" s="171">
        <f>ROUND(F195*(O195),2)</f>
        <v>0</v>
      </c>
      <c r="L195" s="171">
        <f>ROUND(F195*(G195),2)</f>
        <v>0</v>
      </c>
      <c r="M195" s="171">
        <f>ROUND(F195*(H195),2)</f>
        <v>0</v>
      </c>
      <c r="N195" s="171">
        <v>0</v>
      </c>
      <c r="O195" s="171"/>
      <c r="P195" s="176">
        <v>0.2336</v>
      </c>
      <c r="Q195" s="176"/>
      <c r="R195" s="176">
        <v>0.2336</v>
      </c>
      <c r="S195" s="171">
        <f>ROUND(F195*(P195),3)</f>
        <v>194.79400000000001</v>
      </c>
      <c r="T195" s="172"/>
      <c r="U195" s="172"/>
      <c r="V195" s="176"/>
      <c r="Z195">
        <v>0</v>
      </c>
    </row>
    <row r="196" spans="1:26" ht="12" customHeight="1" x14ac:dyDescent="0.3">
      <c r="A196" s="154"/>
      <c r="B196" s="154"/>
      <c r="C196" s="165"/>
      <c r="D196" s="165" t="s">
        <v>371</v>
      </c>
      <c r="E196" s="154"/>
      <c r="F196" s="154"/>
      <c r="G196" s="156"/>
      <c r="H196" s="156"/>
      <c r="I196" s="154"/>
      <c r="J196" s="154"/>
      <c r="K196" s="1"/>
      <c r="L196" s="1"/>
      <c r="M196" s="1"/>
      <c r="N196" s="1"/>
      <c r="O196" s="1"/>
      <c r="P196" s="1"/>
      <c r="Q196" s="1"/>
      <c r="R196" s="1"/>
      <c r="S196" s="1"/>
      <c r="V196" s="1"/>
    </row>
    <row r="197" spans="1:26" x14ac:dyDescent="0.3">
      <c r="A197" s="154"/>
      <c r="B197" s="154"/>
      <c r="C197" s="154"/>
      <c r="D197" s="167" t="s">
        <v>372</v>
      </c>
      <c r="E197" s="154"/>
      <c r="F197" s="156">
        <v>833.88</v>
      </c>
      <c r="G197" s="156"/>
      <c r="H197" s="156"/>
      <c r="I197" s="154"/>
      <c r="J197" s="154"/>
      <c r="K197" s="1"/>
      <c r="L197" s="1"/>
      <c r="M197" s="1"/>
      <c r="N197" s="1"/>
      <c r="O197" s="1"/>
      <c r="P197" s="1"/>
      <c r="Q197" s="1"/>
      <c r="R197" s="1"/>
      <c r="S197" s="1"/>
      <c r="V197" s="1"/>
    </row>
    <row r="198" spans="1:26" x14ac:dyDescent="0.3">
      <c r="A198" s="62"/>
      <c r="B198" s="62"/>
      <c r="C198" s="153" t="s">
        <v>336</v>
      </c>
      <c r="D198" s="152" t="s">
        <v>85</v>
      </c>
      <c r="E198" s="62"/>
      <c r="F198" s="62"/>
      <c r="G198" s="141">
        <f>ROUND((SUM(L177:L197))/1,2)</f>
        <v>0</v>
      </c>
      <c r="H198" s="141">
        <f>ROUND((SUM(M177:M197))/1,2)</f>
        <v>0</v>
      </c>
      <c r="I198" s="141">
        <f>ROUND((SUM(I177:I197))/1,2)</f>
        <v>0</v>
      </c>
      <c r="J198" s="62"/>
      <c r="K198" s="62"/>
      <c r="L198" s="62">
        <f>ROUND((SUM(L177:L197))/1,2)</f>
        <v>0</v>
      </c>
      <c r="M198" s="62">
        <f>ROUND((SUM(M177:M197))/1,2)</f>
        <v>0</v>
      </c>
      <c r="N198" s="62"/>
      <c r="O198" s="62"/>
      <c r="P198" s="168"/>
      <c r="Q198" s="62"/>
      <c r="R198" s="62"/>
      <c r="S198" s="168">
        <f>ROUND((SUM(S177:S197))/1,2)</f>
        <v>194.87</v>
      </c>
      <c r="T198" s="137"/>
      <c r="U198" s="137"/>
      <c r="V198" s="2">
        <f>ROUND((SUM(V177:V197))/1,2)</f>
        <v>0</v>
      </c>
      <c r="W198" s="137"/>
      <c r="X198" s="137"/>
      <c r="Y198" s="137"/>
      <c r="Z198" s="137"/>
    </row>
    <row r="199" spans="1:26" x14ac:dyDescent="0.3">
      <c r="A199" s="1"/>
      <c r="B199" s="1"/>
      <c r="C199" s="1"/>
      <c r="D199" s="1"/>
      <c r="E199" s="1"/>
      <c r="F199" s="1"/>
      <c r="G199" s="134"/>
      <c r="H199" s="134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V199" s="1"/>
    </row>
    <row r="200" spans="1:26" x14ac:dyDescent="0.3">
      <c r="A200" s="62"/>
      <c r="B200" s="62"/>
      <c r="C200" s="153" t="s">
        <v>373</v>
      </c>
      <c r="D200" s="152" t="s">
        <v>86</v>
      </c>
      <c r="E200" s="62"/>
      <c r="F200" s="62"/>
      <c r="G200" s="76"/>
      <c r="H200" s="76"/>
      <c r="I200" s="62"/>
      <c r="J200" s="62"/>
      <c r="K200" s="62"/>
      <c r="L200" s="62"/>
      <c r="M200" s="62"/>
      <c r="N200" s="62"/>
      <c r="O200" s="62"/>
      <c r="P200" s="62"/>
      <c r="Q200" s="62"/>
      <c r="R200" s="62"/>
      <c r="S200" s="62"/>
      <c r="T200" s="137"/>
      <c r="U200" s="137"/>
      <c r="V200" s="62"/>
      <c r="W200" s="137"/>
      <c r="X200" s="137"/>
      <c r="Y200" s="137"/>
      <c r="Z200" s="137"/>
    </row>
    <row r="201" spans="1:26" ht="24.9" customHeight="1" x14ac:dyDescent="0.3">
      <c r="A201" s="161">
        <v>78</v>
      </c>
      <c r="B201" s="157" t="s">
        <v>374</v>
      </c>
      <c r="C201" s="162" t="s">
        <v>375</v>
      </c>
      <c r="D201" s="157" t="s">
        <v>376</v>
      </c>
      <c r="E201" s="157" t="s">
        <v>117</v>
      </c>
      <c r="F201" s="158">
        <v>111.6</v>
      </c>
      <c r="G201" s="163"/>
      <c r="H201" s="163"/>
      <c r="I201" s="158">
        <f>ROUND(F201*(G201+H201),2)</f>
        <v>0</v>
      </c>
      <c r="J201" s="157">
        <f>ROUND(F201*(N201),2)</f>
        <v>0</v>
      </c>
      <c r="K201" s="159">
        <f>ROUND(F201*(O201),2)</f>
        <v>0</v>
      </c>
      <c r="L201" s="159">
        <f>ROUND(F201*(G201),2)</f>
        <v>0</v>
      </c>
      <c r="M201" s="159">
        <f>ROUND(F201*(H201),2)</f>
        <v>0</v>
      </c>
      <c r="N201" s="159">
        <v>0</v>
      </c>
      <c r="O201" s="159"/>
      <c r="P201" s="164">
        <v>2.5000000000000001E-4</v>
      </c>
      <c r="Q201" s="164"/>
      <c r="R201" s="164">
        <v>2.5000000000000001E-4</v>
      </c>
      <c r="S201" s="159">
        <f>ROUND(F201*(P201),3)</f>
        <v>2.8000000000000001E-2</v>
      </c>
      <c r="T201" s="160"/>
      <c r="U201" s="160"/>
      <c r="V201" s="164"/>
      <c r="Z201">
        <v>0</v>
      </c>
    </row>
    <row r="202" spans="1:26" ht="12" customHeight="1" x14ac:dyDescent="0.3">
      <c r="A202" s="154"/>
      <c r="B202" s="154"/>
      <c r="C202" s="165"/>
      <c r="D202" s="165" t="s">
        <v>377</v>
      </c>
      <c r="E202" s="154"/>
      <c r="F202" s="154"/>
      <c r="G202" s="156"/>
      <c r="H202" s="156"/>
      <c r="I202" s="154"/>
      <c r="J202" s="154"/>
      <c r="K202" s="1"/>
      <c r="L202" s="1"/>
      <c r="M202" s="1"/>
      <c r="N202" s="1"/>
      <c r="O202" s="1"/>
      <c r="P202" s="1"/>
      <c r="Q202" s="1"/>
      <c r="R202" s="1"/>
      <c r="S202" s="1"/>
      <c r="V202" s="1"/>
    </row>
    <row r="203" spans="1:26" x14ac:dyDescent="0.3">
      <c r="A203" s="154"/>
      <c r="B203" s="154"/>
      <c r="C203" s="154"/>
      <c r="D203" s="167" t="s">
        <v>378</v>
      </c>
      <c r="E203" s="154"/>
      <c r="F203" s="156">
        <v>111.6</v>
      </c>
      <c r="G203" s="156"/>
      <c r="H203" s="156"/>
      <c r="I203" s="154"/>
      <c r="J203" s="154"/>
      <c r="K203" s="1"/>
      <c r="L203" s="1"/>
      <c r="M203" s="1"/>
      <c r="N203" s="1"/>
      <c r="O203" s="1"/>
      <c r="P203" s="1"/>
      <c r="Q203" s="1"/>
      <c r="R203" s="1"/>
      <c r="S203" s="1"/>
      <c r="V203" s="1"/>
    </row>
    <row r="204" spans="1:26" ht="24.9" customHeight="1" x14ac:dyDescent="0.3">
      <c r="A204" s="161">
        <v>79</v>
      </c>
      <c r="B204" s="157" t="s">
        <v>374</v>
      </c>
      <c r="C204" s="162" t="s">
        <v>379</v>
      </c>
      <c r="D204" s="157" t="s">
        <v>380</v>
      </c>
      <c r="E204" s="157" t="s">
        <v>117</v>
      </c>
      <c r="F204" s="158">
        <v>126.6</v>
      </c>
      <c r="G204" s="163"/>
      <c r="H204" s="163"/>
      <c r="I204" s="158">
        <f>ROUND(F204*(G204+H204),2)</f>
        <v>0</v>
      </c>
      <c r="J204" s="157">
        <f>ROUND(F204*(N204),2)</f>
        <v>0</v>
      </c>
      <c r="K204" s="159">
        <f>ROUND(F204*(O204),2)</f>
        <v>0</v>
      </c>
      <c r="L204" s="159">
        <f>ROUND(F204*(G204),2)</f>
        <v>0</v>
      </c>
      <c r="M204" s="159">
        <f>ROUND(F204*(H204),2)</f>
        <v>0</v>
      </c>
      <c r="N204" s="159">
        <v>0</v>
      </c>
      <c r="O204" s="159"/>
      <c r="P204" s="164">
        <v>1.5999999999999999E-4</v>
      </c>
      <c r="Q204" s="164"/>
      <c r="R204" s="164">
        <v>1.5999999999999999E-4</v>
      </c>
      <c r="S204" s="159">
        <f>ROUND(F204*(P204),3)</f>
        <v>0.02</v>
      </c>
      <c r="T204" s="160"/>
      <c r="U204" s="160"/>
      <c r="V204" s="164"/>
      <c r="Z204">
        <v>0</v>
      </c>
    </row>
    <row r="205" spans="1:26" ht="12" customHeight="1" x14ac:dyDescent="0.3">
      <c r="A205" s="154"/>
      <c r="B205" s="154"/>
      <c r="C205" s="165"/>
      <c r="D205" s="165" t="s">
        <v>381</v>
      </c>
      <c r="E205" s="154"/>
      <c r="F205" s="154"/>
      <c r="G205" s="156"/>
      <c r="H205" s="156"/>
      <c r="I205" s="154"/>
      <c r="J205" s="154"/>
      <c r="K205" s="1"/>
      <c r="L205" s="1"/>
      <c r="M205" s="1"/>
      <c r="N205" s="1"/>
      <c r="O205" s="1"/>
      <c r="P205" s="1"/>
      <c r="Q205" s="1"/>
      <c r="R205" s="1"/>
      <c r="S205" s="1"/>
      <c r="V205" s="1"/>
    </row>
    <row r="206" spans="1:26" x14ac:dyDescent="0.3">
      <c r="A206" s="154"/>
      <c r="B206" s="154"/>
      <c r="C206" s="154"/>
      <c r="D206" s="167" t="s">
        <v>382</v>
      </c>
      <c r="E206" s="154"/>
      <c r="F206" s="156">
        <v>126.6</v>
      </c>
      <c r="G206" s="156"/>
      <c r="H206" s="156"/>
      <c r="I206" s="154"/>
      <c r="J206" s="154"/>
      <c r="K206" s="1"/>
      <c r="L206" s="1"/>
      <c r="M206" s="1"/>
      <c r="N206" s="1"/>
      <c r="O206" s="1"/>
      <c r="P206" s="1"/>
      <c r="Q206" s="1"/>
      <c r="R206" s="1"/>
      <c r="S206" s="1"/>
      <c r="V206" s="1"/>
    </row>
    <row r="207" spans="1:26" ht="24.9" customHeight="1" x14ac:dyDescent="0.3">
      <c r="A207" s="161">
        <v>80</v>
      </c>
      <c r="B207" s="157" t="s">
        <v>374</v>
      </c>
      <c r="C207" s="162" t="s">
        <v>383</v>
      </c>
      <c r="D207" s="157" t="s">
        <v>384</v>
      </c>
      <c r="E207" s="157" t="s">
        <v>117</v>
      </c>
      <c r="F207" s="158">
        <v>480.6</v>
      </c>
      <c r="G207" s="163"/>
      <c r="H207" s="163"/>
      <c r="I207" s="158">
        <f>ROUND(F207*(G207+H207),2)</f>
        <v>0</v>
      </c>
      <c r="J207" s="157">
        <f>ROUND(F207*(N207),2)</f>
        <v>0</v>
      </c>
      <c r="K207" s="159">
        <f>ROUND(F207*(O207),2)</f>
        <v>0</v>
      </c>
      <c r="L207" s="159">
        <f>ROUND(F207*(G207),2)</f>
        <v>0</v>
      </c>
      <c r="M207" s="159">
        <f>ROUND(F207*(H207),2)</f>
        <v>0</v>
      </c>
      <c r="N207" s="159">
        <v>0</v>
      </c>
      <c r="O207" s="159"/>
      <c r="P207" s="164">
        <v>2.6000000000000003E-4</v>
      </c>
      <c r="Q207" s="164"/>
      <c r="R207" s="164">
        <v>2.6000000000000003E-4</v>
      </c>
      <c r="S207" s="159">
        <f>ROUND(F207*(P207),3)</f>
        <v>0.125</v>
      </c>
      <c r="T207" s="160"/>
      <c r="U207" s="160"/>
      <c r="V207" s="164"/>
      <c r="Z207">
        <v>0</v>
      </c>
    </row>
    <row r="208" spans="1:26" ht="12" customHeight="1" x14ac:dyDescent="0.3">
      <c r="A208" s="154"/>
      <c r="B208" s="154"/>
      <c r="C208" s="165"/>
      <c r="D208" s="165" t="s">
        <v>385</v>
      </c>
      <c r="E208" s="154"/>
      <c r="F208" s="154"/>
      <c r="G208" s="156"/>
      <c r="H208" s="156"/>
      <c r="I208" s="154"/>
      <c r="J208" s="154"/>
      <c r="K208" s="1"/>
      <c r="L208" s="1"/>
      <c r="M208" s="1"/>
      <c r="N208" s="1"/>
      <c r="O208" s="1"/>
      <c r="P208" s="1"/>
      <c r="Q208" s="1"/>
      <c r="R208" s="1"/>
      <c r="S208" s="1"/>
      <c r="V208" s="1"/>
    </row>
    <row r="209" spans="1:26" x14ac:dyDescent="0.3">
      <c r="A209" s="154"/>
      <c r="B209" s="154"/>
      <c r="C209" s="154"/>
      <c r="D209" s="167" t="s">
        <v>386</v>
      </c>
      <c r="E209" s="154"/>
      <c r="F209" s="156">
        <v>480.6</v>
      </c>
      <c r="G209" s="156"/>
      <c r="H209" s="156"/>
      <c r="I209" s="154"/>
      <c r="J209" s="154"/>
      <c r="K209" s="1"/>
      <c r="L209" s="1"/>
      <c r="M209" s="1"/>
      <c r="N209" s="1"/>
      <c r="O209" s="1"/>
      <c r="P209" s="1"/>
      <c r="Q209" s="1"/>
      <c r="R209" s="1"/>
      <c r="S209" s="1"/>
      <c r="V209" s="1"/>
    </row>
    <row r="210" spans="1:26" ht="24.9" customHeight="1" x14ac:dyDescent="0.3">
      <c r="A210" s="161">
        <v>81</v>
      </c>
      <c r="B210" s="157" t="s">
        <v>374</v>
      </c>
      <c r="C210" s="162" t="s">
        <v>387</v>
      </c>
      <c r="D210" s="157" t="s">
        <v>388</v>
      </c>
      <c r="E210" s="157" t="s">
        <v>117</v>
      </c>
      <c r="F210" s="158">
        <v>480.6</v>
      </c>
      <c r="G210" s="163"/>
      <c r="H210" s="163"/>
      <c r="I210" s="158">
        <f>ROUND(F210*(G210+H210),2)</f>
        <v>0</v>
      </c>
      <c r="J210" s="157">
        <f>ROUND(F210*(N210),2)</f>
        <v>0</v>
      </c>
      <c r="K210" s="159">
        <f>ROUND(F210*(O210),2)</f>
        <v>0</v>
      </c>
      <c r="L210" s="159">
        <f>ROUND(F210*(G210),2)</f>
        <v>0</v>
      </c>
      <c r="M210" s="159">
        <f>ROUND(F210*(H210),2)</f>
        <v>0</v>
      </c>
      <c r="N210" s="159">
        <v>0</v>
      </c>
      <c r="O210" s="159"/>
      <c r="P210" s="164">
        <v>1.6999999999999999E-4</v>
      </c>
      <c r="Q210" s="164"/>
      <c r="R210" s="164">
        <v>1.6999999999999999E-4</v>
      </c>
      <c r="S210" s="159">
        <f>ROUND(F210*(P210),3)</f>
        <v>8.2000000000000003E-2</v>
      </c>
      <c r="T210" s="160"/>
      <c r="U210" s="160"/>
      <c r="V210" s="164"/>
      <c r="Z210">
        <v>0</v>
      </c>
    </row>
    <row r="211" spans="1:26" x14ac:dyDescent="0.3">
      <c r="A211" s="154"/>
      <c r="B211" s="154"/>
      <c r="C211" s="165"/>
      <c r="D211" s="166" t="s">
        <v>386</v>
      </c>
      <c r="E211" s="154"/>
      <c r="F211" s="156">
        <v>480.6</v>
      </c>
      <c r="G211" s="156"/>
      <c r="H211" s="156"/>
      <c r="I211" s="154"/>
      <c r="J211" s="154"/>
      <c r="K211" s="1"/>
      <c r="L211" s="1"/>
      <c r="M211" s="1"/>
      <c r="N211" s="1"/>
      <c r="O211" s="1"/>
      <c r="P211" s="1"/>
      <c r="Q211" s="1"/>
      <c r="R211" s="1"/>
      <c r="S211" s="1"/>
      <c r="V211" s="1"/>
    </row>
    <row r="212" spans="1:26" ht="24.9" customHeight="1" x14ac:dyDescent="0.3">
      <c r="A212" s="161">
        <v>82</v>
      </c>
      <c r="B212" s="157" t="s">
        <v>374</v>
      </c>
      <c r="C212" s="162" t="s">
        <v>389</v>
      </c>
      <c r="D212" s="157" t="s">
        <v>390</v>
      </c>
      <c r="E212" s="157" t="s">
        <v>117</v>
      </c>
      <c r="F212" s="158">
        <v>6.2720000000000002</v>
      </c>
      <c r="G212" s="163"/>
      <c r="H212" s="163"/>
      <c r="I212" s="158">
        <f>ROUND(F212*(G212+H212),2)</f>
        <v>0</v>
      </c>
      <c r="J212" s="157">
        <f>ROUND(F212*(N212),2)</f>
        <v>0</v>
      </c>
      <c r="K212" s="159">
        <f>ROUND(F212*(O212),2)</f>
        <v>0</v>
      </c>
      <c r="L212" s="159">
        <f>ROUND(F212*(G212),2)</f>
        <v>0</v>
      </c>
      <c r="M212" s="159">
        <f>ROUND(F212*(H212),2)</f>
        <v>0</v>
      </c>
      <c r="N212" s="159">
        <v>0</v>
      </c>
      <c r="O212" s="159"/>
      <c r="P212" s="164">
        <v>1.5999999999999999E-4</v>
      </c>
      <c r="Q212" s="164"/>
      <c r="R212" s="164">
        <v>1.5999999999999999E-4</v>
      </c>
      <c r="S212" s="159">
        <f>ROUND(F212*(P212),3)</f>
        <v>1E-3</v>
      </c>
      <c r="T212" s="160"/>
      <c r="U212" s="160"/>
      <c r="V212" s="164"/>
      <c r="Z212">
        <v>0</v>
      </c>
    </row>
    <row r="213" spans="1:26" ht="12" customHeight="1" x14ac:dyDescent="0.3">
      <c r="A213" s="154"/>
      <c r="B213" s="154"/>
      <c r="C213" s="165"/>
      <c r="D213" s="165" t="s">
        <v>391</v>
      </c>
      <c r="E213" s="154"/>
      <c r="F213" s="154"/>
      <c r="G213" s="156"/>
      <c r="H213" s="156"/>
      <c r="I213" s="154"/>
      <c r="J213" s="154"/>
      <c r="K213" s="1"/>
      <c r="L213" s="1"/>
      <c r="M213" s="1"/>
      <c r="N213" s="1"/>
      <c r="O213" s="1"/>
      <c r="P213" s="1"/>
      <c r="Q213" s="1"/>
      <c r="R213" s="1"/>
      <c r="S213" s="1"/>
      <c r="V213" s="1"/>
    </row>
    <row r="214" spans="1:26" x14ac:dyDescent="0.3">
      <c r="A214" s="154"/>
      <c r="B214" s="154"/>
      <c r="C214" s="154"/>
      <c r="D214" s="167" t="s">
        <v>392</v>
      </c>
      <c r="E214" s="154"/>
      <c r="F214" s="156">
        <v>6.2720000000000002</v>
      </c>
      <c r="G214" s="156"/>
      <c r="H214" s="156"/>
      <c r="I214" s="154"/>
      <c r="J214" s="154"/>
      <c r="K214" s="1"/>
      <c r="L214" s="1"/>
      <c r="M214" s="1"/>
      <c r="N214" s="1"/>
      <c r="O214" s="1"/>
      <c r="P214" s="1"/>
      <c r="Q214" s="1"/>
      <c r="R214" s="1"/>
      <c r="S214" s="1"/>
      <c r="V214" s="1"/>
    </row>
    <row r="215" spans="1:26" ht="24.9" customHeight="1" x14ac:dyDescent="0.3">
      <c r="A215" s="161">
        <v>83</v>
      </c>
      <c r="B215" s="157" t="s">
        <v>374</v>
      </c>
      <c r="C215" s="162" t="s">
        <v>393</v>
      </c>
      <c r="D215" s="157" t="s">
        <v>394</v>
      </c>
      <c r="E215" s="157" t="s">
        <v>117</v>
      </c>
      <c r="F215" s="158">
        <v>76.909000000000006</v>
      </c>
      <c r="G215" s="163"/>
      <c r="H215" s="163"/>
      <c r="I215" s="158">
        <f>ROUND(F215*(G215+H215),2)</f>
        <v>0</v>
      </c>
      <c r="J215" s="157">
        <f>ROUND(F215*(N215),2)</f>
        <v>0</v>
      </c>
      <c r="K215" s="159">
        <f>ROUND(F215*(O215),2)</f>
        <v>0</v>
      </c>
      <c r="L215" s="159">
        <f>ROUND(F215*(G215),2)</f>
        <v>0</v>
      </c>
      <c r="M215" s="159">
        <f>ROUND(F215*(H215),2)</f>
        <v>0</v>
      </c>
      <c r="N215" s="159">
        <v>0</v>
      </c>
      <c r="O215" s="159"/>
      <c r="P215" s="164">
        <v>4.6000000000000007E-4</v>
      </c>
      <c r="Q215" s="164"/>
      <c r="R215" s="164">
        <v>4.6000000000000007E-4</v>
      </c>
      <c r="S215" s="159">
        <f>ROUND(F215*(P215),3)</f>
        <v>3.5000000000000003E-2</v>
      </c>
      <c r="T215" s="160"/>
      <c r="U215" s="160"/>
      <c r="V215" s="164"/>
      <c r="Z215">
        <v>0</v>
      </c>
    </row>
    <row r="216" spans="1:26" ht="12" customHeight="1" x14ac:dyDescent="0.3">
      <c r="A216" s="154"/>
      <c r="B216" s="154"/>
      <c r="C216" s="165"/>
      <c r="D216" s="165" t="s">
        <v>312</v>
      </c>
      <c r="E216" s="154"/>
      <c r="F216" s="154"/>
      <c r="G216" s="156"/>
      <c r="H216" s="156"/>
      <c r="I216" s="154"/>
      <c r="J216" s="154"/>
      <c r="K216" s="1"/>
      <c r="L216" s="1"/>
      <c r="M216" s="1"/>
      <c r="N216" s="1"/>
      <c r="O216" s="1"/>
      <c r="P216" s="1"/>
      <c r="Q216" s="1"/>
      <c r="R216" s="1"/>
      <c r="S216" s="1"/>
      <c r="V216" s="1"/>
    </row>
    <row r="217" spans="1:26" x14ac:dyDescent="0.3">
      <c r="A217" s="154"/>
      <c r="B217" s="154"/>
      <c r="C217" s="154"/>
      <c r="D217" s="167" t="s">
        <v>395</v>
      </c>
      <c r="E217" s="154"/>
      <c r="F217" s="156">
        <v>76.909000000000006</v>
      </c>
      <c r="G217" s="156"/>
      <c r="H217" s="156"/>
      <c r="I217" s="154"/>
      <c r="J217" s="154"/>
      <c r="K217" s="1"/>
      <c r="L217" s="1"/>
      <c r="M217" s="1"/>
      <c r="N217" s="1"/>
      <c r="O217" s="1"/>
      <c r="P217" s="1"/>
      <c r="Q217" s="1" t="s">
        <v>296</v>
      </c>
      <c r="R217" s="1"/>
      <c r="S217" s="1"/>
      <c r="V217" s="1"/>
    </row>
    <row r="218" spans="1:26" ht="24.9" customHeight="1" x14ac:dyDescent="0.3">
      <c r="A218" s="161">
        <v>84</v>
      </c>
      <c r="B218" s="157" t="s">
        <v>374</v>
      </c>
      <c r="C218" s="162" t="s">
        <v>396</v>
      </c>
      <c r="D218" s="157" t="s">
        <v>397</v>
      </c>
      <c r="E218" s="157" t="s">
        <v>117</v>
      </c>
      <c r="F218" s="158">
        <v>76.257999999999996</v>
      </c>
      <c r="G218" s="163"/>
      <c r="H218" s="163"/>
      <c r="I218" s="158">
        <f>ROUND(F218*(G218+H218),2)</f>
        <v>0</v>
      </c>
      <c r="J218" s="157">
        <f>ROUND(F218*(N218),2)</f>
        <v>0</v>
      </c>
      <c r="K218" s="159">
        <f>ROUND(F218*(O218),2)</f>
        <v>0</v>
      </c>
      <c r="L218" s="159">
        <f>ROUND(F218*(G218),2)</f>
        <v>0</v>
      </c>
      <c r="M218" s="159">
        <f>ROUND(F218*(H218),2)</f>
        <v>0</v>
      </c>
      <c r="N218" s="159">
        <v>0</v>
      </c>
      <c r="O218" s="159"/>
      <c r="P218" s="164">
        <v>3.2000000000000003E-4</v>
      </c>
      <c r="Q218" s="164"/>
      <c r="R218" s="164">
        <v>3.2000000000000003E-4</v>
      </c>
      <c r="S218" s="159">
        <f>ROUND(F218*(P218),3)</f>
        <v>2.4E-2</v>
      </c>
      <c r="T218" s="160"/>
      <c r="U218" s="160"/>
      <c r="V218" s="164"/>
      <c r="Z218">
        <v>0</v>
      </c>
    </row>
    <row r="219" spans="1:26" ht="12" customHeight="1" x14ac:dyDescent="0.3">
      <c r="A219" s="154"/>
      <c r="B219" s="154"/>
      <c r="C219" s="165"/>
      <c r="D219" s="165" t="s">
        <v>398</v>
      </c>
      <c r="E219" s="154"/>
      <c r="F219" s="154"/>
      <c r="G219" s="156"/>
      <c r="H219" s="156"/>
      <c r="I219" s="154"/>
      <c r="J219" s="154"/>
      <c r="K219" s="1"/>
      <c r="L219" s="1"/>
      <c r="M219" s="1"/>
      <c r="N219" s="1"/>
      <c r="O219" s="1"/>
      <c r="P219" s="1"/>
      <c r="Q219" s="1"/>
      <c r="R219" s="1"/>
      <c r="S219" s="1"/>
      <c r="V219" s="1"/>
    </row>
    <row r="220" spans="1:26" ht="24" customHeight="1" x14ac:dyDescent="0.3">
      <c r="A220" s="154"/>
      <c r="B220" s="154"/>
      <c r="C220" s="154"/>
      <c r="D220" s="167" t="s">
        <v>399</v>
      </c>
      <c r="E220" s="154"/>
      <c r="F220" s="156">
        <v>76.257999999999996</v>
      </c>
      <c r="G220" s="156"/>
      <c r="H220" s="156"/>
      <c r="I220" s="154"/>
      <c r="J220" s="154"/>
      <c r="K220" s="1"/>
      <c r="L220" s="1"/>
      <c r="M220" s="1"/>
      <c r="N220" s="1"/>
      <c r="O220" s="1"/>
      <c r="P220" s="1"/>
      <c r="Q220" s="1"/>
      <c r="R220" s="1"/>
      <c r="S220" s="1"/>
      <c r="V220" s="1"/>
    </row>
    <row r="221" spans="1:26" ht="24.9" customHeight="1" x14ac:dyDescent="0.3">
      <c r="A221" s="161">
        <v>85</v>
      </c>
      <c r="B221" s="157" t="s">
        <v>400</v>
      </c>
      <c r="C221" s="162" t="s">
        <v>401</v>
      </c>
      <c r="D221" s="157" t="s">
        <v>402</v>
      </c>
      <c r="E221" s="157" t="s">
        <v>117</v>
      </c>
      <c r="F221" s="158">
        <v>111.6</v>
      </c>
      <c r="G221" s="163"/>
      <c r="H221" s="163"/>
      <c r="I221" s="158">
        <f>ROUND(F221*(G221+H221),2)</f>
        <v>0</v>
      </c>
      <c r="J221" s="157">
        <f>ROUND(F221*(N221),2)</f>
        <v>0</v>
      </c>
      <c r="K221" s="159">
        <f>ROUND(F221*(O221),2)</f>
        <v>0</v>
      </c>
      <c r="L221" s="159">
        <f>ROUND(F221*(G221),2)</f>
        <v>0</v>
      </c>
      <c r="M221" s="159">
        <f>ROUND(F221*(H221),2)</f>
        <v>0</v>
      </c>
      <c r="N221" s="159">
        <v>0</v>
      </c>
      <c r="O221" s="159"/>
      <c r="P221" s="164"/>
      <c r="Q221" s="164"/>
      <c r="R221" s="164"/>
      <c r="S221" s="159">
        <f>ROUND(F221*(P221),3)</f>
        <v>0</v>
      </c>
      <c r="T221" s="160"/>
      <c r="U221" s="160"/>
      <c r="V221" s="164"/>
      <c r="Z221">
        <v>0</v>
      </c>
    </row>
    <row r="222" spans="1:26" ht="12" customHeight="1" x14ac:dyDescent="0.3">
      <c r="A222" s="154"/>
      <c r="B222" s="154"/>
      <c r="C222" s="165"/>
      <c r="D222" s="165" t="s">
        <v>403</v>
      </c>
      <c r="E222" s="154"/>
      <c r="F222" s="154"/>
      <c r="G222" s="156"/>
      <c r="H222" s="156"/>
      <c r="I222" s="154"/>
      <c r="J222" s="154"/>
      <c r="K222" s="1"/>
      <c r="L222" s="1"/>
      <c r="M222" s="1"/>
      <c r="N222" s="1"/>
      <c r="O222" s="1"/>
      <c r="P222" s="1"/>
      <c r="Q222" s="1"/>
      <c r="R222" s="1"/>
      <c r="S222" s="1"/>
      <c r="V222" s="1"/>
    </row>
    <row r="223" spans="1:26" x14ac:dyDescent="0.3">
      <c r="A223" s="154"/>
      <c r="B223" s="154"/>
      <c r="C223" s="154"/>
      <c r="D223" s="167" t="s">
        <v>404</v>
      </c>
      <c r="E223" s="154"/>
      <c r="F223" s="156">
        <v>111.6</v>
      </c>
      <c r="G223" s="156"/>
      <c r="H223" s="156"/>
      <c r="I223" s="154"/>
      <c r="J223" s="154"/>
      <c r="K223" s="1"/>
      <c r="L223" s="1"/>
      <c r="M223" s="1"/>
      <c r="N223" s="1"/>
      <c r="O223" s="1"/>
      <c r="P223" s="1"/>
      <c r="Q223" s="1" t="s">
        <v>296</v>
      </c>
      <c r="R223" s="1"/>
      <c r="S223" s="1"/>
      <c r="V223" s="1"/>
    </row>
    <row r="224" spans="1:26" ht="24.9" customHeight="1" x14ac:dyDescent="0.3">
      <c r="A224" s="161">
        <v>86</v>
      </c>
      <c r="B224" s="157" t="s">
        <v>400</v>
      </c>
      <c r="C224" s="162" t="s">
        <v>405</v>
      </c>
      <c r="D224" s="157" t="s">
        <v>406</v>
      </c>
      <c r="E224" s="157" t="s">
        <v>117</v>
      </c>
      <c r="F224" s="158">
        <v>480.6</v>
      </c>
      <c r="G224" s="163"/>
      <c r="H224" s="163"/>
      <c r="I224" s="158">
        <f>ROUND(F224*(G224+H224),2)</f>
        <v>0</v>
      </c>
      <c r="J224" s="157">
        <f>ROUND(F224*(N224),2)</f>
        <v>0</v>
      </c>
      <c r="K224" s="159">
        <f>ROUND(F224*(O224),2)</f>
        <v>0</v>
      </c>
      <c r="L224" s="159">
        <f>ROUND(F224*(G224),2)</f>
        <v>0</v>
      </c>
      <c r="M224" s="159">
        <f>ROUND(F224*(H224),2)</f>
        <v>0</v>
      </c>
      <c r="N224" s="159">
        <v>0</v>
      </c>
      <c r="O224" s="159"/>
      <c r="P224" s="164"/>
      <c r="Q224" s="164"/>
      <c r="R224" s="164"/>
      <c r="S224" s="159">
        <f>ROUND(F224*(P224),3)</f>
        <v>0</v>
      </c>
      <c r="T224" s="160"/>
      <c r="U224" s="160"/>
      <c r="V224" s="164"/>
      <c r="Z224">
        <v>0</v>
      </c>
    </row>
    <row r="225" spans="1:26" ht="12" customHeight="1" x14ac:dyDescent="0.3">
      <c r="A225" s="154"/>
      <c r="B225" s="154"/>
      <c r="C225" s="165"/>
      <c r="D225" s="165" t="s">
        <v>407</v>
      </c>
      <c r="E225" s="154"/>
      <c r="F225" s="154"/>
      <c r="G225" s="156"/>
      <c r="H225" s="156"/>
      <c r="I225" s="154"/>
      <c r="J225" s="154"/>
      <c r="K225" s="1"/>
      <c r="L225" s="1"/>
      <c r="M225" s="1"/>
      <c r="N225" s="1"/>
      <c r="O225" s="1"/>
      <c r="P225" s="1"/>
      <c r="Q225" s="1"/>
      <c r="R225" s="1"/>
      <c r="S225" s="1"/>
      <c r="V225" s="1"/>
    </row>
    <row r="226" spans="1:26" x14ac:dyDescent="0.3">
      <c r="A226" s="154"/>
      <c r="B226" s="154"/>
      <c r="C226" s="154"/>
      <c r="D226" s="167" t="s">
        <v>386</v>
      </c>
      <c r="E226" s="154"/>
      <c r="F226" s="156">
        <v>480.6</v>
      </c>
      <c r="G226" s="156"/>
      <c r="H226" s="156"/>
      <c r="I226" s="154"/>
      <c r="J226" s="154"/>
      <c r="K226" s="1"/>
      <c r="L226" s="1"/>
      <c r="M226" s="1"/>
      <c r="N226" s="1"/>
      <c r="O226" s="1"/>
      <c r="P226" s="1"/>
      <c r="Q226" s="1"/>
      <c r="R226" s="1"/>
      <c r="S226" s="1"/>
      <c r="V226" s="1"/>
    </row>
    <row r="227" spans="1:26" x14ac:dyDescent="0.3">
      <c r="A227" s="62"/>
      <c r="B227" s="62"/>
      <c r="C227" s="153" t="s">
        <v>373</v>
      </c>
      <c r="D227" s="152" t="s">
        <v>86</v>
      </c>
      <c r="E227" s="62"/>
      <c r="F227" s="62"/>
      <c r="G227" s="141">
        <f>ROUND((SUM(L200:L226))/1,2)</f>
        <v>0</v>
      </c>
      <c r="H227" s="141">
        <f>ROUND((SUM(M200:M226))/1,2)</f>
        <v>0</v>
      </c>
      <c r="I227" s="141">
        <f>ROUND((SUM(I200:I226))/1,2)</f>
        <v>0</v>
      </c>
      <c r="J227" s="62"/>
      <c r="K227" s="62"/>
      <c r="L227" s="62">
        <f>ROUND((SUM(L200:L226))/1,2)</f>
        <v>0</v>
      </c>
      <c r="M227" s="62">
        <f>ROUND((SUM(M200:M226))/1,2)</f>
        <v>0</v>
      </c>
      <c r="N227" s="62"/>
      <c r="O227" s="62"/>
      <c r="P227" s="168"/>
      <c r="Q227" s="62"/>
      <c r="R227" s="62"/>
      <c r="S227" s="168">
        <f>ROUND((SUM(S200:S226))/1,2)</f>
        <v>0.32</v>
      </c>
      <c r="T227" s="137"/>
      <c r="U227" s="137"/>
      <c r="V227" s="2">
        <f>ROUND((SUM(V200:V226))/1,2)</f>
        <v>0</v>
      </c>
      <c r="W227" s="137"/>
      <c r="X227" s="137"/>
      <c r="Y227" s="137"/>
      <c r="Z227" s="137"/>
    </row>
    <row r="228" spans="1:26" x14ac:dyDescent="0.3">
      <c r="A228" s="1"/>
      <c r="B228" s="1"/>
      <c r="C228" s="1"/>
      <c r="D228" s="1"/>
      <c r="E228" s="1"/>
      <c r="F228" s="1"/>
      <c r="G228" s="134"/>
      <c r="H228" s="134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V228" s="1"/>
    </row>
    <row r="229" spans="1:26" x14ac:dyDescent="0.3">
      <c r="A229" s="62"/>
      <c r="B229" s="62"/>
      <c r="C229" s="62"/>
      <c r="D229" s="2" t="s">
        <v>80</v>
      </c>
      <c r="E229" s="62"/>
      <c r="F229" s="62"/>
      <c r="G229" s="141">
        <f>ROUND((SUM(L120:L228))/2,2)</f>
        <v>0</v>
      </c>
      <c r="H229" s="141">
        <f>ROUND((SUM(M120:M228))/2,2)</f>
        <v>0</v>
      </c>
      <c r="I229" s="141">
        <f>ROUND((SUM(I120:I228))/2,2)</f>
        <v>0</v>
      </c>
      <c r="J229" s="76"/>
      <c r="K229" s="62"/>
      <c r="L229" s="76">
        <f>ROUND((SUM(L120:L228))/2,2)</f>
        <v>0</v>
      </c>
      <c r="M229" s="76">
        <f>ROUND((SUM(M120:M228))/2,2)</f>
        <v>0</v>
      </c>
      <c r="N229" s="62"/>
      <c r="O229" s="62"/>
      <c r="P229" s="168"/>
      <c r="Q229" s="62"/>
      <c r="R229" s="62"/>
      <c r="S229" s="168">
        <f>ROUND((SUM(S120:S228))/2,2)</f>
        <v>201.81</v>
      </c>
      <c r="T229" s="137"/>
      <c r="U229" s="137"/>
      <c r="V229" s="2">
        <f>ROUND((SUM(V120:V228))/2,2)</f>
        <v>0</v>
      </c>
    </row>
    <row r="230" spans="1:26" x14ac:dyDescent="0.3">
      <c r="A230" s="1"/>
      <c r="B230" s="1"/>
      <c r="C230" s="1"/>
      <c r="D230" s="1"/>
      <c r="E230" s="1"/>
      <c r="F230" s="1"/>
      <c r="G230" s="134"/>
      <c r="H230" s="134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V230" s="1"/>
    </row>
    <row r="231" spans="1:26" x14ac:dyDescent="0.3">
      <c r="A231" s="62"/>
      <c r="B231" s="62"/>
      <c r="C231" s="62"/>
      <c r="D231" s="2" t="s">
        <v>87</v>
      </c>
      <c r="E231" s="62"/>
      <c r="F231" s="62"/>
      <c r="G231" s="76"/>
      <c r="H231" s="76"/>
      <c r="I231" s="62"/>
      <c r="J231" s="62"/>
      <c r="K231" s="62"/>
      <c r="L231" s="62"/>
      <c r="M231" s="62"/>
      <c r="N231" s="62"/>
      <c r="O231" s="62"/>
      <c r="P231" s="62"/>
      <c r="Q231" s="62"/>
      <c r="R231" s="62"/>
      <c r="S231" s="62"/>
      <c r="T231" s="137"/>
      <c r="U231" s="137"/>
      <c r="V231" s="62"/>
      <c r="W231" s="137"/>
      <c r="X231" s="137"/>
      <c r="Y231" s="137"/>
      <c r="Z231" s="137"/>
    </row>
    <row r="232" spans="1:26" x14ac:dyDescent="0.3">
      <c r="A232" s="62"/>
      <c r="B232" s="62"/>
      <c r="C232" s="153" t="s">
        <v>408</v>
      </c>
      <c r="D232" s="152" t="s">
        <v>88</v>
      </c>
      <c r="E232" s="62"/>
      <c r="F232" s="62"/>
      <c r="G232" s="76"/>
      <c r="H232" s="76"/>
      <c r="I232" s="62"/>
      <c r="J232" s="62"/>
      <c r="K232" s="62"/>
      <c r="L232" s="62"/>
      <c r="M232" s="62"/>
      <c r="N232" s="62"/>
      <c r="O232" s="62"/>
      <c r="P232" s="62"/>
      <c r="Q232" s="62"/>
      <c r="R232" s="62"/>
      <c r="S232" s="62"/>
      <c r="T232" s="137"/>
      <c r="U232" s="137"/>
      <c r="V232" s="62"/>
      <c r="W232" s="137"/>
      <c r="X232" s="137"/>
      <c r="Y232" s="137"/>
      <c r="Z232" s="137"/>
    </row>
    <row r="233" spans="1:26" ht="24.9" customHeight="1" x14ac:dyDescent="0.3">
      <c r="A233" s="161">
        <v>87</v>
      </c>
      <c r="B233" s="157" t="s">
        <v>409</v>
      </c>
      <c r="C233" s="162" t="s">
        <v>410</v>
      </c>
      <c r="D233" s="157" t="s">
        <v>411</v>
      </c>
      <c r="E233" s="157" t="s">
        <v>412</v>
      </c>
      <c r="F233" s="158">
        <v>1</v>
      </c>
      <c r="G233" s="163"/>
      <c r="H233" s="163"/>
      <c r="I233" s="158">
        <f>ROUND(F233*(G233+H233),2)</f>
        <v>0</v>
      </c>
      <c r="J233" s="157">
        <f>ROUND(F233*(N233),2)</f>
        <v>0</v>
      </c>
      <c r="K233" s="159">
        <f>ROUND(F233*(O233),2)</f>
        <v>0</v>
      </c>
      <c r="L233" s="159">
        <f>ROUND(F233*(G233),2)</f>
        <v>0</v>
      </c>
      <c r="M233" s="159">
        <f>ROUND(F233*(H233),2)</f>
        <v>0</v>
      </c>
      <c r="N233" s="159">
        <v>0</v>
      </c>
      <c r="O233" s="159"/>
      <c r="P233" s="164"/>
      <c r="Q233" s="164"/>
      <c r="R233" s="164"/>
      <c r="S233" s="159">
        <f>ROUND(F233*(P233),3)</f>
        <v>0</v>
      </c>
      <c r="T233" s="160"/>
      <c r="U233" s="160"/>
      <c r="V233" s="164"/>
      <c r="Z233">
        <v>0</v>
      </c>
    </row>
    <row r="234" spans="1:26" x14ac:dyDescent="0.3">
      <c r="A234" s="62"/>
      <c r="B234" s="62"/>
      <c r="C234" s="153" t="s">
        <v>408</v>
      </c>
      <c r="D234" s="152" t="s">
        <v>88</v>
      </c>
      <c r="E234" s="62"/>
      <c r="F234" s="62"/>
      <c r="G234" s="141">
        <f>ROUND((SUM(L232:L233))/1,2)</f>
        <v>0</v>
      </c>
      <c r="H234" s="141">
        <f>ROUND((SUM(M232:M233))/1,2)</f>
        <v>0</v>
      </c>
      <c r="I234" s="141">
        <f>ROUND((SUM(I232:I233))/1,2)</f>
        <v>0</v>
      </c>
      <c r="J234" s="62"/>
      <c r="K234" s="62"/>
      <c r="L234" s="62">
        <f>ROUND((SUM(L232:L233))/1,2)</f>
        <v>0</v>
      </c>
      <c r="M234" s="62">
        <f>ROUND((SUM(M232:M233))/1,2)</f>
        <v>0</v>
      </c>
      <c r="N234" s="62"/>
      <c r="O234" s="62"/>
      <c r="P234" s="168"/>
      <c r="Q234" s="62"/>
      <c r="R234" s="62"/>
      <c r="S234" s="168">
        <f>ROUND((SUM(S232:S233))/1,2)</f>
        <v>0</v>
      </c>
      <c r="T234" s="137"/>
      <c r="U234" s="137"/>
      <c r="V234" s="2">
        <f>ROUND((SUM(V232:V233))/1,2)</f>
        <v>0</v>
      </c>
      <c r="W234" s="137"/>
      <c r="X234" s="137"/>
      <c r="Y234" s="137"/>
      <c r="Z234" s="137"/>
    </row>
    <row r="235" spans="1:26" x14ac:dyDescent="0.3">
      <c r="A235" s="1"/>
      <c r="B235" s="1"/>
      <c r="C235" s="1"/>
      <c r="D235" s="1"/>
      <c r="E235" s="1"/>
      <c r="F235" s="1"/>
      <c r="G235" s="134"/>
      <c r="H235" s="134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V235" s="1"/>
    </row>
    <row r="236" spans="1:26" x14ac:dyDescent="0.3">
      <c r="A236" s="62"/>
      <c r="B236" s="62"/>
      <c r="C236" s="153" t="s">
        <v>413</v>
      </c>
      <c r="D236" s="152" t="s">
        <v>89</v>
      </c>
      <c r="E236" s="62"/>
      <c r="F236" s="62"/>
      <c r="G236" s="76"/>
      <c r="H236" s="76"/>
      <c r="I236" s="62"/>
      <c r="J236" s="62"/>
      <c r="K236" s="62"/>
      <c r="L236" s="62"/>
      <c r="M236" s="62"/>
      <c r="N236" s="62"/>
      <c r="O236" s="62"/>
      <c r="P236" s="62"/>
      <c r="Q236" s="62"/>
      <c r="R236" s="62"/>
      <c r="S236" s="62"/>
      <c r="T236" s="137"/>
      <c r="U236" s="137"/>
      <c r="V236" s="62"/>
      <c r="W236" s="137"/>
      <c r="X236" s="137"/>
      <c r="Y236" s="137"/>
      <c r="Z236" s="137"/>
    </row>
    <row r="237" spans="1:26" ht="24.9" customHeight="1" x14ac:dyDescent="0.3">
      <c r="A237" s="161">
        <v>88</v>
      </c>
      <c r="B237" s="157" t="s">
        <v>414</v>
      </c>
      <c r="C237" s="162" t="s">
        <v>415</v>
      </c>
      <c r="D237" s="157" t="s">
        <v>416</v>
      </c>
      <c r="E237" s="157" t="s">
        <v>360</v>
      </c>
      <c r="F237" s="158">
        <v>7898</v>
      </c>
      <c r="G237" s="163"/>
      <c r="H237" s="163"/>
      <c r="I237" s="158">
        <f>ROUND(F237*(G237+H237),2)</f>
        <v>0</v>
      </c>
      <c r="J237" s="157">
        <f>ROUND(F237*(N237),2)</f>
        <v>0</v>
      </c>
      <c r="K237" s="159">
        <f>ROUND(F237*(O237),2)</f>
        <v>0</v>
      </c>
      <c r="L237" s="159">
        <f>ROUND(F237*(G237),2)</f>
        <v>0</v>
      </c>
      <c r="M237" s="159">
        <f>ROUND(F237*(H237),2)</f>
        <v>0</v>
      </c>
      <c r="N237" s="159">
        <v>0</v>
      </c>
      <c r="O237" s="159"/>
      <c r="P237" s="164"/>
      <c r="Q237" s="164"/>
      <c r="R237" s="164"/>
      <c r="S237" s="159">
        <f>ROUND(F237*(P237),3)</f>
        <v>0</v>
      </c>
      <c r="T237" s="160"/>
      <c r="U237" s="160"/>
      <c r="V237" s="164"/>
      <c r="Z237">
        <v>0</v>
      </c>
    </row>
    <row r="238" spans="1:26" ht="12" customHeight="1" x14ac:dyDescent="0.3">
      <c r="A238" s="154"/>
      <c r="B238" s="154"/>
      <c r="C238" s="165"/>
      <c r="D238" s="165" t="s">
        <v>417</v>
      </c>
      <c r="E238" s="154"/>
      <c r="F238" s="154"/>
      <c r="G238" s="156"/>
      <c r="H238" s="156"/>
      <c r="I238" s="154"/>
      <c r="J238" s="154"/>
      <c r="K238" s="1"/>
      <c r="L238" s="1"/>
      <c r="M238" s="1"/>
      <c r="N238" s="1"/>
      <c r="O238" s="1"/>
      <c r="P238" s="1"/>
      <c r="Q238" s="1"/>
      <c r="R238" s="1"/>
      <c r="S238" s="1"/>
      <c r="V238" s="1"/>
    </row>
    <row r="239" spans="1:26" x14ac:dyDescent="0.3">
      <c r="A239" s="154"/>
      <c r="B239" s="154"/>
      <c r="C239" s="154"/>
      <c r="D239" s="167" t="s">
        <v>418</v>
      </c>
      <c r="E239" s="154"/>
      <c r="F239" s="156">
        <v>1338</v>
      </c>
      <c r="G239" s="156"/>
      <c r="H239" s="156"/>
      <c r="I239" s="154"/>
      <c r="J239" s="154"/>
      <c r="K239" s="1"/>
      <c r="L239" s="1"/>
      <c r="M239" s="1"/>
      <c r="N239" s="1"/>
      <c r="O239" s="1"/>
      <c r="P239" s="1"/>
      <c r="Q239" s="1"/>
      <c r="R239" s="1"/>
      <c r="S239" s="1"/>
      <c r="V239" s="1"/>
    </row>
    <row r="240" spans="1:26" ht="12" customHeight="1" x14ac:dyDescent="0.3">
      <c r="A240" s="154"/>
      <c r="B240" s="154"/>
      <c r="C240" s="165"/>
      <c r="D240" s="165" t="s">
        <v>419</v>
      </c>
      <c r="E240" s="154"/>
      <c r="F240" s="154"/>
      <c r="G240" s="156"/>
      <c r="H240" s="156"/>
      <c r="I240" s="154"/>
      <c r="J240" s="154"/>
      <c r="K240" s="1"/>
      <c r="L240" s="1"/>
      <c r="M240" s="1"/>
      <c r="N240" s="1"/>
      <c r="O240" s="1"/>
      <c r="P240" s="1"/>
      <c r="Q240" s="1"/>
      <c r="R240" s="1"/>
      <c r="S240" s="1"/>
      <c r="V240" s="1"/>
    </row>
    <row r="241" spans="1:26" x14ac:dyDescent="0.3">
      <c r="A241" s="154"/>
      <c r="B241" s="154"/>
      <c r="C241" s="154"/>
      <c r="D241" s="167" t="s">
        <v>420</v>
      </c>
      <c r="E241" s="154"/>
      <c r="F241" s="156">
        <v>4367</v>
      </c>
      <c r="G241" s="156"/>
      <c r="H241" s="156"/>
      <c r="I241" s="154"/>
      <c r="J241" s="154"/>
      <c r="K241" s="1"/>
      <c r="L241" s="1"/>
      <c r="M241" s="1"/>
      <c r="N241" s="1"/>
      <c r="O241" s="1"/>
      <c r="P241" s="1"/>
      <c r="Q241" s="1"/>
      <c r="R241" s="1"/>
      <c r="S241" s="1"/>
      <c r="V241" s="1"/>
    </row>
    <row r="242" spans="1:26" ht="12" customHeight="1" x14ac:dyDescent="0.3">
      <c r="A242" s="154"/>
      <c r="B242" s="154"/>
      <c r="C242" s="165"/>
      <c r="D242" s="165" t="s">
        <v>421</v>
      </c>
      <c r="E242" s="154"/>
      <c r="F242" s="154"/>
      <c r="G242" s="156"/>
      <c r="H242" s="156"/>
      <c r="I242" s="154"/>
      <c r="J242" s="154"/>
      <c r="K242" s="1"/>
      <c r="L242" s="1"/>
      <c r="M242" s="1"/>
      <c r="N242" s="1"/>
      <c r="O242" s="1"/>
      <c r="P242" s="1"/>
      <c r="Q242" s="1"/>
      <c r="R242" s="1"/>
      <c r="S242" s="1"/>
      <c r="V242" s="1"/>
    </row>
    <row r="243" spans="1:26" x14ac:dyDescent="0.3">
      <c r="A243" s="154"/>
      <c r="B243" s="154"/>
      <c r="C243" s="154"/>
      <c r="D243" s="167" t="s">
        <v>422</v>
      </c>
      <c r="E243" s="154"/>
      <c r="F243" s="156">
        <v>2193</v>
      </c>
      <c r="G243" s="156"/>
      <c r="H243" s="156"/>
      <c r="I243" s="154"/>
      <c r="J243" s="154"/>
      <c r="K243" s="1"/>
      <c r="L243" s="1"/>
      <c r="M243" s="1"/>
      <c r="N243" s="1"/>
      <c r="O243" s="1"/>
      <c r="P243" s="1"/>
      <c r="Q243" s="1"/>
      <c r="R243" s="1"/>
      <c r="S243" s="1"/>
      <c r="V243" s="1"/>
    </row>
    <row r="244" spans="1:26" ht="24.9" customHeight="1" x14ac:dyDescent="0.3">
      <c r="A244" s="161">
        <v>89</v>
      </c>
      <c r="B244" s="157" t="s">
        <v>414</v>
      </c>
      <c r="C244" s="162" t="s">
        <v>423</v>
      </c>
      <c r="D244" s="157" t="s">
        <v>424</v>
      </c>
      <c r="E244" s="157" t="s">
        <v>117</v>
      </c>
      <c r="F244" s="158">
        <v>329.7</v>
      </c>
      <c r="G244" s="163"/>
      <c r="H244" s="163"/>
      <c r="I244" s="158">
        <f>ROUND(F244*(G244+H244),2)</f>
        <v>0</v>
      </c>
      <c r="J244" s="157">
        <f>ROUND(F244*(N244),2)</f>
        <v>0</v>
      </c>
      <c r="K244" s="159">
        <f>ROUND(F244*(O244),2)</f>
        <v>0</v>
      </c>
      <c r="L244" s="159">
        <f>ROUND(F244*(G244),2)</f>
        <v>0</v>
      </c>
      <c r="M244" s="159">
        <f>ROUND(F244*(H244),2)</f>
        <v>0</v>
      </c>
      <c r="N244" s="159">
        <v>0</v>
      </c>
      <c r="O244" s="159"/>
      <c r="P244" s="164"/>
      <c r="Q244" s="164"/>
      <c r="R244" s="164"/>
      <c r="S244" s="159">
        <f>ROUND(F244*(P244),3)</f>
        <v>0</v>
      </c>
      <c r="T244" s="160"/>
      <c r="U244" s="160"/>
      <c r="V244" s="164"/>
      <c r="Z244">
        <v>0</v>
      </c>
    </row>
    <row r="245" spans="1:26" x14ac:dyDescent="0.3">
      <c r="A245" s="154"/>
      <c r="B245" s="154"/>
      <c r="C245" s="165"/>
      <c r="D245" s="166" t="s">
        <v>425</v>
      </c>
      <c r="E245" s="154"/>
      <c r="F245" s="156">
        <v>329.7</v>
      </c>
      <c r="G245" s="156"/>
      <c r="H245" s="156"/>
      <c r="I245" s="154"/>
      <c r="J245" s="154"/>
      <c r="K245" s="1"/>
      <c r="L245" s="1"/>
      <c r="M245" s="1"/>
      <c r="N245" s="1"/>
      <c r="O245" s="1"/>
      <c r="P245" s="1"/>
      <c r="Q245" s="1"/>
      <c r="R245" s="1"/>
      <c r="S245" s="1"/>
      <c r="V245" s="1"/>
    </row>
    <row r="246" spans="1:26" ht="24.9" customHeight="1" x14ac:dyDescent="0.3">
      <c r="A246" s="161">
        <v>90</v>
      </c>
      <c r="B246" s="157" t="s">
        <v>414</v>
      </c>
      <c r="C246" s="162" t="s">
        <v>426</v>
      </c>
      <c r="D246" s="157" t="s">
        <v>427</v>
      </c>
      <c r="E246" s="157" t="s">
        <v>117</v>
      </c>
      <c r="F246" s="158">
        <v>329.7</v>
      </c>
      <c r="G246" s="163"/>
      <c r="H246" s="163"/>
      <c r="I246" s="158">
        <f>ROUND(F246*(G246+H246),2)</f>
        <v>0</v>
      </c>
      <c r="J246" s="157">
        <f>ROUND(F246*(N246),2)</f>
        <v>0</v>
      </c>
      <c r="K246" s="159">
        <f>ROUND(F246*(O246),2)</f>
        <v>0</v>
      </c>
      <c r="L246" s="159">
        <f>ROUND(F246*(G246),2)</f>
        <v>0</v>
      </c>
      <c r="M246" s="159">
        <f>ROUND(F246*(H246),2)</f>
        <v>0</v>
      </c>
      <c r="N246" s="159">
        <v>0</v>
      </c>
      <c r="O246" s="159"/>
      <c r="P246" s="164"/>
      <c r="Q246" s="164"/>
      <c r="R246" s="164"/>
      <c r="S246" s="159">
        <f>ROUND(F246*(P246),3)</f>
        <v>0</v>
      </c>
      <c r="T246" s="160"/>
      <c r="U246" s="160"/>
      <c r="V246" s="164">
        <f>ROUND(F246*(X246),3)</f>
        <v>362.67</v>
      </c>
      <c r="X246">
        <v>1.1000000000000001</v>
      </c>
      <c r="Z246">
        <v>0</v>
      </c>
    </row>
    <row r="247" spans="1:26" ht="24.9" customHeight="1" x14ac:dyDescent="0.3">
      <c r="A247" s="173">
        <v>91</v>
      </c>
      <c r="B247" s="169" t="s">
        <v>428</v>
      </c>
      <c r="C247" s="174" t="s">
        <v>429</v>
      </c>
      <c r="D247" s="169" t="s">
        <v>430</v>
      </c>
      <c r="E247" s="169" t="s">
        <v>117</v>
      </c>
      <c r="F247" s="170">
        <v>329.7</v>
      </c>
      <c r="G247" s="175"/>
      <c r="H247" s="175"/>
      <c r="I247" s="170">
        <f>ROUND(F247*(G247+H247),2)</f>
        <v>0</v>
      </c>
      <c r="J247" s="169">
        <f>ROUND(F247*(N247),2)</f>
        <v>0</v>
      </c>
      <c r="K247" s="171">
        <f>ROUND(F247*(O247),2)</f>
        <v>0</v>
      </c>
      <c r="L247" s="171">
        <f>ROUND(F247*(G247),2)</f>
        <v>0</v>
      </c>
      <c r="M247" s="171">
        <f>ROUND(F247*(H247),2)</f>
        <v>0</v>
      </c>
      <c r="N247" s="171">
        <v>0</v>
      </c>
      <c r="O247" s="171"/>
      <c r="P247" s="176">
        <v>0.5</v>
      </c>
      <c r="Q247" s="176"/>
      <c r="R247" s="176">
        <v>0.5</v>
      </c>
      <c r="S247" s="171">
        <f>ROUND(F247*(P247),3)</f>
        <v>164.85</v>
      </c>
      <c r="T247" s="172"/>
      <c r="U247" s="172"/>
      <c r="V247" s="176"/>
      <c r="Z247">
        <v>0</v>
      </c>
    </row>
    <row r="248" spans="1:26" ht="12" customHeight="1" x14ac:dyDescent="0.3">
      <c r="A248" s="154"/>
      <c r="B248" s="154"/>
      <c r="C248" s="165"/>
      <c r="D248" s="165" t="s">
        <v>431</v>
      </c>
      <c r="E248" s="154"/>
      <c r="F248" s="154"/>
      <c r="G248" s="156"/>
      <c r="H248" s="156"/>
      <c r="I248" s="154"/>
      <c r="J248" s="154"/>
      <c r="K248" s="1"/>
      <c r="L248" s="1"/>
      <c r="M248" s="1"/>
      <c r="N248" s="1"/>
      <c r="O248" s="1"/>
      <c r="P248" s="1"/>
      <c r="Q248" s="1"/>
      <c r="R248" s="1"/>
      <c r="S248" s="1"/>
      <c r="V248" s="1"/>
    </row>
    <row r="249" spans="1:26" x14ac:dyDescent="0.3">
      <c r="A249" s="154"/>
      <c r="B249" s="154"/>
      <c r="C249" s="154"/>
      <c r="D249" s="167" t="s">
        <v>425</v>
      </c>
      <c r="E249" s="154"/>
      <c r="F249" s="156">
        <v>329.7</v>
      </c>
      <c r="G249" s="156"/>
      <c r="H249" s="156"/>
      <c r="I249" s="154"/>
      <c r="J249" s="154"/>
      <c r="K249" s="1"/>
      <c r="L249" s="1"/>
      <c r="M249" s="1"/>
      <c r="N249" s="1"/>
      <c r="O249" s="1"/>
      <c r="P249" s="1"/>
      <c r="Q249" s="1"/>
      <c r="R249" s="1"/>
      <c r="S249" s="1"/>
      <c r="V249" s="1"/>
    </row>
    <row r="250" spans="1:26" ht="24.9" customHeight="1" x14ac:dyDescent="0.3">
      <c r="A250" s="173">
        <v>92</v>
      </c>
      <c r="B250" s="169" t="s">
        <v>267</v>
      </c>
      <c r="C250" s="174" t="s">
        <v>432</v>
      </c>
      <c r="D250" s="169" t="s">
        <v>433</v>
      </c>
      <c r="E250" s="169" t="s">
        <v>360</v>
      </c>
      <c r="F250" s="170">
        <v>6560</v>
      </c>
      <c r="G250" s="175"/>
      <c r="H250" s="175"/>
      <c r="I250" s="170">
        <f>ROUND(F250*(G250+H250),2)</f>
        <v>0</v>
      </c>
      <c r="J250" s="169">
        <f>ROUND(F250*(N250),2)</f>
        <v>0</v>
      </c>
      <c r="K250" s="171">
        <f>ROUND(F250*(O250),2)</f>
        <v>0</v>
      </c>
      <c r="L250" s="171">
        <f>ROUND(F250*(G250),2)</f>
        <v>0</v>
      </c>
      <c r="M250" s="171">
        <f>ROUND(F250*(H250),2)</f>
        <v>0</v>
      </c>
      <c r="N250" s="171">
        <v>0</v>
      </c>
      <c r="O250" s="171"/>
      <c r="P250" s="176">
        <v>1</v>
      </c>
      <c r="Q250" s="176"/>
      <c r="R250" s="176">
        <v>1</v>
      </c>
      <c r="S250" s="171">
        <f>ROUND(F250*(P250),3)</f>
        <v>6560</v>
      </c>
      <c r="T250" s="172"/>
      <c r="U250" s="172"/>
      <c r="V250" s="176"/>
      <c r="Z250">
        <v>0</v>
      </c>
    </row>
    <row r="251" spans="1:26" ht="12" customHeight="1" x14ac:dyDescent="0.3">
      <c r="A251" s="154"/>
      <c r="B251" s="154"/>
      <c r="C251" s="165"/>
      <c r="D251" s="165" t="s">
        <v>434</v>
      </c>
      <c r="E251" s="154"/>
      <c r="F251" s="154"/>
      <c r="G251" s="156"/>
      <c r="H251" s="156"/>
      <c r="I251" s="154"/>
      <c r="J251" s="154"/>
      <c r="K251" s="1"/>
      <c r="L251" s="1"/>
      <c r="M251" s="1"/>
      <c r="N251" s="1"/>
      <c r="O251" s="1"/>
      <c r="P251" s="1"/>
      <c r="Q251" s="1"/>
      <c r="R251" s="1"/>
      <c r="S251" s="1"/>
      <c r="V251" s="1"/>
    </row>
    <row r="252" spans="1:26" x14ac:dyDescent="0.3">
      <c r="A252" s="154"/>
      <c r="B252" s="154"/>
      <c r="C252" s="154"/>
      <c r="D252" s="167" t="s">
        <v>420</v>
      </c>
      <c r="E252" s="154"/>
      <c r="F252" s="156">
        <v>4367</v>
      </c>
      <c r="G252" s="156"/>
      <c r="H252" s="156"/>
      <c r="I252" s="154"/>
      <c r="J252" s="154"/>
      <c r="K252" s="1"/>
      <c r="L252" s="1"/>
      <c r="M252" s="1"/>
      <c r="N252" s="1"/>
      <c r="O252" s="1"/>
      <c r="P252" s="1"/>
      <c r="Q252" s="1"/>
      <c r="R252" s="1"/>
      <c r="S252" s="1"/>
      <c r="V252" s="1"/>
    </row>
    <row r="253" spans="1:26" ht="12" customHeight="1" x14ac:dyDescent="0.3">
      <c r="A253" s="154"/>
      <c r="B253" s="154"/>
      <c r="C253" s="165"/>
      <c r="D253" s="165" t="s">
        <v>435</v>
      </c>
      <c r="E253" s="154"/>
      <c r="F253" s="154"/>
      <c r="G253" s="156"/>
      <c r="H253" s="156"/>
      <c r="I253" s="154"/>
      <c r="J253" s="154"/>
      <c r="K253" s="1"/>
      <c r="L253" s="1"/>
      <c r="M253" s="1"/>
      <c r="N253" s="1"/>
      <c r="O253" s="1"/>
      <c r="P253" s="1"/>
      <c r="Q253" s="1"/>
      <c r="R253" s="1"/>
      <c r="S253" s="1"/>
      <c r="V253" s="1"/>
    </row>
    <row r="254" spans="1:26" x14ac:dyDescent="0.3">
      <c r="A254" s="154"/>
      <c r="B254" s="154"/>
      <c r="C254" s="154"/>
      <c r="D254" s="167" t="s">
        <v>422</v>
      </c>
      <c r="E254" s="154"/>
      <c r="F254" s="156">
        <v>2193</v>
      </c>
      <c r="G254" s="156"/>
      <c r="H254" s="156"/>
      <c r="I254" s="154"/>
      <c r="J254" s="154"/>
      <c r="K254" s="1"/>
      <c r="L254" s="1"/>
      <c r="M254" s="1"/>
      <c r="N254" s="1"/>
      <c r="O254" s="1"/>
      <c r="P254" s="1"/>
      <c r="Q254" s="1"/>
      <c r="R254" s="1"/>
      <c r="S254" s="1"/>
      <c r="V254" s="1"/>
    </row>
    <row r="255" spans="1:26" ht="24.9" customHeight="1" x14ac:dyDescent="0.3">
      <c r="A255" s="173">
        <v>93</v>
      </c>
      <c r="B255" s="169" t="s">
        <v>267</v>
      </c>
      <c r="C255" s="174" t="s">
        <v>436</v>
      </c>
      <c r="D255" s="169" t="s">
        <v>437</v>
      </c>
      <c r="E255" s="169" t="s">
        <v>360</v>
      </c>
      <c r="F255" s="170">
        <v>1338</v>
      </c>
      <c r="G255" s="175"/>
      <c r="H255" s="175"/>
      <c r="I255" s="170">
        <f>ROUND(F255*(G255+H255),2)</f>
        <v>0</v>
      </c>
      <c r="J255" s="169">
        <f>ROUND(F255*(N255),2)</f>
        <v>0</v>
      </c>
      <c r="K255" s="171">
        <f>ROUND(F255*(O255),2)</f>
        <v>0</v>
      </c>
      <c r="L255" s="171">
        <f>ROUND(F255*(G255),2)</f>
        <v>0</v>
      </c>
      <c r="M255" s="171">
        <f>ROUND(F255*(H255),2)</f>
        <v>0</v>
      </c>
      <c r="N255" s="171">
        <v>0</v>
      </c>
      <c r="O255" s="171"/>
      <c r="P255" s="176">
        <v>1</v>
      </c>
      <c r="Q255" s="176"/>
      <c r="R255" s="176">
        <v>1</v>
      </c>
      <c r="S255" s="171">
        <f>ROUND(F255*(P255),3)</f>
        <v>1338</v>
      </c>
      <c r="T255" s="172"/>
      <c r="U255" s="172"/>
      <c r="V255" s="176"/>
      <c r="Z255">
        <v>0</v>
      </c>
    </row>
    <row r="256" spans="1:26" x14ac:dyDescent="0.3">
      <c r="A256" s="62"/>
      <c r="B256" s="62"/>
      <c r="C256" s="152">
        <v>943</v>
      </c>
      <c r="D256" s="152" t="s">
        <v>89</v>
      </c>
      <c r="E256" s="62"/>
      <c r="F256" s="62"/>
      <c r="G256" s="141">
        <f>ROUND((SUM(L236:L255))/1,2)</f>
        <v>0</v>
      </c>
      <c r="H256" s="141">
        <f>ROUND((SUM(M236:M255))/1,2)</f>
        <v>0</v>
      </c>
      <c r="I256" s="141">
        <f>ROUND((SUM(I236:I255))/1,2)</f>
        <v>0</v>
      </c>
      <c r="J256" s="62"/>
      <c r="K256" s="62"/>
      <c r="L256" s="62">
        <f>ROUND((SUM(L236:L255))/1,2)</f>
        <v>0</v>
      </c>
      <c r="M256" s="62">
        <f>ROUND((SUM(M236:M255))/1,2)</f>
        <v>0</v>
      </c>
      <c r="N256" s="62"/>
      <c r="O256" s="62"/>
      <c r="P256" s="168"/>
      <c r="Q256" s="1"/>
      <c r="R256" s="1"/>
      <c r="S256" s="168">
        <f>ROUND((SUM(S236:S255))/1,2)</f>
        <v>8062.85</v>
      </c>
      <c r="T256" s="177"/>
      <c r="U256" s="177"/>
      <c r="V256" s="2">
        <f>ROUND((SUM(V236:V255))/1,2)</f>
        <v>362.67</v>
      </c>
    </row>
    <row r="257" spans="1:26" x14ac:dyDescent="0.3">
      <c r="A257" s="1"/>
      <c r="B257" s="1"/>
      <c r="C257" s="1"/>
      <c r="D257" s="1"/>
      <c r="E257" s="1"/>
      <c r="F257" s="1"/>
      <c r="G257" s="134"/>
      <c r="H257" s="134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V257" s="1"/>
    </row>
    <row r="258" spans="1:26" x14ac:dyDescent="0.3">
      <c r="A258" s="62"/>
      <c r="B258" s="62"/>
      <c r="C258" s="62"/>
      <c r="D258" s="2" t="s">
        <v>87</v>
      </c>
      <c r="E258" s="62"/>
      <c r="F258" s="62"/>
      <c r="G258" s="141">
        <f>ROUND((SUM(L231:L257))/2,2)</f>
        <v>0</v>
      </c>
      <c r="H258" s="141">
        <f>ROUND((SUM(M231:M257))/2,2)</f>
        <v>0</v>
      </c>
      <c r="I258" s="141">
        <f>ROUND((SUM(I231:I257))/2,2)</f>
        <v>0</v>
      </c>
      <c r="J258" s="62"/>
      <c r="K258" s="62"/>
      <c r="L258" s="62">
        <f>ROUND((SUM(L231:L257))/2,2)</f>
        <v>0</v>
      </c>
      <c r="M258" s="62">
        <f>ROUND((SUM(M231:M257))/2,2)</f>
        <v>0</v>
      </c>
      <c r="N258" s="62"/>
      <c r="O258" s="62"/>
      <c r="P258" s="168"/>
      <c r="Q258" s="1"/>
      <c r="R258" s="1"/>
      <c r="S258" s="168">
        <f>ROUND((SUM(S231:S257))/2,2)</f>
        <v>8062.85</v>
      </c>
      <c r="V258" s="2">
        <f>ROUND((SUM(V231:V257))/2,2)</f>
        <v>362.67</v>
      </c>
    </row>
    <row r="259" spans="1:26" x14ac:dyDescent="0.3">
      <c r="A259" s="179"/>
      <c r="B259" s="179"/>
      <c r="C259" s="179"/>
      <c r="D259" s="179" t="s">
        <v>90</v>
      </c>
      <c r="E259" s="179"/>
      <c r="F259" s="179"/>
      <c r="G259" s="180">
        <f>ROUND((SUM(L9:L258))/3,2)</f>
        <v>0</v>
      </c>
      <c r="H259" s="180">
        <f>ROUND((SUM(M9:M258))/3,2)</f>
        <v>0</v>
      </c>
      <c r="I259" s="180">
        <f>ROUND((SUM(I9:I258))/3,2)</f>
        <v>0</v>
      </c>
      <c r="J259" s="179"/>
      <c r="K259" s="180">
        <f>ROUND((SUM(K9:K258))/3,2)</f>
        <v>0</v>
      </c>
      <c r="L259" s="179">
        <f>ROUND((SUM(L9:L258))/3,2)</f>
        <v>0</v>
      </c>
      <c r="M259" s="179">
        <f>ROUND((SUM(M9:M258))/3,2)</f>
        <v>0</v>
      </c>
      <c r="N259" s="179"/>
      <c r="O259" s="179"/>
      <c r="P259" s="181"/>
      <c r="Q259" s="179"/>
      <c r="R259" s="180"/>
      <c r="S259" s="181">
        <f>ROUND((SUM(S9:S258))/3,2)</f>
        <v>9123.7999999999993</v>
      </c>
      <c r="T259" s="182"/>
      <c r="U259" s="182"/>
      <c r="V259" s="179">
        <f>ROUND((SUM(V9:V258))/3,2)</f>
        <v>406.03</v>
      </c>
      <c r="X259" s="178"/>
      <c r="Y259">
        <f>(SUM(Y9:Y258))</f>
        <v>0</v>
      </c>
      <c r="Z259">
        <f>(SUM(Z9:Z258))</f>
        <v>0</v>
      </c>
    </row>
  </sheetData>
  <mergeCells count="3">
    <mergeCell ref="C1:H1"/>
    <mergeCell ref="C2:H2"/>
    <mergeCell ref="C3:H3"/>
  </mergeCells>
  <printOptions horizontalCentered="1" gridLines="1"/>
  <pageMargins left="1.1111111111111112E-2" right="1.1111111111111112E-2" top="0.75" bottom="0.75" header="0.3" footer="0.3"/>
  <pageSetup paperSize="9" scale="75" orientation="portrait" verticalDpi="0" r:id="rId1"/>
  <headerFooter>
    <oddHeader>&amp;C&amp;B&amp; Rozpočet Modernizacia farmy dojnic Lada / SO 01 Prístavba a stavebné úpravy prístrešku  pre ustajnenie kráv</oddHeader>
    <oddFooter>&amp;RStrana &amp;P z &amp;N    &amp;L&amp;7Spracované systémom Systematic® Kalkulus, tel.: 051 77 10 585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A41"/>
  <sheetViews>
    <sheetView workbookViewId="0">
      <selection activeCell="F5" sqref="F5"/>
    </sheetView>
  </sheetViews>
  <sheetFormatPr defaultColWidth="0" defaultRowHeight="14.4" x14ac:dyDescent="0.3"/>
  <cols>
    <col min="1" max="1" width="1.6640625" customWidth="1"/>
    <col min="2" max="2" width="3.6640625" customWidth="1"/>
    <col min="3" max="3" width="4.6640625" customWidth="1"/>
    <col min="4" max="6" width="10.6640625" customWidth="1"/>
    <col min="7" max="7" width="3.6640625" customWidth="1"/>
    <col min="8" max="8" width="19.6640625" customWidth="1"/>
    <col min="9" max="10" width="10.6640625" customWidth="1"/>
    <col min="11" max="26" width="0" hidden="1" customWidth="1"/>
    <col min="27" max="27" width="9.109375" customWidth="1"/>
    <col min="28" max="16384" width="9.109375" hidden="1"/>
  </cols>
  <sheetData>
    <row r="1" spans="1:23" ht="27.9" customHeight="1" thickBot="1" x14ac:dyDescent="0.35">
      <c r="A1" s="3"/>
      <c r="B1" s="14"/>
      <c r="C1" s="14"/>
      <c r="D1" s="14"/>
      <c r="E1" s="14"/>
      <c r="F1" s="15" t="s">
        <v>20</v>
      </c>
      <c r="G1" s="14"/>
      <c r="H1" s="14"/>
      <c r="I1" s="14"/>
      <c r="J1" s="14"/>
      <c r="W1">
        <v>30.126000000000001</v>
      </c>
    </row>
    <row r="2" spans="1:23" ht="30" customHeight="1" thickTop="1" x14ac:dyDescent="0.3">
      <c r="A2" s="13"/>
      <c r="B2" s="208" t="s">
        <v>1</v>
      </c>
      <c r="C2" s="209"/>
      <c r="D2" s="209"/>
      <c r="E2" s="209"/>
      <c r="F2" s="209"/>
      <c r="G2" s="209"/>
      <c r="H2" s="209"/>
      <c r="I2" s="209"/>
      <c r="J2" s="210"/>
    </row>
    <row r="3" spans="1:23" ht="18" customHeight="1" x14ac:dyDescent="0.3">
      <c r="A3" s="13"/>
      <c r="B3" s="34" t="s">
        <v>438</v>
      </c>
      <c r="C3" s="35"/>
      <c r="D3" s="36"/>
      <c r="E3" s="36"/>
      <c r="F3" s="36"/>
      <c r="G3" s="17"/>
      <c r="H3" s="17"/>
      <c r="I3" s="37" t="s">
        <v>21</v>
      </c>
      <c r="J3" s="30"/>
    </row>
    <row r="4" spans="1:23" ht="18" customHeight="1" x14ac:dyDescent="0.3">
      <c r="A4" s="13"/>
      <c r="B4" s="23"/>
      <c r="C4" s="20"/>
      <c r="D4" s="17"/>
      <c r="E4" s="17"/>
      <c r="F4" s="17"/>
      <c r="G4" s="17"/>
      <c r="H4" s="17"/>
      <c r="I4" s="37" t="s">
        <v>23</v>
      </c>
      <c r="J4" s="30"/>
    </row>
    <row r="5" spans="1:23" ht="18" customHeight="1" thickBot="1" x14ac:dyDescent="0.35">
      <c r="A5" s="13"/>
      <c r="B5" s="38" t="s">
        <v>24</v>
      </c>
      <c r="C5" s="20"/>
      <c r="D5" s="17"/>
      <c r="E5" s="17"/>
      <c r="F5" s="39" t="s">
        <v>101</v>
      </c>
      <c r="G5" s="17"/>
      <c r="H5" s="17"/>
      <c r="I5" s="37" t="s">
        <v>26</v>
      </c>
      <c r="J5" s="40"/>
    </row>
    <row r="6" spans="1:23" ht="20.100000000000001" customHeight="1" thickTop="1" x14ac:dyDescent="0.3">
      <c r="A6" s="13"/>
      <c r="B6" s="202" t="s">
        <v>28</v>
      </c>
      <c r="C6" s="203"/>
      <c r="D6" s="203"/>
      <c r="E6" s="203"/>
      <c r="F6" s="203"/>
      <c r="G6" s="203"/>
      <c r="H6" s="203"/>
      <c r="I6" s="203"/>
      <c r="J6" s="204"/>
    </row>
    <row r="7" spans="1:23" ht="18" customHeight="1" x14ac:dyDescent="0.3">
      <c r="A7" s="13"/>
      <c r="B7" s="49" t="s">
        <v>31</v>
      </c>
      <c r="C7" s="42"/>
      <c r="D7" s="18"/>
      <c r="E7" s="18"/>
      <c r="F7" s="18"/>
      <c r="G7" s="50" t="s">
        <v>32</v>
      </c>
      <c r="H7" s="18"/>
      <c r="I7" s="28"/>
      <c r="J7" s="43"/>
    </row>
    <row r="8" spans="1:23" ht="20.100000000000001" customHeight="1" x14ac:dyDescent="0.3">
      <c r="A8" s="13"/>
      <c r="B8" s="205" t="s">
        <v>29</v>
      </c>
      <c r="C8" s="206"/>
      <c r="D8" s="206"/>
      <c r="E8" s="206"/>
      <c r="F8" s="206"/>
      <c r="G8" s="206"/>
      <c r="H8" s="206"/>
      <c r="I8" s="206"/>
      <c r="J8" s="207"/>
    </row>
    <row r="9" spans="1:23" ht="18" customHeight="1" x14ac:dyDescent="0.3">
      <c r="A9" s="13"/>
      <c r="B9" s="38" t="s">
        <v>31</v>
      </c>
      <c r="C9" s="20"/>
      <c r="D9" s="17"/>
      <c r="E9" s="17"/>
      <c r="F9" s="17"/>
      <c r="G9" s="39" t="s">
        <v>32</v>
      </c>
      <c r="H9" s="17"/>
      <c r="I9" s="27"/>
      <c r="J9" s="30"/>
    </row>
    <row r="10" spans="1:23" ht="20.100000000000001" customHeight="1" x14ac:dyDescent="0.3">
      <c r="A10" s="13"/>
      <c r="B10" s="205" t="s">
        <v>30</v>
      </c>
      <c r="C10" s="206"/>
      <c r="D10" s="206"/>
      <c r="E10" s="206"/>
      <c r="F10" s="206"/>
      <c r="G10" s="206"/>
      <c r="H10" s="206"/>
      <c r="I10" s="206"/>
      <c r="J10" s="207"/>
    </row>
    <row r="11" spans="1:23" ht="18" customHeight="1" thickBot="1" x14ac:dyDescent="0.35">
      <c r="A11" s="13"/>
      <c r="B11" s="38" t="s">
        <v>31</v>
      </c>
      <c r="C11" s="20"/>
      <c r="D11" s="17"/>
      <c r="E11" s="17"/>
      <c r="F11" s="17"/>
      <c r="G11" s="39" t="s">
        <v>32</v>
      </c>
      <c r="H11" s="17"/>
      <c r="I11" s="27"/>
      <c r="J11" s="30"/>
    </row>
    <row r="12" spans="1:23" ht="18" customHeight="1" thickTop="1" x14ac:dyDescent="0.3">
      <c r="A12" s="13"/>
      <c r="B12" s="44"/>
      <c r="C12" s="45"/>
      <c r="D12" s="46"/>
      <c r="E12" s="46"/>
      <c r="F12" s="46"/>
      <c r="G12" s="46"/>
      <c r="H12" s="46"/>
      <c r="I12" s="47"/>
      <c r="J12" s="48"/>
    </row>
    <row r="13" spans="1:23" ht="18" customHeight="1" thickBot="1" x14ac:dyDescent="0.35">
      <c r="A13" s="13"/>
      <c r="B13" s="41"/>
      <c r="C13" s="42"/>
      <c r="D13" s="18"/>
      <c r="E13" s="18"/>
      <c r="F13" s="18"/>
      <c r="G13" s="18"/>
      <c r="H13" s="18"/>
      <c r="I13" s="28"/>
      <c r="J13" s="43"/>
    </row>
    <row r="14" spans="1:23" ht="18" customHeight="1" thickTop="1" x14ac:dyDescent="0.3">
      <c r="A14" s="13"/>
      <c r="B14" s="52" t="s">
        <v>33</v>
      </c>
      <c r="C14" s="80" t="s">
        <v>6</v>
      </c>
      <c r="D14" s="81" t="s">
        <v>62</v>
      </c>
      <c r="E14" s="82" t="s">
        <v>63</v>
      </c>
      <c r="F14" s="80" t="s">
        <v>64</v>
      </c>
      <c r="G14" s="52" t="s">
        <v>40</v>
      </c>
      <c r="H14" s="45"/>
      <c r="I14" s="47"/>
      <c r="J14" s="48"/>
    </row>
    <row r="15" spans="1:23" ht="18" customHeight="1" x14ac:dyDescent="0.3">
      <c r="A15" s="13"/>
      <c r="B15" s="87">
        <v>1</v>
      </c>
      <c r="C15" s="88" t="s">
        <v>34</v>
      </c>
      <c r="D15" s="89"/>
      <c r="E15" s="90"/>
      <c r="F15" s="88"/>
      <c r="G15" s="53">
        <v>7</v>
      </c>
      <c r="H15" s="55" t="s">
        <v>41</v>
      </c>
      <c r="I15" s="28"/>
      <c r="J15" s="57">
        <v>0</v>
      </c>
    </row>
    <row r="16" spans="1:23" ht="18" customHeight="1" x14ac:dyDescent="0.3">
      <c r="A16" s="13"/>
      <c r="B16" s="85">
        <v>2</v>
      </c>
      <c r="C16" s="86" t="s">
        <v>35</v>
      </c>
      <c r="D16" s="91"/>
      <c r="E16" s="92"/>
      <c r="F16" s="101"/>
      <c r="G16" s="104"/>
      <c r="H16" s="115"/>
      <c r="I16" s="117"/>
      <c r="J16" s="110"/>
    </row>
    <row r="17" spans="1:26" ht="18" customHeight="1" x14ac:dyDescent="0.3">
      <c r="A17" s="13"/>
      <c r="B17" s="59">
        <v>3</v>
      </c>
      <c r="C17" s="62" t="s">
        <v>36</v>
      </c>
      <c r="D17" s="83">
        <f>'Rekap 3882'!B12</f>
        <v>0</v>
      </c>
      <c r="E17" s="84">
        <f>'Rekap 3882'!C12</f>
        <v>0</v>
      </c>
      <c r="F17" s="76">
        <f>'Rekap 3882'!D12</f>
        <v>0</v>
      </c>
      <c r="G17" s="53">
        <v>8</v>
      </c>
      <c r="H17" s="63" t="s">
        <v>42</v>
      </c>
      <c r="I17" s="117"/>
      <c r="J17" s="110">
        <f>'SO 3882'!Z16</f>
        <v>0</v>
      </c>
    </row>
    <row r="18" spans="1:26" ht="18" customHeight="1" x14ac:dyDescent="0.3">
      <c r="A18" s="13"/>
      <c r="B18" s="53">
        <v>4</v>
      </c>
      <c r="C18" s="63" t="s">
        <v>37</v>
      </c>
      <c r="D18" s="67"/>
      <c r="E18" s="66"/>
      <c r="F18" s="69"/>
      <c r="G18" s="53">
        <v>9</v>
      </c>
      <c r="H18" s="63" t="s">
        <v>43</v>
      </c>
      <c r="I18" s="117"/>
      <c r="J18" s="110">
        <v>0</v>
      </c>
    </row>
    <row r="19" spans="1:26" ht="18" customHeight="1" x14ac:dyDescent="0.3">
      <c r="A19" s="13"/>
      <c r="B19" s="53">
        <v>5</v>
      </c>
      <c r="C19" s="63" t="s">
        <v>38</v>
      </c>
      <c r="D19" s="67"/>
      <c r="E19" s="66"/>
      <c r="F19" s="69"/>
      <c r="G19" s="104"/>
      <c r="H19" s="115"/>
      <c r="I19" s="117"/>
      <c r="J19" s="116"/>
    </row>
    <row r="20" spans="1:26" ht="18" customHeight="1" thickBot="1" x14ac:dyDescent="0.35">
      <c r="A20" s="13"/>
      <c r="B20" s="53">
        <v>6</v>
      </c>
      <c r="C20" s="64" t="s">
        <v>39</v>
      </c>
      <c r="D20" s="68"/>
      <c r="E20" s="96"/>
      <c r="F20" s="102">
        <f>SUM(F15:F19)</f>
        <v>0</v>
      </c>
      <c r="G20" s="53">
        <v>10</v>
      </c>
      <c r="H20" s="63" t="s">
        <v>39</v>
      </c>
      <c r="I20" s="119"/>
      <c r="J20" s="95">
        <f>SUM(J15:J19)</f>
        <v>0</v>
      </c>
    </row>
    <row r="21" spans="1:26" ht="18" customHeight="1" thickTop="1" x14ac:dyDescent="0.3">
      <c r="A21" s="13"/>
      <c r="B21" s="58" t="s">
        <v>51</v>
      </c>
      <c r="C21" s="61" t="s">
        <v>52</v>
      </c>
      <c r="D21" s="65"/>
      <c r="E21" s="19"/>
      <c r="F21" s="94"/>
      <c r="G21" s="58" t="s">
        <v>58</v>
      </c>
      <c r="H21" s="54" t="s">
        <v>52</v>
      </c>
      <c r="I21" s="28"/>
      <c r="J21" s="120"/>
    </row>
    <row r="22" spans="1:26" ht="18" customHeight="1" x14ac:dyDescent="0.3">
      <c r="A22" s="13"/>
      <c r="B22" s="59">
        <v>11</v>
      </c>
      <c r="C22" s="55" t="s">
        <v>53</v>
      </c>
      <c r="D22" s="75"/>
      <c r="E22" s="78" t="s">
        <v>56</v>
      </c>
      <c r="F22" s="76">
        <f>((F15*U22*0)+(F16*V22*0)+(F17*W22*0))/100</f>
        <v>0</v>
      </c>
      <c r="G22" s="59">
        <v>16</v>
      </c>
      <c r="H22" s="62" t="s">
        <v>59</v>
      </c>
      <c r="I22" s="118" t="s">
        <v>56</v>
      </c>
      <c r="J22" s="109">
        <f>((F15*X22*0)+(F16*Y22*0)+(F17*Z22*0))/100</f>
        <v>0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</row>
    <row r="23" spans="1:26" ht="18" customHeight="1" x14ac:dyDescent="0.3">
      <c r="A23" s="13"/>
      <c r="B23" s="53">
        <v>12</v>
      </c>
      <c r="C23" s="56" t="s">
        <v>54</v>
      </c>
      <c r="D23" s="60"/>
      <c r="E23" s="78" t="s">
        <v>57</v>
      </c>
      <c r="F23" s="69">
        <f>((F15*U23*0)+(F16*V23*0)+(F17*W23*0))/100</f>
        <v>0</v>
      </c>
      <c r="G23" s="53">
        <v>17</v>
      </c>
      <c r="H23" s="63" t="s">
        <v>60</v>
      </c>
      <c r="I23" s="118" t="s">
        <v>56</v>
      </c>
      <c r="J23" s="110">
        <f>((F15*X23*0)+(F16*Y23*0)+(F17*Z23*0))/100</f>
        <v>0</v>
      </c>
      <c r="U23">
        <v>1</v>
      </c>
      <c r="V23">
        <v>1</v>
      </c>
      <c r="W23">
        <v>0</v>
      </c>
      <c r="X23">
        <v>1</v>
      </c>
      <c r="Y23">
        <v>1</v>
      </c>
      <c r="Z23">
        <v>1</v>
      </c>
    </row>
    <row r="24" spans="1:26" ht="18" customHeight="1" x14ac:dyDescent="0.3">
      <c r="A24" s="13"/>
      <c r="B24" s="53">
        <v>13</v>
      </c>
      <c r="C24" s="56" t="s">
        <v>55</v>
      </c>
      <c r="D24" s="60"/>
      <c r="E24" s="78" t="s">
        <v>56</v>
      </c>
      <c r="F24" s="69">
        <f>((F15*U24*0)+(F16*V24*0)+(F17*W24*0))/100</f>
        <v>0</v>
      </c>
      <c r="G24" s="53">
        <v>18</v>
      </c>
      <c r="H24" s="63" t="s">
        <v>61</v>
      </c>
      <c r="I24" s="118" t="s">
        <v>57</v>
      </c>
      <c r="J24" s="110">
        <f>((F15*X24*0)+(F16*Y24*0)+(F17*Z24*0))/100</f>
        <v>0</v>
      </c>
      <c r="U24">
        <v>1</v>
      </c>
      <c r="V24">
        <v>1</v>
      </c>
      <c r="W24">
        <v>1</v>
      </c>
      <c r="X24">
        <v>1</v>
      </c>
      <c r="Y24">
        <v>1</v>
      </c>
      <c r="Z24">
        <v>0</v>
      </c>
    </row>
    <row r="25" spans="1:26" ht="18" customHeight="1" x14ac:dyDescent="0.3">
      <c r="A25" s="13"/>
      <c r="B25" s="53">
        <v>14</v>
      </c>
      <c r="C25" s="20"/>
      <c r="D25" s="60"/>
      <c r="E25" s="79"/>
      <c r="F25" s="77"/>
      <c r="G25" s="53">
        <v>19</v>
      </c>
      <c r="H25" s="115"/>
      <c r="I25" s="117"/>
      <c r="J25" s="116"/>
    </row>
    <row r="26" spans="1:26" ht="18" customHeight="1" thickBot="1" x14ac:dyDescent="0.35">
      <c r="A26" s="13"/>
      <c r="B26" s="53">
        <v>15</v>
      </c>
      <c r="C26" s="56"/>
      <c r="D26" s="60"/>
      <c r="E26" s="60"/>
      <c r="F26" s="103"/>
      <c r="G26" s="53">
        <v>20</v>
      </c>
      <c r="H26" s="63" t="s">
        <v>39</v>
      </c>
      <c r="I26" s="119"/>
      <c r="J26" s="95">
        <f>SUM(J22:J25)+SUM(F22:F25)</f>
        <v>0</v>
      </c>
    </row>
    <row r="27" spans="1:26" ht="18" customHeight="1" thickTop="1" x14ac:dyDescent="0.3">
      <c r="A27" s="13"/>
      <c r="B27" s="97"/>
      <c r="C27" s="131" t="s">
        <v>67</v>
      </c>
      <c r="D27" s="124"/>
      <c r="E27" s="98"/>
      <c r="F27" s="29"/>
      <c r="G27" s="105" t="s">
        <v>44</v>
      </c>
      <c r="H27" s="100" t="s">
        <v>45</v>
      </c>
      <c r="I27" s="28"/>
      <c r="J27" s="31"/>
    </row>
    <row r="28" spans="1:26" ht="18" customHeight="1" x14ac:dyDescent="0.3">
      <c r="A28" s="13"/>
      <c r="B28" s="26"/>
      <c r="C28" s="122"/>
      <c r="D28" s="125"/>
      <c r="E28" s="22"/>
      <c r="F28" s="13"/>
      <c r="G28" s="85">
        <v>21</v>
      </c>
      <c r="H28" s="86" t="s">
        <v>46</v>
      </c>
      <c r="I28" s="112"/>
      <c r="J28" s="93">
        <f>F20+J20+F26+J26</f>
        <v>0</v>
      </c>
    </row>
    <row r="29" spans="1:26" ht="18" customHeight="1" x14ac:dyDescent="0.3">
      <c r="A29" s="13"/>
      <c r="B29" s="70"/>
      <c r="C29" s="123"/>
      <c r="D29" s="126"/>
      <c r="E29" s="22"/>
      <c r="F29" s="13"/>
      <c r="G29" s="59">
        <v>22</v>
      </c>
      <c r="H29" s="62" t="s">
        <v>47</v>
      </c>
      <c r="I29" s="113">
        <f>J28-SUM('SO 3882'!K9:'SO 3882'!K15)</f>
        <v>0</v>
      </c>
      <c r="J29" s="109">
        <f>ROUND(((ROUND(I29,2)*20)*1/100),2)</f>
        <v>0</v>
      </c>
    </row>
    <row r="30" spans="1:26" ht="18" customHeight="1" x14ac:dyDescent="0.3">
      <c r="A30" s="13"/>
      <c r="B30" s="23"/>
      <c r="C30" s="115"/>
      <c r="D30" s="117"/>
      <c r="E30" s="22"/>
      <c r="F30" s="13"/>
      <c r="G30" s="53">
        <v>23</v>
      </c>
      <c r="H30" s="63" t="s">
        <v>48</v>
      </c>
      <c r="I30" s="78">
        <f>SUM('SO 3882'!K9:'SO 3882'!K15)</f>
        <v>0</v>
      </c>
      <c r="J30" s="110">
        <f>ROUND(((ROUND(I30,2)*0)/100),2)</f>
        <v>0</v>
      </c>
    </row>
    <row r="31" spans="1:26" ht="18" customHeight="1" x14ac:dyDescent="0.3">
      <c r="A31" s="13"/>
      <c r="B31" s="24"/>
      <c r="C31" s="127"/>
      <c r="D31" s="128"/>
      <c r="E31" s="22"/>
      <c r="F31" s="13"/>
      <c r="G31" s="85">
        <v>24</v>
      </c>
      <c r="H31" s="86" t="s">
        <v>49</v>
      </c>
      <c r="I31" s="108"/>
      <c r="J31" s="121">
        <f>SUM(J28:J30)</f>
        <v>0</v>
      </c>
    </row>
    <row r="32" spans="1:26" ht="18" customHeight="1" thickBot="1" x14ac:dyDescent="0.35">
      <c r="A32" s="13"/>
      <c r="B32" s="41"/>
      <c r="C32" s="1"/>
      <c r="D32" s="114"/>
      <c r="E32" s="71"/>
      <c r="F32" s="72"/>
      <c r="G32" s="59" t="s">
        <v>50</v>
      </c>
      <c r="H32" s="1"/>
      <c r="I32" s="114"/>
      <c r="J32" s="111"/>
    </row>
    <row r="33" spans="1:10" ht="18" customHeight="1" thickTop="1" x14ac:dyDescent="0.3">
      <c r="A33" s="13"/>
      <c r="B33" s="97"/>
      <c r="C33" s="98"/>
      <c r="D33" s="129" t="s">
        <v>65</v>
      </c>
      <c r="E33" s="74"/>
      <c r="F33" s="99"/>
      <c r="G33" s="106">
        <v>26</v>
      </c>
      <c r="H33" s="130" t="s">
        <v>66</v>
      </c>
      <c r="I33" s="29"/>
      <c r="J33" s="107"/>
    </row>
    <row r="34" spans="1:10" ht="18" customHeight="1" x14ac:dyDescent="0.3">
      <c r="A34" s="13"/>
      <c r="B34" s="25"/>
      <c r="C34" s="21"/>
      <c r="D34" s="16"/>
      <c r="E34" s="16"/>
      <c r="F34" s="16"/>
      <c r="G34" s="16"/>
      <c r="H34" s="16"/>
      <c r="I34" s="29"/>
      <c r="J34" s="32"/>
    </row>
    <row r="35" spans="1:10" ht="18" customHeight="1" x14ac:dyDescent="0.3">
      <c r="A35" s="13"/>
      <c r="B35" s="26"/>
      <c r="C35" s="22"/>
      <c r="D35" s="3"/>
      <c r="E35" s="3"/>
      <c r="F35" s="3"/>
      <c r="G35" s="3"/>
      <c r="H35" s="3"/>
      <c r="I35" s="13"/>
      <c r="J35" s="33"/>
    </row>
    <row r="36" spans="1:10" ht="18" customHeight="1" x14ac:dyDescent="0.3">
      <c r="A36" s="13"/>
      <c r="B36" s="26"/>
      <c r="C36" s="22"/>
      <c r="D36" s="3"/>
      <c r="E36" s="3"/>
      <c r="F36" s="3"/>
      <c r="G36" s="3"/>
      <c r="H36" s="3"/>
      <c r="I36" s="13"/>
      <c r="J36" s="33"/>
    </row>
    <row r="37" spans="1:10" ht="18" customHeight="1" x14ac:dyDescent="0.3">
      <c r="A37" s="13"/>
      <c r="B37" s="26"/>
      <c r="C37" s="22"/>
      <c r="D37" s="3"/>
      <c r="E37" s="3"/>
      <c r="F37" s="3"/>
      <c r="G37" s="3"/>
      <c r="H37" s="3"/>
      <c r="I37" s="13"/>
      <c r="J37" s="33"/>
    </row>
    <row r="38" spans="1:10" ht="18" customHeight="1" x14ac:dyDescent="0.3">
      <c r="A38" s="13"/>
      <c r="B38" s="26"/>
      <c r="C38" s="22"/>
      <c r="D38" s="3"/>
      <c r="E38" s="3"/>
      <c r="F38" s="3"/>
      <c r="G38" s="3"/>
      <c r="H38" s="3"/>
      <c r="I38" s="13"/>
      <c r="J38" s="33"/>
    </row>
    <row r="39" spans="1:10" ht="18" customHeight="1" x14ac:dyDescent="0.3">
      <c r="A39" s="13"/>
      <c r="B39" s="26"/>
      <c r="C39" s="22"/>
      <c r="D39" s="3"/>
      <c r="E39" s="3"/>
      <c r="F39" s="3"/>
      <c r="G39" s="3"/>
      <c r="H39" s="3"/>
      <c r="I39" s="13"/>
      <c r="J39" s="33"/>
    </row>
    <row r="40" spans="1:10" ht="18" customHeight="1" thickBot="1" x14ac:dyDescent="0.35">
      <c r="A40" s="13"/>
      <c r="B40" s="70"/>
      <c r="C40" s="71"/>
      <c r="D40" s="14"/>
      <c r="E40" s="14"/>
      <c r="F40" s="14"/>
      <c r="G40" s="14"/>
      <c r="H40" s="14"/>
      <c r="I40" s="72"/>
      <c r="J40" s="73"/>
    </row>
    <row r="41" spans="1:10" ht="15" thickTop="1" x14ac:dyDescent="0.3">
      <c r="A41" s="13"/>
      <c r="B41" s="74"/>
      <c r="C41" s="74"/>
      <c r="D41" s="74"/>
      <c r="E41" s="74"/>
      <c r="F41" s="74"/>
      <c r="G41" s="74"/>
      <c r="H41" s="74"/>
      <c r="I41" s="74"/>
      <c r="J41" s="74"/>
    </row>
  </sheetData>
  <mergeCells count="4">
    <mergeCell ref="B2:J2"/>
    <mergeCell ref="B6:J6"/>
    <mergeCell ref="B8:J8"/>
    <mergeCell ref="B10:J10"/>
  </mergeCells>
  <pageMargins left="0.7" right="0.7" top="0.75" bottom="0.75" header="0.3" footer="0.3"/>
  <pageSetup paperSize="9" scale="95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Z500"/>
  <sheetViews>
    <sheetView workbookViewId="0">
      <selection activeCell="E1" sqref="E1:E3"/>
    </sheetView>
  </sheetViews>
  <sheetFormatPr defaultColWidth="0" defaultRowHeight="14.4" x14ac:dyDescent="0.3"/>
  <cols>
    <col min="1" max="1" width="37.6640625" customWidth="1"/>
    <col min="2" max="4" width="10.6640625" customWidth="1"/>
    <col min="5" max="6" width="9.6640625" customWidth="1"/>
    <col min="7" max="7" width="3.6640625" customWidth="1"/>
    <col min="8" max="9" width="9.109375" hidden="1" customWidth="1"/>
    <col min="10" max="26" width="0" hidden="1" customWidth="1"/>
    <col min="27" max="16384" width="9.109375" hidden="1"/>
  </cols>
  <sheetData>
    <row r="1" spans="1:26" ht="20.100000000000001" customHeight="1" x14ac:dyDescent="0.3">
      <c r="A1" s="211" t="s">
        <v>28</v>
      </c>
      <c r="B1" s="212"/>
      <c r="C1" s="212"/>
      <c r="D1" s="213"/>
      <c r="E1" s="6" t="s">
        <v>101</v>
      </c>
      <c r="F1" s="12"/>
      <c r="W1">
        <v>30.126000000000001</v>
      </c>
    </row>
    <row r="2" spans="1:26" ht="20.100000000000001" customHeight="1" x14ac:dyDescent="0.3">
      <c r="A2" s="211" t="s">
        <v>29</v>
      </c>
      <c r="B2" s="212"/>
      <c r="C2" s="212"/>
      <c r="D2" s="213"/>
      <c r="E2" s="6" t="s">
        <v>23</v>
      </c>
      <c r="F2" s="12"/>
    </row>
    <row r="3" spans="1:26" ht="20.100000000000001" customHeight="1" x14ac:dyDescent="0.3">
      <c r="A3" s="211" t="s">
        <v>30</v>
      </c>
      <c r="B3" s="212"/>
      <c r="C3" s="212"/>
      <c r="D3" s="213"/>
      <c r="E3" s="6" t="s">
        <v>103</v>
      </c>
      <c r="F3" s="12"/>
    </row>
    <row r="4" spans="1:26" x14ac:dyDescent="0.3">
      <c r="A4" s="5" t="s">
        <v>1</v>
      </c>
      <c r="B4" s="3"/>
      <c r="C4" s="3"/>
      <c r="D4" s="3"/>
      <c r="E4" s="3"/>
      <c r="F4" s="3"/>
    </row>
    <row r="5" spans="1:26" x14ac:dyDescent="0.3">
      <c r="A5" s="5" t="s">
        <v>438</v>
      </c>
      <c r="B5" s="3"/>
      <c r="C5" s="3"/>
      <c r="D5" s="3"/>
      <c r="E5" s="3"/>
      <c r="F5" s="3"/>
    </row>
    <row r="6" spans="1:26" x14ac:dyDescent="0.3">
      <c r="A6" s="3"/>
      <c r="B6" s="3"/>
      <c r="C6" s="3"/>
      <c r="D6" s="3"/>
      <c r="E6" s="3"/>
      <c r="F6" s="3"/>
    </row>
    <row r="7" spans="1:26" x14ac:dyDescent="0.3">
      <c r="A7" s="3"/>
      <c r="B7" s="3"/>
      <c r="C7" s="3"/>
      <c r="D7" s="3"/>
      <c r="E7" s="3"/>
      <c r="F7" s="3"/>
    </row>
    <row r="8" spans="1:26" x14ac:dyDescent="0.3">
      <c r="A8" s="4" t="s">
        <v>71</v>
      </c>
      <c r="B8" s="3"/>
      <c r="C8" s="3"/>
      <c r="D8" s="3"/>
      <c r="E8" s="3"/>
      <c r="F8" s="3"/>
    </row>
    <row r="9" spans="1:26" x14ac:dyDescent="0.3">
      <c r="A9" s="132" t="s">
        <v>68</v>
      </c>
      <c r="B9" s="132" t="s">
        <v>62</v>
      </c>
      <c r="C9" s="132" t="s">
        <v>63</v>
      </c>
      <c r="D9" s="132" t="s">
        <v>39</v>
      </c>
      <c r="E9" s="132" t="s">
        <v>69</v>
      </c>
      <c r="F9" s="132" t="s">
        <v>70</v>
      </c>
    </row>
    <row r="10" spans="1:26" x14ac:dyDescent="0.3">
      <c r="A10" s="138" t="s">
        <v>87</v>
      </c>
      <c r="B10" s="139"/>
      <c r="C10" s="135"/>
      <c r="D10" s="135"/>
      <c r="E10" s="136"/>
      <c r="F10" s="136"/>
      <c r="G10" s="137"/>
      <c r="H10" s="137"/>
      <c r="I10" s="137"/>
      <c r="J10" s="137"/>
      <c r="K10" s="137"/>
      <c r="L10" s="137"/>
      <c r="M10" s="137"/>
      <c r="N10" s="137"/>
      <c r="O10" s="137"/>
      <c r="P10" s="137"/>
      <c r="Q10" s="137"/>
      <c r="R10" s="137"/>
      <c r="S10" s="137"/>
      <c r="T10" s="137"/>
      <c r="U10" s="137"/>
      <c r="V10" s="137"/>
      <c r="W10" s="137"/>
      <c r="X10" s="137"/>
      <c r="Y10" s="137"/>
      <c r="Z10" s="137"/>
    </row>
    <row r="11" spans="1:26" x14ac:dyDescent="0.3">
      <c r="A11" s="62" t="s">
        <v>89</v>
      </c>
      <c r="B11" s="76">
        <f>'SO 3882'!L13</f>
        <v>0</v>
      </c>
      <c r="C11" s="76">
        <f>'SO 3882'!M13</f>
        <v>0</v>
      </c>
      <c r="D11" s="76">
        <f>'SO 3882'!I13</f>
        <v>0</v>
      </c>
      <c r="E11" s="140">
        <f>'SO 3882'!S13</f>
        <v>0</v>
      </c>
      <c r="F11" s="140">
        <f>'SO 3882'!V13</f>
        <v>0</v>
      </c>
      <c r="G11" s="137"/>
      <c r="H11" s="137"/>
      <c r="I11" s="137"/>
      <c r="J11" s="137"/>
      <c r="K11" s="137"/>
      <c r="L11" s="137"/>
      <c r="M11" s="137"/>
      <c r="N11" s="137"/>
      <c r="O11" s="137"/>
      <c r="P11" s="137"/>
      <c r="Q11" s="137"/>
      <c r="R11" s="137"/>
      <c r="S11" s="137"/>
      <c r="T11" s="137"/>
      <c r="U11" s="137"/>
      <c r="V11" s="137"/>
      <c r="W11" s="137"/>
      <c r="X11" s="137"/>
      <c r="Y11" s="137"/>
      <c r="Z11" s="137"/>
    </row>
    <row r="12" spans="1:26" x14ac:dyDescent="0.3">
      <c r="A12" s="2" t="s">
        <v>87</v>
      </c>
      <c r="B12" s="141">
        <f>'SO 3882'!L15</f>
        <v>0</v>
      </c>
      <c r="C12" s="141">
        <f>'SO 3882'!M15</f>
        <v>0</v>
      </c>
      <c r="D12" s="141">
        <f>'SO 3882'!I15</f>
        <v>0</v>
      </c>
      <c r="E12" s="142">
        <f>'SO 3882'!S15</f>
        <v>0</v>
      </c>
      <c r="F12" s="142">
        <f>'SO 3882'!V15</f>
        <v>0</v>
      </c>
      <c r="G12" s="137"/>
      <c r="H12" s="137"/>
      <c r="I12" s="137"/>
      <c r="J12" s="137"/>
      <c r="K12" s="137"/>
      <c r="L12" s="137"/>
      <c r="M12" s="137"/>
      <c r="N12" s="137"/>
      <c r="O12" s="137"/>
      <c r="P12" s="137"/>
      <c r="Q12" s="137"/>
      <c r="R12" s="137"/>
      <c r="S12" s="137"/>
      <c r="T12" s="137"/>
      <c r="U12" s="137"/>
      <c r="V12" s="137"/>
      <c r="W12" s="137"/>
      <c r="X12" s="137"/>
      <c r="Y12" s="137"/>
      <c r="Z12" s="137"/>
    </row>
    <row r="13" spans="1:26" x14ac:dyDescent="0.3">
      <c r="A13" s="1"/>
      <c r="B13" s="134"/>
      <c r="C13" s="134"/>
      <c r="D13" s="134"/>
      <c r="E13" s="133"/>
      <c r="F13" s="133"/>
    </row>
    <row r="14" spans="1:26" x14ac:dyDescent="0.3">
      <c r="A14" s="2" t="s">
        <v>90</v>
      </c>
      <c r="B14" s="141">
        <f>'SO 3882'!L16</f>
        <v>0</v>
      </c>
      <c r="C14" s="141">
        <f>'SO 3882'!M16</f>
        <v>0</v>
      </c>
      <c r="D14" s="141">
        <f>'SO 3882'!I16</f>
        <v>0</v>
      </c>
      <c r="E14" s="142">
        <f>'SO 3882'!S16</f>
        <v>0</v>
      </c>
      <c r="F14" s="142">
        <f>'SO 3882'!V16</f>
        <v>0</v>
      </c>
      <c r="G14" s="137"/>
      <c r="H14" s="137"/>
      <c r="I14" s="137"/>
      <c r="J14" s="137"/>
      <c r="K14" s="137"/>
      <c r="L14" s="137"/>
      <c r="M14" s="137"/>
      <c r="N14" s="137"/>
      <c r="O14" s="137"/>
      <c r="P14" s="137"/>
      <c r="Q14" s="137"/>
      <c r="R14" s="137"/>
      <c r="S14" s="137"/>
      <c r="T14" s="137"/>
      <c r="U14" s="137"/>
      <c r="V14" s="137"/>
      <c r="W14" s="137"/>
      <c r="X14" s="137"/>
      <c r="Y14" s="137"/>
      <c r="Z14" s="137"/>
    </row>
    <row r="15" spans="1:26" x14ac:dyDescent="0.3">
      <c r="A15" s="1"/>
      <c r="B15" s="134"/>
      <c r="C15" s="134"/>
      <c r="D15" s="134"/>
      <c r="E15" s="133"/>
      <c r="F15" s="133"/>
    </row>
    <row r="16" spans="1:26" x14ac:dyDescent="0.3">
      <c r="A16" s="1"/>
      <c r="B16" s="134"/>
      <c r="C16" s="134"/>
      <c r="D16" s="134"/>
      <c r="E16" s="133"/>
      <c r="F16" s="133"/>
    </row>
    <row r="17" spans="1:6" x14ac:dyDescent="0.3">
      <c r="A17" s="1"/>
      <c r="B17" s="134"/>
      <c r="C17" s="134"/>
      <c r="D17" s="134"/>
      <c r="E17" s="133"/>
      <c r="F17" s="133"/>
    </row>
    <row r="18" spans="1:6" x14ac:dyDescent="0.3">
      <c r="A18" s="1"/>
      <c r="B18" s="134"/>
      <c r="C18" s="134"/>
      <c r="D18" s="134"/>
      <c r="E18" s="133"/>
      <c r="F18" s="133"/>
    </row>
    <row r="19" spans="1:6" x14ac:dyDescent="0.3">
      <c r="A19" s="1"/>
      <c r="B19" s="134"/>
      <c r="C19" s="134"/>
      <c r="D19" s="134"/>
      <c r="E19" s="133"/>
      <c r="F19" s="133"/>
    </row>
    <row r="20" spans="1:6" x14ac:dyDescent="0.3">
      <c r="A20" s="1"/>
      <c r="B20" s="134"/>
      <c r="C20" s="134"/>
      <c r="D20" s="134"/>
      <c r="E20" s="133"/>
      <c r="F20" s="133"/>
    </row>
    <row r="21" spans="1:6" x14ac:dyDescent="0.3">
      <c r="A21" s="1"/>
      <c r="B21" s="134"/>
      <c r="C21" s="134"/>
      <c r="D21" s="134"/>
      <c r="E21" s="133"/>
      <c r="F21" s="133"/>
    </row>
    <row r="22" spans="1:6" x14ac:dyDescent="0.3">
      <c r="A22" s="1"/>
      <c r="B22" s="134"/>
      <c r="C22" s="134"/>
      <c r="D22" s="134"/>
      <c r="E22" s="133"/>
      <c r="F22" s="133"/>
    </row>
    <row r="23" spans="1:6" x14ac:dyDescent="0.3">
      <c r="A23" s="1"/>
      <c r="B23" s="134"/>
      <c r="C23" s="134"/>
      <c r="D23" s="134"/>
      <c r="E23" s="133"/>
      <c r="F23" s="133"/>
    </row>
    <row r="24" spans="1:6" x14ac:dyDescent="0.3">
      <c r="A24" s="1"/>
      <c r="B24" s="134"/>
      <c r="C24" s="134"/>
      <c r="D24" s="134"/>
      <c r="E24" s="133"/>
      <c r="F24" s="133"/>
    </row>
    <row r="25" spans="1:6" x14ac:dyDescent="0.3">
      <c r="A25" s="1"/>
      <c r="B25" s="134"/>
      <c r="C25" s="134"/>
      <c r="D25" s="134"/>
      <c r="E25" s="133"/>
      <c r="F25" s="133"/>
    </row>
    <row r="26" spans="1:6" x14ac:dyDescent="0.3">
      <c r="A26" s="1"/>
      <c r="B26" s="134"/>
      <c r="C26" s="134"/>
      <c r="D26" s="134"/>
      <c r="E26" s="133"/>
      <c r="F26" s="133"/>
    </row>
    <row r="27" spans="1:6" x14ac:dyDescent="0.3">
      <c r="A27" s="1"/>
      <c r="B27" s="134"/>
      <c r="C27" s="134"/>
      <c r="D27" s="134"/>
      <c r="E27" s="133"/>
      <c r="F27" s="133"/>
    </row>
    <row r="28" spans="1:6" x14ac:dyDescent="0.3">
      <c r="A28" s="1"/>
      <c r="B28" s="134"/>
      <c r="C28" s="134"/>
      <c r="D28" s="134"/>
      <c r="E28" s="133"/>
      <c r="F28" s="133"/>
    </row>
    <row r="29" spans="1:6" x14ac:dyDescent="0.3">
      <c r="A29" s="1"/>
      <c r="B29" s="134"/>
      <c r="C29" s="134"/>
      <c r="D29" s="134"/>
      <c r="E29" s="133"/>
      <c r="F29" s="133"/>
    </row>
    <row r="30" spans="1:6" x14ac:dyDescent="0.3">
      <c r="A30" s="1"/>
      <c r="B30" s="134"/>
      <c r="C30" s="134"/>
      <c r="D30" s="134"/>
      <c r="E30" s="133"/>
      <c r="F30" s="133"/>
    </row>
    <row r="31" spans="1:6" x14ac:dyDescent="0.3">
      <c r="A31" s="1"/>
      <c r="B31" s="134"/>
      <c r="C31" s="134"/>
      <c r="D31" s="134"/>
      <c r="E31" s="133"/>
      <c r="F31" s="133"/>
    </row>
    <row r="32" spans="1:6" x14ac:dyDescent="0.3">
      <c r="A32" s="1"/>
      <c r="B32" s="134"/>
      <c r="C32" s="134"/>
      <c r="D32" s="134"/>
      <c r="E32" s="133"/>
      <c r="F32" s="133"/>
    </row>
    <row r="33" spans="1:6" x14ac:dyDescent="0.3">
      <c r="A33" s="1"/>
      <c r="B33" s="134"/>
      <c r="C33" s="134"/>
      <c r="D33" s="134"/>
      <c r="E33" s="133"/>
      <c r="F33" s="133"/>
    </row>
    <row r="34" spans="1:6" x14ac:dyDescent="0.3">
      <c r="A34" s="1"/>
      <c r="B34" s="134"/>
      <c r="C34" s="134"/>
      <c r="D34" s="134"/>
      <c r="E34" s="133"/>
      <c r="F34" s="133"/>
    </row>
    <row r="35" spans="1:6" x14ac:dyDescent="0.3">
      <c r="A35" s="1"/>
      <c r="B35" s="134"/>
      <c r="C35" s="134"/>
      <c r="D35" s="134"/>
      <c r="E35" s="133"/>
      <c r="F35" s="133"/>
    </row>
    <row r="36" spans="1:6" x14ac:dyDescent="0.3">
      <c r="A36" s="1"/>
      <c r="B36" s="134"/>
      <c r="C36" s="134"/>
      <c r="D36" s="134"/>
      <c r="E36" s="133"/>
      <c r="F36" s="133"/>
    </row>
    <row r="37" spans="1:6" x14ac:dyDescent="0.3">
      <c r="A37" s="1"/>
      <c r="B37" s="134"/>
      <c r="C37" s="134"/>
      <c r="D37" s="134"/>
      <c r="E37" s="133"/>
      <c r="F37" s="133"/>
    </row>
    <row r="38" spans="1:6" x14ac:dyDescent="0.3">
      <c r="A38" s="1"/>
      <c r="B38" s="134"/>
      <c r="C38" s="134"/>
      <c r="D38" s="134"/>
      <c r="E38" s="133"/>
      <c r="F38" s="133"/>
    </row>
    <row r="39" spans="1:6" x14ac:dyDescent="0.3">
      <c r="A39" s="1"/>
      <c r="B39" s="134"/>
      <c r="C39" s="134"/>
      <c r="D39" s="134"/>
      <c r="E39" s="133"/>
      <c r="F39" s="133"/>
    </row>
    <row r="40" spans="1:6" x14ac:dyDescent="0.3">
      <c r="A40" s="1"/>
      <c r="B40" s="134"/>
      <c r="C40" s="134"/>
      <c r="D40" s="134"/>
      <c r="E40" s="133"/>
      <c r="F40" s="133"/>
    </row>
    <row r="41" spans="1:6" x14ac:dyDescent="0.3">
      <c r="A41" s="1"/>
      <c r="B41" s="134"/>
      <c r="C41" s="134"/>
      <c r="D41" s="134"/>
      <c r="E41" s="133"/>
      <c r="F41" s="133"/>
    </row>
    <row r="42" spans="1:6" x14ac:dyDescent="0.3">
      <c r="A42" s="1"/>
      <c r="B42" s="134"/>
      <c r="C42" s="134"/>
      <c r="D42" s="134"/>
      <c r="E42" s="133"/>
      <c r="F42" s="133"/>
    </row>
    <row r="43" spans="1:6" x14ac:dyDescent="0.3">
      <c r="A43" s="1"/>
      <c r="B43" s="134"/>
      <c r="C43" s="134"/>
      <c r="D43" s="134"/>
      <c r="E43" s="133"/>
      <c r="F43" s="133"/>
    </row>
    <row r="44" spans="1:6" x14ac:dyDescent="0.3">
      <c r="A44" s="1"/>
      <c r="B44" s="134"/>
      <c r="C44" s="134"/>
      <c r="D44" s="134"/>
      <c r="E44" s="133"/>
      <c r="F44" s="133"/>
    </row>
    <row r="45" spans="1:6" x14ac:dyDescent="0.3">
      <c r="A45" s="1"/>
      <c r="B45" s="134"/>
      <c r="C45" s="134"/>
      <c r="D45" s="134"/>
      <c r="E45" s="133"/>
      <c r="F45" s="133"/>
    </row>
    <row r="46" spans="1:6" x14ac:dyDescent="0.3">
      <c r="A46" s="1"/>
      <c r="B46" s="134"/>
      <c r="C46" s="134"/>
      <c r="D46" s="134"/>
      <c r="E46" s="133"/>
      <c r="F46" s="133"/>
    </row>
    <row r="47" spans="1:6" x14ac:dyDescent="0.3">
      <c r="A47" s="1"/>
      <c r="B47" s="134"/>
      <c r="C47" s="134"/>
      <c r="D47" s="134"/>
      <c r="E47" s="133"/>
      <c r="F47" s="133"/>
    </row>
    <row r="48" spans="1:6" x14ac:dyDescent="0.3">
      <c r="A48" s="1"/>
      <c r="B48" s="134"/>
      <c r="C48" s="134"/>
      <c r="D48" s="134"/>
      <c r="E48" s="133"/>
      <c r="F48" s="133"/>
    </row>
    <row r="49" spans="1:6" x14ac:dyDescent="0.3">
      <c r="A49" s="1"/>
      <c r="B49" s="134"/>
      <c r="C49" s="134"/>
      <c r="D49" s="134"/>
      <c r="E49" s="133"/>
      <c r="F49" s="133"/>
    </row>
    <row r="50" spans="1:6" x14ac:dyDescent="0.3">
      <c r="A50" s="1"/>
      <c r="B50" s="134"/>
      <c r="C50" s="134"/>
      <c r="D50" s="134"/>
      <c r="E50" s="133"/>
      <c r="F50" s="133"/>
    </row>
    <row r="51" spans="1:6" x14ac:dyDescent="0.3">
      <c r="A51" s="1"/>
      <c r="B51" s="134"/>
      <c r="C51" s="134"/>
      <c r="D51" s="134"/>
      <c r="E51" s="133"/>
      <c r="F51" s="133"/>
    </row>
    <row r="52" spans="1:6" x14ac:dyDescent="0.3">
      <c r="A52" s="1"/>
      <c r="B52" s="134"/>
      <c r="C52" s="134"/>
      <c r="D52" s="134"/>
      <c r="E52" s="133"/>
      <c r="F52" s="133"/>
    </row>
    <row r="53" spans="1:6" x14ac:dyDescent="0.3">
      <c r="A53" s="1"/>
      <c r="B53" s="134"/>
      <c r="C53" s="134"/>
      <c r="D53" s="134"/>
      <c r="E53" s="133"/>
      <c r="F53" s="133"/>
    </row>
    <row r="54" spans="1:6" x14ac:dyDescent="0.3">
      <c r="A54" s="1"/>
      <c r="B54" s="134"/>
      <c r="C54" s="134"/>
      <c r="D54" s="134"/>
      <c r="E54" s="133"/>
      <c r="F54" s="133"/>
    </row>
    <row r="55" spans="1:6" x14ac:dyDescent="0.3">
      <c r="A55" s="1"/>
      <c r="B55" s="134"/>
      <c r="C55" s="134"/>
      <c r="D55" s="134"/>
      <c r="E55" s="133"/>
      <c r="F55" s="133"/>
    </row>
    <row r="56" spans="1:6" x14ac:dyDescent="0.3">
      <c r="A56" s="1"/>
      <c r="B56" s="134"/>
      <c r="C56" s="134"/>
      <c r="D56" s="134"/>
      <c r="E56" s="133"/>
      <c r="F56" s="133"/>
    </row>
    <row r="57" spans="1:6" x14ac:dyDescent="0.3">
      <c r="A57" s="1"/>
      <c r="B57" s="134"/>
      <c r="C57" s="134"/>
      <c r="D57" s="134"/>
      <c r="E57" s="133"/>
      <c r="F57" s="133"/>
    </row>
    <row r="58" spans="1:6" x14ac:dyDescent="0.3">
      <c r="A58" s="1"/>
      <c r="B58" s="134"/>
      <c r="C58" s="134"/>
      <c r="D58" s="134"/>
      <c r="E58" s="133"/>
      <c r="F58" s="133"/>
    </row>
    <row r="59" spans="1:6" x14ac:dyDescent="0.3">
      <c r="A59" s="1"/>
      <c r="B59" s="134"/>
      <c r="C59" s="134"/>
      <c r="D59" s="134"/>
      <c r="E59" s="133"/>
      <c r="F59" s="133"/>
    </row>
    <row r="60" spans="1:6" x14ac:dyDescent="0.3">
      <c r="A60" s="1"/>
      <c r="B60" s="134"/>
      <c r="C60" s="134"/>
      <c r="D60" s="134"/>
      <c r="E60" s="133"/>
      <c r="F60" s="133"/>
    </row>
    <row r="61" spans="1:6" x14ac:dyDescent="0.3">
      <c r="A61" s="1"/>
      <c r="B61" s="134"/>
      <c r="C61" s="134"/>
      <c r="D61" s="134"/>
      <c r="E61" s="133"/>
      <c r="F61" s="133"/>
    </row>
    <row r="62" spans="1:6" x14ac:dyDescent="0.3">
      <c r="A62" s="1"/>
      <c r="B62" s="134"/>
      <c r="C62" s="134"/>
      <c r="D62" s="134"/>
      <c r="E62" s="133"/>
      <c r="F62" s="133"/>
    </row>
    <row r="63" spans="1:6" x14ac:dyDescent="0.3">
      <c r="A63" s="1"/>
      <c r="B63" s="134"/>
      <c r="C63" s="134"/>
      <c r="D63" s="134"/>
      <c r="E63" s="133"/>
      <c r="F63" s="133"/>
    </row>
    <row r="64" spans="1:6" x14ac:dyDescent="0.3">
      <c r="A64" s="1"/>
      <c r="B64" s="134"/>
      <c r="C64" s="134"/>
      <c r="D64" s="134"/>
      <c r="E64" s="133"/>
      <c r="F64" s="133"/>
    </row>
    <row r="65" spans="1:6" x14ac:dyDescent="0.3">
      <c r="A65" s="1"/>
      <c r="B65" s="134"/>
      <c r="C65" s="134"/>
      <c r="D65" s="134"/>
      <c r="E65" s="133"/>
      <c r="F65" s="133"/>
    </row>
    <row r="66" spans="1:6" x14ac:dyDescent="0.3">
      <c r="A66" s="1"/>
      <c r="B66" s="1"/>
      <c r="C66" s="1"/>
      <c r="D66" s="1"/>
      <c r="E66" s="1"/>
      <c r="F66" s="1"/>
    </row>
    <row r="67" spans="1:6" x14ac:dyDescent="0.3">
      <c r="A67" s="1"/>
      <c r="B67" s="1"/>
      <c r="C67" s="1"/>
      <c r="D67" s="1"/>
      <c r="E67" s="1"/>
      <c r="F67" s="1"/>
    </row>
    <row r="68" spans="1:6" x14ac:dyDescent="0.3">
      <c r="A68" s="1"/>
      <c r="B68" s="1"/>
      <c r="C68" s="1"/>
      <c r="D68" s="1"/>
      <c r="E68" s="1"/>
      <c r="F68" s="1"/>
    </row>
    <row r="69" spans="1:6" x14ac:dyDescent="0.3">
      <c r="A69" s="1"/>
      <c r="B69" s="1"/>
      <c r="C69" s="1"/>
      <c r="D69" s="1"/>
      <c r="E69" s="1"/>
      <c r="F69" s="1"/>
    </row>
    <row r="70" spans="1:6" x14ac:dyDescent="0.3">
      <c r="A70" s="1"/>
      <c r="B70" s="1"/>
      <c r="C70" s="1"/>
      <c r="D70" s="1"/>
      <c r="E70" s="1"/>
      <c r="F70" s="1"/>
    </row>
    <row r="71" spans="1:6" x14ac:dyDescent="0.3">
      <c r="A71" s="1"/>
      <c r="B71" s="1"/>
      <c r="C71" s="1"/>
      <c r="D71" s="1"/>
      <c r="E71" s="1"/>
      <c r="F71" s="1"/>
    </row>
    <row r="72" spans="1:6" x14ac:dyDescent="0.3">
      <c r="A72" s="1"/>
      <c r="B72" s="1"/>
      <c r="C72" s="1"/>
      <c r="D72" s="1"/>
      <c r="E72" s="1"/>
      <c r="F72" s="1"/>
    </row>
    <row r="73" spans="1:6" x14ac:dyDescent="0.3">
      <c r="A73" s="1"/>
      <c r="B73" s="1"/>
      <c r="C73" s="1"/>
      <c r="D73" s="1"/>
      <c r="E73" s="1"/>
      <c r="F73" s="1"/>
    </row>
    <row r="74" spans="1:6" x14ac:dyDescent="0.3">
      <c r="A74" s="1"/>
      <c r="B74" s="1"/>
      <c r="C74" s="1"/>
      <c r="D74" s="1"/>
      <c r="E74" s="1"/>
      <c r="F74" s="1"/>
    </row>
    <row r="75" spans="1:6" x14ac:dyDescent="0.3">
      <c r="A75" s="1"/>
      <c r="B75" s="1"/>
      <c r="C75" s="1"/>
      <c r="D75" s="1"/>
      <c r="E75" s="1"/>
      <c r="F75" s="1"/>
    </row>
    <row r="76" spans="1:6" x14ac:dyDescent="0.3">
      <c r="A76" s="1"/>
      <c r="B76" s="1"/>
      <c r="C76" s="1"/>
      <c r="D76" s="1"/>
      <c r="E76" s="1"/>
      <c r="F76" s="1"/>
    </row>
    <row r="77" spans="1:6" x14ac:dyDescent="0.3">
      <c r="A77" s="1"/>
      <c r="B77" s="1"/>
      <c r="C77" s="1"/>
      <c r="D77" s="1"/>
      <c r="E77" s="1"/>
      <c r="F77" s="1"/>
    </row>
    <row r="78" spans="1:6" x14ac:dyDescent="0.3">
      <c r="A78" s="1"/>
      <c r="B78" s="1"/>
      <c r="C78" s="1"/>
      <c r="D78" s="1"/>
      <c r="E78" s="1"/>
      <c r="F78" s="1"/>
    </row>
    <row r="79" spans="1:6" x14ac:dyDescent="0.3">
      <c r="A79" s="1"/>
      <c r="B79" s="1"/>
      <c r="C79" s="1"/>
      <c r="D79" s="1"/>
      <c r="E79" s="1"/>
      <c r="F79" s="1"/>
    </row>
    <row r="80" spans="1:6" x14ac:dyDescent="0.3">
      <c r="A80" s="1"/>
      <c r="B80" s="1"/>
      <c r="C80" s="1"/>
      <c r="D80" s="1"/>
      <c r="E80" s="1"/>
      <c r="F80" s="1"/>
    </row>
    <row r="81" spans="1:6" x14ac:dyDescent="0.3">
      <c r="A81" s="1"/>
      <c r="B81" s="1"/>
      <c r="C81" s="1"/>
      <c r="D81" s="1"/>
      <c r="E81" s="1"/>
      <c r="F81" s="1"/>
    </row>
    <row r="82" spans="1:6" x14ac:dyDescent="0.3">
      <c r="A82" s="1"/>
      <c r="B82" s="1"/>
      <c r="C82" s="1"/>
      <c r="D82" s="1"/>
      <c r="E82" s="1"/>
      <c r="F82" s="1"/>
    </row>
    <row r="83" spans="1:6" x14ac:dyDescent="0.3">
      <c r="A83" s="1"/>
      <c r="B83" s="1"/>
      <c r="C83" s="1"/>
      <c r="D83" s="1"/>
      <c r="E83" s="1"/>
      <c r="F83" s="1"/>
    </row>
    <row r="84" spans="1:6" x14ac:dyDescent="0.3">
      <c r="A84" s="1"/>
      <c r="B84" s="1"/>
      <c r="C84" s="1"/>
      <c r="D84" s="1"/>
      <c r="E84" s="1"/>
      <c r="F84" s="1"/>
    </row>
    <row r="85" spans="1:6" x14ac:dyDescent="0.3">
      <c r="A85" s="1"/>
      <c r="B85" s="1"/>
      <c r="C85" s="1"/>
      <c r="D85" s="1"/>
      <c r="E85" s="1"/>
      <c r="F85" s="1"/>
    </row>
    <row r="86" spans="1:6" x14ac:dyDescent="0.3">
      <c r="A86" s="1"/>
      <c r="B86" s="1"/>
      <c r="C86" s="1"/>
      <c r="D86" s="1"/>
      <c r="E86" s="1"/>
      <c r="F86" s="1"/>
    </row>
    <row r="87" spans="1:6" x14ac:dyDescent="0.3">
      <c r="A87" s="1"/>
      <c r="B87" s="1"/>
      <c r="C87" s="1"/>
      <c r="D87" s="1"/>
      <c r="E87" s="1"/>
      <c r="F87" s="1"/>
    </row>
    <row r="88" spans="1:6" x14ac:dyDescent="0.3">
      <c r="A88" s="1"/>
      <c r="B88" s="1"/>
      <c r="C88" s="1"/>
      <c r="D88" s="1"/>
      <c r="E88" s="1"/>
      <c r="F88" s="1"/>
    </row>
    <row r="89" spans="1:6" x14ac:dyDescent="0.3">
      <c r="A89" s="1"/>
      <c r="B89" s="1"/>
      <c r="C89" s="1"/>
      <c r="D89" s="1"/>
      <c r="E89" s="1"/>
      <c r="F89" s="1"/>
    </row>
    <row r="90" spans="1:6" x14ac:dyDescent="0.3">
      <c r="A90" s="1"/>
      <c r="B90" s="1"/>
      <c r="C90" s="1"/>
      <c r="D90" s="1"/>
      <c r="E90" s="1"/>
      <c r="F90" s="1"/>
    </row>
    <row r="91" spans="1:6" x14ac:dyDescent="0.3">
      <c r="A91" s="1"/>
      <c r="B91" s="1"/>
      <c r="C91" s="1"/>
      <c r="D91" s="1"/>
      <c r="E91" s="1"/>
      <c r="F91" s="1"/>
    </row>
    <row r="92" spans="1:6" x14ac:dyDescent="0.3">
      <c r="A92" s="1"/>
      <c r="B92" s="1"/>
      <c r="C92" s="1"/>
      <c r="D92" s="1"/>
      <c r="E92" s="1"/>
      <c r="F92" s="1"/>
    </row>
    <row r="93" spans="1:6" x14ac:dyDescent="0.3">
      <c r="A93" s="1"/>
      <c r="B93" s="1"/>
      <c r="C93" s="1"/>
      <c r="D93" s="1"/>
      <c r="E93" s="1"/>
      <c r="F93" s="1"/>
    </row>
    <row r="94" spans="1:6" x14ac:dyDescent="0.3">
      <c r="A94" s="1"/>
      <c r="B94" s="1"/>
      <c r="C94" s="1"/>
      <c r="D94" s="1"/>
      <c r="E94" s="1"/>
      <c r="F94" s="1"/>
    </row>
    <row r="95" spans="1:6" x14ac:dyDescent="0.3">
      <c r="A95" s="1"/>
      <c r="B95" s="1"/>
      <c r="C95" s="1"/>
      <c r="D95" s="1"/>
      <c r="E95" s="1"/>
      <c r="F95" s="1"/>
    </row>
    <row r="96" spans="1:6" x14ac:dyDescent="0.3">
      <c r="A96" s="1"/>
      <c r="B96" s="1"/>
      <c r="C96" s="1"/>
      <c r="D96" s="1"/>
      <c r="E96" s="1"/>
      <c r="F96" s="1"/>
    </row>
    <row r="97" spans="1:6" x14ac:dyDescent="0.3">
      <c r="A97" s="1"/>
      <c r="B97" s="1"/>
      <c r="C97" s="1"/>
      <c r="D97" s="1"/>
      <c r="E97" s="1"/>
      <c r="F97" s="1"/>
    </row>
    <row r="98" spans="1:6" x14ac:dyDescent="0.3">
      <c r="A98" s="1"/>
      <c r="B98" s="1"/>
      <c r="C98" s="1"/>
      <c r="D98" s="1"/>
      <c r="E98" s="1"/>
      <c r="F98" s="1"/>
    </row>
    <row r="99" spans="1:6" x14ac:dyDescent="0.3">
      <c r="A99" s="1"/>
      <c r="B99" s="1"/>
      <c r="C99" s="1"/>
      <c r="D99" s="1"/>
      <c r="E99" s="1"/>
      <c r="F99" s="1"/>
    </row>
    <row r="100" spans="1:6" x14ac:dyDescent="0.3">
      <c r="A100" s="1"/>
      <c r="B100" s="1"/>
      <c r="C100" s="1"/>
      <c r="D100" s="1"/>
      <c r="E100" s="1"/>
      <c r="F100" s="1"/>
    </row>
    <row r="101" spans="1:6" x14ac:dyDescent="0.3">
      <c r="A101" s="1"/>
      <c r="B101" s="1"/>
      <c r="C101" s="1"/>
      <c r="D101" s="1"/>
      <c r="E101" s="1"/>
      <c r="F101" s="1"/>
    </row>
    <row r="102" spans="1:6" x14ac:dyDescent="0.3">
      <c r="A102" s="1"/>
      <c r="B102" s="1"/>
      <c r="C102" s="1"/>
      <c r="D102" s="1"/>
      <c r="E102" s="1"/>
      <c r="F102" s="1"/>
    </row>
    <row r="103" spans="1:6" x14ac:dyDescent="0.3">
      <c r="A103" s="1"/>
      <c r="B103" s="1"/>
      <c r="C103" s="1"/>
      <c r="D103" s="1"/>
      <c r="E103" s="1"/>
      <c r="F103" s="1"/>
    </row>
    <row r="104" spans="1:6" x14ac:dyDescent="0.3">
      <c r="A104" s="1"/>
      <c r="B104" s="1"/>
      <c r="C104" s="1"/>
      <c r="D104" s="1"/>
      <c r="E104" s="1"/>
      <c r="F104" s="1"/>
    </row>
    <row r="105" spans="1:6" x14ac:dyDescent="0.3">
      <c r="A105" s="1"/>
      <c r="B105" s="1"/>
      <c r="C105" s="1"/>
      <c r="D105" s="1"/>
      <c r="E105" s="1"/>
      <c r="F105" s="1"/>
    </row>
    <row r="106" spans="1:6" x14ac:dyDescent="0.3">
      <c r="A106" s="1"/>
      <c r="B106" s="1"/>
      <c r="C106" s="1"/>
      <c r="D106" s="1"/>
      <c r="E106" s="1"/>
      <c r="F106" s="1"/>
    </row>
    <row r="107" spans="1:6" x14ac:dyDescent="0.3">
      <c r="A107" s="1"/>
      <c r="B107" s="1"/>
      <c r="C107" s="1"/>
      <c r="D107" s="1"/>
      <c r="E107" s="1"/>
      <c r="F107" s="1"/>
    </row>
    <row r="108" spans="1:6" x14ac:dyDescent="0.3">
      <c r="A108" s="1"/>
      <c r="B108" s="1"/>
      <c r="C108" s="1"/>
      <c r="D108" s="1"/>
      <c r="E108" s="1"/>
      <c r="F108" s="1"/>
    </row>
    <row r="109" spans="1:6" x14ac:dyDescent="0.3">
      <c r="A109" s="1"/>
      <c r="B109" s="1"/>
      <c r="C109" s="1"/>
      <c r="D109" s="1"/>
      <c r="E109" s="1"/>
      <c r="F109" s="1"/>
    </row>
    <row r="110" spans="1:6" x14ac:dyDescent="0.3">
      <c r="A110" s="1"/>
      <c r="B110" s="1"/>
      <c r="C110" s="1"/>
      <c r="D110" s="1"/>
      <c r="E110" s="1"/>
      <c r="F110" s="1"/>
    </row>
    <row r="111" spans="1:6" x14ac:dyDescent="0.3">
      <c r="A111" s="1"/>
      <c r="B111" s="1"/>
      <c r="C111" s="1"/>
      <c r="D111" s="1"/>
      <c r="E111" s="1"/>
      <c r="F111" s="1"/>
    </row>
    <row r="112" spans="1:6" x14ac:dyDescent="0.3">
      <c r="A112" s="1"/>
      <c r="B112" s="1"/>
      <c r="C112" s="1"/>
      <c r="D112" s="1"/>
      <c r="E112" s="1"/>
      <c r="F112" s="1"/>
    </row>
    <row r="113" spans="1:6" x14ac:dyDescent="0.3">
      <c r="A113" s="1"/>
      <c r="B113" s="1"/>
      <c r="C113" s="1"/>
      <c r="D113" s="1"/>
      <c r="E113" s="1"/>
      <c r="F113" s="1"/>
    </row>
    <row r="114" spans="1:6" x14ac:dyDescent="0.3">
      <c r="A114" s="1"/>
      <c r="B114" s="1"/>
      <c r="C114" s="1"/>
      <c r="D114" s="1"/>
      <c r="E114" s="1"/>
      <c r="F114" s="1"/>
    </row>
    <row r="115" spans="1:6" x14ac:dyDescent="0.3">
      <c r="A115" s="1"/>
      <c r="B115" s="1"/>
      <c r="C115" s="1"/>
      <c r="D115" s="1"/>
      <c r="E115" s="1"/>
      <c r="F115" s="1"/>
    </row>
    <row r="116" spans="1:6" x14ac:dyDescent="0.3">
      <c r="A116" s="1"/>
      <c r="B116" s="1"/>
      <c r="C116" s="1"/>
      <c r="D116" s="1"/>
      <c r="E116" s="1"/>
      <c r="F116" s="1"/>
    </row>
    <row r="117" spans="1:6" x14ac:dyDescent="0.3">
      <c r="A117" s="1"/>
      <c r="B117" s="1"/>
      <c r="C117" s="1"/>
      <c r="D117" s="1"/>
      <c r="E117" s="1"/>
      <c r="F117" s="1"/>
    </row>
    <row r="118" spans="1:6" x14ac:dyDescent="0.3">
      <c r="A118" s="1"/>
      <c r="B118" s="1"/>
      <c r="C118" s="1"/>
      <c r="D118" s="1"/>
      <c r="E118" s="1"/>
      <c r="F118" s="1"/>
    </row>
    <row r="119" spans="1:6" x14ac:dyDescent="0.3">
      <c r="A119" s="1"/>
      <c r="B119" s="1"/>
      <c r="C119" s="1"/>
      <c r="D119" s="1"/>
      <c r="E119" s="1"/>
      <c r="F119" s="1"/>
    </row>
    <row r="120" spans="1:6" x14ac:dyDescent="0.3">
      <c r="A120" s="1"/>
      <c r="B120" s="1"/>
      <c r="C120" s="1"/>
      <c r="D120" s="1"/>
      <c r="E120" s="1"/>
      <c r="F120" s="1"/>
    </row>
    <row r="121" spans="1:6" x14ac:dyDescent="0.3">
      <c r="A121" s="1"/>
      <c r="B121" s="1"/>
      <c r="C121" s="1"/>
      <c r="D121" s="1"/>
      <c r="E121" s="1"/>
      <c r="F121" s="1"/>
    </row>
    <row r="122" spans="1:6" x14ac:dyDescent="0.3">
      <c r="A122" s="1"/>
      <c r="B122" s="1"/>
      <c r="C122" s="1"/>
      <c r="D122" s="1"/>
      <c r="E122" s="1"/>
      <c r="F122" s="1"/>
    </row>
    <row r="123" spans="1:6" x14ac:dyDescent="0.3">
      <c r="A123" s="1"/>
      <c r="B123" s="1"/>
      <c r="C123" s="1"/>
      <c r="D123" s="1"/>
      <c r="E123" s="1"/>
      <c r="F123" s="1"/>
    </row>
    <row r="124" spans="1:6" x14ac:dyDescent="0.3">
      <c r="A124" s="1"/>
      <c r="B124" s="1"/>
      <c r="C124" s="1"/>
      <c r="D124" s="1"/>
      <c r="E124" s="1"/>
      <c r="F124" s="1"/>
    </row>
    <row r="125" spans="1:6" x14ac:dyDescent="0.3">
      <c r="A125" s="1"/>
      <c r="B125" s="1"/>
      <c r="C125" s="1"/>
      <c r="D125" s="1"/>
      <c r="E125" s="1"/>
      <c r="F125" s="1"/>
    </row>
    <row r="126" spans="1:6" x14ac:dyDescent="0.3">
      <c r="A126" s="1"/>
      <c r="B126" s="1"/>
      <c r="C126" s="1"/>
      <c r="D126" s="1"/>
      <c r="E126" s="1"/>
      <c r="F126" s="1"/>
    </row>
    <row r="127" spans="1:6" x14ac:dyDescent="0.3">
      <c r="A127" s="1"/>
      <c r="B127" s="1"/>
      <c r="C127" s="1"/>
      <c r="D127" s="1"/>
      <c r="E127" s="1"/>
      <c r="F127" s="1"/>
    </row>
    <row r="128" spans="1:6" x14ac:dyDescent="0.3">
      <c r="A128" s="1"/>
      <c r="B128" s="1"/>
      <c r="C128" s="1"/>
      <c r="D128" s="1"/>
      <c r="E128" s="1"/>
      <c r="F128" s="1"/>
    </row>
    <row r="129" spans="1:6" x14ac:dyDescent="0.3">
      <c r="A129" s="1"/>
      <c r="B129" s="1"/>
      <c r="C129" s="1"/>
      <c r="D129" s="1"/>
      <c r="E129" s="1"/>
      <c r="F129" s="1"/>
    </row>
    <row r="130" spans="1:6" x14ac:dyDescent="0.3">
      <c r="A130" s="1"/>
      <c r="B130" s="1"/>
      <c r="C130" s="1"/>
      <c r="D130" s="1"/>
      <c r="E130" s="1"/>
      <c r="F130" s="1"/>
    </row>
    <row r="131" spans="1:6" x14ac:dyDescent="0.3">
      <c r="A131" s="1"/>
      <c r="B131" s="1"/>
      <c r="C131" s="1"/>
      <c r="D131" s="1"/>
      <c r="E131" s="1"/>
      <c r="F131" s="1"/>
    </row>
    <row r="132" spans="1:6" x14ac:dyDescent="0.3">
      <c r="A132" s="1"/>
      <c r="B132" s="1"/>
      <c r="C132" s="1"/>
      <c r="D132" s="1"/>
      <c r="E132" s="1"/>
      <c r="F132" s="1"/>
    </row>
    <row r="133" spans="1:6" x14ac:dyDescent="0.3">
      <c r="A133" s="1"/>
      <c r="B133" s="1"/>
      <c r="C133" s="1"/>
      <c r="D133" s="1"/>
      <c r="E133" s="1"/>
      <c r="F133" s="1"/>
    </row>
    <row r="134" spans="1:6" x14ac:dyDescent="0.3">
      <c r="A134" s="1"/>
      <c r="B134" s="1"/>
      <c r="C134" s="1"/>
      <c r="D134" s="1"/>
      <c r="E134" s="1"/>
      <c r="F134" s="1"/>
    </row>
    <row r="135" spans="1:6" x14ac:dyDescent="0.3">
      <c r="A135" s="1"/>
      <c r="B135" s="1"/>
      <c r="C135" s="1"/>
      <c r="D135" s="1"/>
      <c r="E135" s="1"/>
      <c r="F135" s="1"/>
    </row>
    <row r="136" spans="1:6" x14ac:dyDescent="0.3">
      <c r="A136" s="1"/>
      <c r="B136" s="1"/>
      <c r="C136" s="1"/>
      <c r="D136" s="1"/>
      <c r="E136" s="1"/>
      <c r="F136" s="1"/>
    </row>
    <row r="137" spans="1:6" x14ac:dyDescent="0.3">
      <c r="A137" s="1"/>
      <c r="B137" s="1"/>
      <c r="C137" s="1"/>
      <c r="D137" s="1"/>
      <c r="E137" s="1"/>
      <c r="F137" s="1"/>
    </row>
    <row r="138" spans="1:6" x14ac:dyDescent="0.3">
      <c r="A138" s="1"/>
      <c r="B138" s="1"/>
      <c r="C138" s="1"/>
      <c r="D138" s="1"/>
      <c r="E138" s="1"/>
      <c r="F138" s="1"/>
    </row>
    <row r="139" spans="1:6" x14ac:dyDescent="0.3">
      <c r="A139" s="1"/>
      <c r="B139" s="1"/>
      <c r="C139" s="1"/>
      <c r="D139" s="1"/>
      <c r="E139" s="1"/>
      <c r="F139" s="1"/>
    </row>
    <row r="140" spans="1:6" x14ac:dyDescent="0.3">
      <c r="A140" s="1"/>
      <c r="B140" s="1"/>
      <c r="C140" s="1"/>
      <c r="D140" s="1"/>
      <c r="E140" s="1"/>
      <c r="F140" s="1"/>
    </row>
    <row r="141" spans="1:6" x14ac:dyDescent="0.3">
      <c r="A141" s="1"/>
      <c r="B141" s="1"/>
      <c r="C141" s="1"/>
      <c r="D141" s="1"/>
      <c r="E141" s="1"/>
      <c r="F141" s="1"/>
    </row>
    <row r="142" spans="1:6" x14ac:dyDescent="0.3">
      <c r="A142" s="1"/>
      <c r="B142" s="1"/>
      <c r="C142" s="1"/>
      <c r="D142" s="1"/>
      <c r="E142" s="1"/>
      <c r="F142" s="1"/>
    </row>
    <row r="143" spans="1:6" x14ac:dyDescent="0.3">
      <c r="A143" s="1"/>
      <c r="B143" s="1"/>
      <c r="C143" s="1"/>
      <c r="D143" s="1"/>
      <c r="E143" s="1"/>
      <c r="F143" s="1"/>
    </row>
    <row r="144" spans="1:6" x14ac:dyDescent="0.3">
      <c r="A144" s="1"/>
      <c r="B144" s="1"/>
      <c r="C144" s="1"/>
      <c r="D144" s="1"/>
      <c r="E144" s="1"/>
      <c r="F144" s="1"/>
    </row>
    <row r="145" spans="1:6" x14ac:dyDescent="0.3">
      <c r="A145" s="1"/>
      <c r="B145" s="1"/>
      <c r="C145" s="1"/>
      <c r="D145" s="1"/>
      <c r="E145" s="1"/>
      <c r="F145" s="1"/>
    </row>
    <row r="146" spans="1:6" x14ac:dyDescent="0.3">
      <c r="A146" s="1"/>
      <c r="B146" s="1"/>
      <c r="C146" s="1"/>
      <c r="D146" s="1"/>
      <c r="E146" s="1"/>
      <c r="F146" s="1"/>
    </row>
    <row r="147" spans="1:6" x14ac:dyDescent="0.3">
      <c r="A147" s="1"/>
      <c r="B147" s="1"/>
      <c r="C147" s="1"/>
      <c r="D147" s="1"/>
      <c r="E147" s="1"/>
      <c r="F147" s="1"/>
    </row>
    <row r="148" spans="1:6" x14ac:dyDescent="0.3">
      <c r="A148" s="1"/>
      <c r="B148" s="1"/>
      <c r="C148" s="1"/>
      <c r="D148" s="1"/>
      <c r="E148" s="1"/>
      <c r="F148" s="1"/>
    </row>
    <row r="149" spans="1:6" x14ac:dyDescent="0.3">
      <c r="A149" s="1"/>
      <c r="B149" s="1"/>
      <c r="C149" s="1"/>
      <c r="D149" s="1"/>
      <c r="E149" s="1"/>
      <c r="F149" s="1"/>
    </row>
    <row r="150" spans="1:6" x14ac:dyDescent="0.3">
      <c r="A150" s="1"/>
      <c r="B150" s="1"/>
      <c r="C150" s="1"/>
      <c r="D150" s="1"/>
      <c r="E150" s="1"/>
      <c r="F150" s="1"/>
    </row>
    <row r="151" spans="1:6" x14ac:dyDescent="0.3">
      <c r="A151" s="1"/>
      <c r="B151" s="1"/>
      <c r="C151" s="1"/>
      <c r="D151" s="1"/>
      <c r="E151" s="1"/>
      <c r="F151" s="1"/>
    </row>
    <row r="152" spans="1:6" x14ac:dyDescent="0.3">
      <c r="A152" s="1"/>
      <c r="B152" s="1"/>
      <c r="C152" s="1"/>
      <c r="D152" s="1"/>
      <c r="E152" s="1"/>
      <c r="F152" s="1"/>
    </row>
    <row r="153" spans="1:6" x14ac:dyDescent="0.3">
      <c r="A153" s="1"/>
      <c r="B153" s="1"/>
      <c r="C153" s="1"/>
      <c r="D153" s="1"/>
      <c r="E153" s="1"/>
      <c r="F153" s="1"/>
    </row>
    <row r="154" spans="1:6" x14ac:dyDescent="0.3">
      <c r="A154" s="1"/>
      <c r="B154" s="1"/>
      <c r="C154" s="1"/>
      <c r="D154" s="1"/>
      <c r="E154" s="1"/>
      <c r="F154" s="1"/>
    </row>
    <row r="155" spans="1:6" x14ac:dyDescent="0.3">
      <c r="A155" s="1"/>
      <c r="B155" s="1"/>
      <c r="C155" s="1"/>
      <c r="D155" s="1"/>
      <c r="E155" s="1"/>
      <c r="F155" s="1"/>
    </row>
    <row r="156" spans="1:6" x14ac:dyDescent="0.3">
      <c r="A156" s="1"/>
      <c r="B156" s="1"/>
      <c r="C156" s="1"/>
      <c r="D156" s="1"/>
      <c r="E156" s="1"/>
      <c r="F156" s="1"/>
    </row>
    <row r="157" spans="1:6" x14ac:dyDescent="0.3">
      <c r="A157" s="1"/>
      <c r="B157" s="1"/>
      <c r="C157" s="1"/>
      <c r="D157" s="1"/>
      <c r="E157" s="1"/>
      <c r="F157" s="1"/>
    </row>
    <row r="158" spans="1:6" x14ac:dyDescent="0.3">
      <c r="A158" s="1"/>
      <c r="B158" s="1"/>
      <c r="C158" s="1"/>
      <c r="D158" s="1"/>
      <c r="E158" s="1"/>
      <c r="F158" s="1"/>
    </row>
    <row r="159" spans="1:6" x14ac:dyDescent="0.3">
      <c r="A159" s="1"/>
      <c r="B159" s="1"/>
      <c r="C159" s="1"/>
      <c r="D159" s="1"/>
      <c r="E159" s="1"/>
      <c r="F159" s="1"/>
    </row>
    <row r="160" spans="1:6" x14ac:dyDescent="0.3">
      <c r="A160" s="1"/>
      <c r="B160" s="1"/>
      <c r="C160" s="1"/>
      <c r="D160" s="1"/>
      <c r="E160" s="1"/>
      <c r="F160" s="1"/>
    </row>
    <row r="161" spans="1:6" x14ac:dyDescent="0.3">
      <c r="A161" s="1"/>
      <c r="B161" s="1"/>
      <c r="C161" s="1"/>
      <c r="D161" s="1"/>
      <c r="E161" s="1"/>
      <c r="F161" s="1"/>
    </row>
    <row r="162" spans="1:6" x14ac:dyDescent="0.3">
      <c r="A162" s="1"/>
      <c r="B162" s="1"/>
      <c r="C162" s="1"/>
      <c r="D162" s="1"/>
      <c r="E162" s="1"/>
      <c r="F162" s="1"/>
    </row>
    <row r="163" spans="1:6" x14ac:dyDescent="0.3">
      <c r="A163" s="1"/>
      <c r="B163" s="1"/>
      <c r="C163" s="1"/>
      <c r="D163" s="1"/>
      <c r="E163" s="1"/>
      <c r="F163" s="1"/>
    </row>
    <row r="164" spans="1:6" x14ac:dyDescent="0.3">
      <c r="A164" s="1"/>
      <c r="B164" s="1"/>
      <c r="C164" s="1"/>
      <c r="D164" s="1"/>
      <c r="E164" s="1"/>
      <c r="F164" s="1"/>
    </row>
    <row r="165" spans="1:6" x14ac:dyDescent="0.3">
      <c r="A165" s="1"/>
      <c r="B165" s="1"/>
      <c r="C165" s="1"/>
      <c r="D165" s="1"/>
      <c r="E165" s="1"/>
      <c r="F165" s="1"/>
    </row>
    <row r="166" spans="1:6" x14ac:dyDescent="0.3">
      <c r="A166" s="1"/>
      <c r="B166" s="1"/>
      <c r="C166" s="1"/>
      <c r="D166" s="1"/>
      <c r="E166" s="1"/>
      <c r="F166" s="1"/>
    </row>
    <row r="167" spans="1:6" x14ac:dyDescent="0.3">
      <c r="A167" s="1"/>
      <c r="B167" s="1"/>
      <c r="C167" s="1"/>
      <c r="D167" s="1"/>
      <c r="E167" s="1"/>
      <c r="F167" s="1"/>
    </row>
    <row r="168" spans="1:6" x14ac:dyDescent="0.3">
      <c r="A168" s="1"/>
      <c r="B168" s="1"/>
      <c r="C168" s="1"/>
      <c r="D168" s="1"/>
      <c r="E168" s="1"/>
      <c r="F168" s="1"/>
    </row>
    <row r="169" spans="1:6" x14ac:dyDescent="0.3">
      <c r="A169" s="1"/>
      <c r="B169" s="1"/>
      <c r="C169" s="1"/>
      <c r="D169" s="1"/>
      <c r="E169" s="1"/>
      <c r="F169" s="1"/>
    </row>
    <row r="170" spans="1:6" x14ac:dyDescent="0.3">
      <c r="A170" s="1"/>
      <c r="B170" s="1"/>
      <c r="C170" s="1"/>
      <c r="D170" s="1"/>
      <c r="E170" s="1"/>
      <c r="F170" s="1"/>
    </row>
    <row r="171" spans="1:6" x14ac:dyDescent="0.3">
      <c r="A171" s="1"/>
      <c r="B171" s="1"/>
      <c r="C171" s="1"/>
      <c r="D171" s="1"/>
      <c r="E171" s="1"/>
      <c r="F171" s="1"/>
    </row>
    <row r="172" spans="1:6" x14ac:dyDescent="0.3">
      <c r="A172" s="1"/>
      <c r="B172" s="1"/>
      <c r="C172" s="1"/>
      <c r="D172" s="1"/>
      <c r="E172" s="1"/>
      <c r="F172" s="1"/>
    </row>
    <row r="173" spans="1:6" x14ac:dyDescent="0.3">
      <c r="A173" s="1"/>
      <c r="B173" s="1"/>
      <c r="C173" s="1"/>
      <c r="D173" s="1"/>
      <c r="E173" s="1"/>
      <c r="F173" s="1"/>
    </row>
    <row r="174" spans="1:6" x14ac:dyDescent="0.3">
      <c r="A174" s="1"/>
      <c r="B174" s="1"/>
      <c r="C174" s="1"/>
      <c r="D174" s="1"/>
      <c r="E174" s="1"/>
      <c r="F174" s="1"/>
    </row>
    <row r="175" spans="1:6" x14ac:dyDescent="0.3">
      <c r="A175" s="1"/>
      <c r="B175" s="1"/>
      <c r="C175" s="1"/>
      <c r="D175" s="1"/>
      <c r="E175" s="1"/>
      <c r="F175" s="1"/>
    </row>
    <row r="176" spans="1:6" x14ac:dyDescent="0.3">
      <c r="A176" s="1"/>
      <c r="B176" s="1"/>
      <c r="C176" s="1"/>
      <c r="D176" s="1"/>
      <c r="E176" s="1"/>
      <c r="F176" s="1"/>
    </row>
    <row r="177" spans="1:6" x14ac:dyDescent="0.3">
      <c r="A177" s="1"/>
      <c r="B177" s="1"/>
      <c r="C177" s="1"/>
      <c r="D177" s="1"/>
      <c r="E177" s="1"/>
      <c r="F177" s="1"/>
    </row>
    <row r="178" spans="1:6" x14ac:dyDescent="0.3">
      <c r="A178" s="1"/>
      <c r="B178" s="1"/>
      <c r="C178" s="1"/>
      <c r="D178" s="1"/>
      <c r="E178" s="1"/>
      <c r="F178" s="1"/>
    </row>
    <row r="179" spans="1:6" x14ac:dyDescent="0.3">
      <c r="A179" s="1"/>
      <c r="B179" s="1"/>
      <c r="C179" s="1"/>
      <c r="D179" s="1"/>
      <c r="E179" s="1"/>
      <c r="F179" s="1"/>
    </row>
    <row r="180" spans="1:6" x14ac:dyDescent="0.3">
      <c r="A180" s="1"/>
      <c r="B180" s="1"/>
      <c r="C180" s="1"/>
      <c r="D180" s="1"/>
      <c r="E180" s="1"/>
      <c r="F180" s="1"/>
    </row>
    <row r="181" spans="1:6" x14ac:dyDescent="0.3">
      <c r="A181" s="1"/>
      <c r="B181" s="1"/>
      <c r="C181" s="1"/>
      <c r="D181" s="1"/>
      <c r="E181" s="1"/>
      <c r="F181" s="1"/>
    </row>
    <row r="182" spans="1:6" x14ac:dyDescent="0.3">
      <c r="A182" s="1"/>
      <c r="B182" s="1"/>
      <c r="C182" s="1"/>
      <c r="D182" s="1"/>
      <c r="E182" s="1"/>
      <c r="F182" s="1"/>
    </row>
    <row r="183" spans="1:6" x14ac:dyDescent="0.3">
      <c r="A183" s="1"/>
      <c r="B183" s="1"/>
      <c r="C183" s="1"/>
      <c r="D183" s="1"/>
      <c r="E183" s="1"/>
      <c r="F183" s="1"/>
    </row>
    <row r="184" spans="1:6" x14ac:dyDescent="0.3">
      <c r="A184" s="1"/>
      <c r="B184" s="1"/>
      <c r="C184" s="1"/>
      <c r="D184" s="1"/>
      <c r="E184" s="1"/>
      <c r="F184" s="1"/>
    </row>
    <row r="185" spans="1:6" x14ac:dyDescent="0.3">
      <c r="A185" s="1"/>
      <c r="B185" s="1"/>
      <c r="C185" s="1"/>
      <c r="D185" s="1"/>
      <c r="E185" s="1"/>
      <c r="F185" s="1"/>
    </row>
    <row r="186" spans="1:6" x14ac:dyDescent="0.3">
      <c r="A186" s="1"/>
      <c r="B186" s="1"/>
      <c r="C186" s="1"/>
      <c r="D186" s="1"/>
      <c r="E186" s="1"/>
      <c r="F186" s="1"/>
    </row>
    <row r="187" spans="1:6" x14ac:dyDescent="0.3">
      <c r="A187" s="1"/>
      <c r="B187" s="1"/>
      <c r="C187" s="1"/>
      <c r="D187" s="1"/>
      <c r="E187" s="1"/>
      <c r="F187" s="1"/>
    </row>
    <row r="188" spans="1:6" x14ac:dyDescent="0.3">
      <c r="A188" s="1"/>
      <c r="B188" s="1"/>
      <c r="C188" s="1"/>
      <c r="D188" s="1"/>
      <c r="E188" s="1"/>
      <c r="F188" s="1"/>
    </row>
    <row r="189" spans="1:6" x14ac:dyDescent="0.3">
      <c r="A189" s="1"/>
      <c r="B189" s="1"/>
      <c r="C189" s="1"/>
      <c r="D189" s="1"/>
      <c r="E189" s="1"/>
      <c r="F189" s="1"/>
    </row>
    <row r="190" spans="1:6" x14ac:dyDescent="0.3">
      <c r="A190" s="1"/>
      <c r="B190" s="1"/>
      <c r="C190" s="1"/>
      <c r="D190" s="1"/>
      <c r="E190" s="1"/>
      <c r="F190" s="1"/>
    </row>
    <row r="191" spans="1:6" x14ac:dyDescent="0.3">
      <c r="A191" s="1"/>
      <c r="B191" s="1"/>
      <c r="C191" s="1"/>
      <c r="D191" s="1"/>
      <c r="E191" s="1"/>
      <c r="F191" s="1"/>
    </row>
    <row r="192" spans="1:6" x14ac:dyDescent="0.3">
      <c r="A192" s="1"/>
      <c r="B192" s="1"/>
      <c r="C192" s="1"/>
      <c r="D192" s="1"/>
      <c r="E192" s="1"/>
      <c r="F192" s="1"/>
    </row>
    <row r="193" spans="1:6" x14ac:dyDescent="0.3">
      <c r="A193" s="1"/>
      <c r="B193" s="1"/>
      <c r="C193" s="1"/>
      <c r="D193" s="1"/>
      <c r="E193" s="1"/>
      <c r="F193" s="1"/>
    </row>
    <row r="194" spans="1:6" x14ac:dyDescent="0.3">
      <c r="A194" s="1"/>
      <c r="B194" s="1"/>
      <c r="C194" s="1"/>
      <c r="D194" s="1"/>
      <c r="E194" s="1"/>
      <c r="F194" s="1"/>
    </row>
    <row r="195" spans="1:6" x14ac:dyDescent="0.3">
      <c r="A195" s="1"/>
      <c r="B195" s="1"/>
      <c r="C195" s="1"/>
      <c r="D195" s="1"/>
      <c r="E195" s="1"/>
      <c r="F195" s="1"/>
    </row>
    <row r="196" spans="1:6" x14ac:dyDescent="0.3">
      <c r="A196" s="1"/>
      <c r="B196" s="1"/>
      <c r="C196" s="1"/>
      <c r="D196" s="1"/>
      <c r="E196" s="1"/>
      <c r="F196" s="1"/>
    </row>
    <row r="197" spans="1:6" x14ac:dyDescent="0.3">
      <c r="A197" s="1"/>
      <c r="B197" s="1"/>
      <c r="C197" s="1"/>
      <c r="D197" s="1"/>
      <c r="E197" s="1"/>
      <c r="F197" s="1"/>
    </row>
    <row r="198" spans="1:6" x14ac:dyDescent="0.3">
      <c r="A198" s="1"/>
      <c r="B198" s="1"/>
      <c r="C198" s="1"/>
      <c r="D198" s="1"/>
      <c r="E198" s="1"/>
      <c r="F198" s="1"/>
    </row>
    <row r="199" spans="1:6" x14ac:dyDescent="0.3">
      <c r="A199" s="1"/>
      <c r="B199" s="1"/>
      <c r="C199" s="1"/>
      <c r="D199" s="1"/>
      <c r="E199" s="1"/>
      <c r="F199" s="1"/>
    </row>
    <row r="200" spans="1:6" x14ac:dyDescent="0.3">
      <c r="A200" s="1"/>
      <c r="B200" s="1"/>
      <c r="C200" s="1"/>
      <c r="D200" s="1"/>
      <c r="E200" s="1"/>
      <c r="F200" s="1"/>
    </row>
    <row r="201" spans="1:6" x14ac:dyDescent="0.3">
      <c r="A201" s="1"/>
      <c r="B201" s="1"/>
      <c r="C201" s="1"/>
      <c r="D201" s="1"/>
      <c r="E201" s="1"/>
      <c r="F201" s="1"/>
    </row>
    <row r="202" spans="1:6" x14ac:dyDescent="0.3">
      <c r="A202" s="1"/>
      <c r="B202" s="1"/>
      <c r="C202" s="1"/>
      <c r="D202" s="1"/>
      <c r="E202" s="1"/>
      <c r="F202" s="1"/>
    </row>
    <row r="203" spans="1:6" x14ac:dyDescent="0.3">
      <c r="A203" s="1"/>
      <c r="B203" s="1"/>
      <c r="C203" s="1"/>
      <c r="D203" s="1"/>
      <c r="E203" s="1"/>
      <c r="F203" s="1"/>
    </row>
    <row r="204" spans="1:6" x14ac:dyDescent="0.3">
      <c r="A204" s="1"/>
      <c r="B204" s="1"/>
      <c r="C204" s="1"/>
      <c r="D204" s="1"/>
      <c r="E204" s="1"/>
      <c r="F204" s="1"/>
    </row>
    <row r="205" spans="1:6" x14ac:dyDescent="0.3">
      <c r="A205" s="1"/>
      <c r="B205" s="1"/>
      <c r="C205" s="1"/>
      <c r="D205" s="1"/>
      <c r="E205" s="1"/>
      <c r="F205" s="1"/>
    </row>
    <row r="206" spans="1:6" x14ac:dyDescent="0.3">
      <c r="A206" s="1"/>
      <c r="B206" s="1"/>
      <c r="C206" s="1"/>
      <c r="D206" s="1"/>
      <c r="E206" s="1"/>
      <c r="F206" s="1"/>
    </row>
    <row r="207" spans="1:6" x14ac:dyDescent="0.3">
      <c r="A207" s="1"/>
      <c r="B207" s="1"/>
      <c r="C207" s="1"/>
      <c r="D207" s="1"/>
      <c r="E207" s="1"/>
      <c r="F207" s="1"/>
    </row>
    <row r="208" spans="1:6" x14ac:dyDescent="0.3">
      <c r="A208" s="1"/>
      <c r="B208" s="1"/>
      <c r="C208" s="1"/>
      <c r="D208" s="1"/>
      <c r="E208" s="1"/>
      <c r="F208" s="1"/>
    </row>
    <row r="209" spans="1:6" x14ac:dyDescent="0.3">
      <c r="A209" s="1"/>
      <c r="B209" s="1"/>
      <c r="C209" s="1"/>
      <c r="D209" s="1"/>
      <c r="E209" s="1"/>
      <c r="F209" s="1"/>
    </row>
    <row r="210" spans="1:6" x14ac:dyDescent="0.3">
      <c r="A210" s="1"/>
      <c r="B210" s="1"/>
      <c r="C210" s="1"/>
      <c r="D210" s="1"/>
      <c r="E210" s="1"/>
      <c r="F210" s="1"/>
    </row>
    <row r="211" spans="1:6" x14ac:dyDescent="0.3">
      <c r="A211" s="1"/>
      <c r="B211" s="1"/>
      <c r="C211" s="1"/>
      <c r="D211" s="1"/>
      <c r="E211" s="1"/>
      <c r="F211" s="1"/>
    </row>
    <row r="212" spans="1:6" x14ac:dyDescent="0.3">
      <c r="A212" s="1"/>
      <c r="B212" s="1"/>
      <c r="C212" s="1"/>
      <c r="D212" s="1"/>
      <c r="E212" s="1"/>
      <c r="F212" s="1"/>
    </row>
    <row r="213" spans="1:6" x14ac:dyDescent="0.3">
      <c r="A213" s="1"/>
      <c r="B213" s="1"/>
      <c r="C213" s="1"/>
      <c r="D213" s="1"/>
      <c r="E213" s="1"/>
      <c r="F213" s="1"/>
    </row>
    <row r="214" spans="1:6" x14ac:dyDescent="0.3">
      <c r="A214" s="1"/>
      <c r="B214" s="1"/>
      <c r="C214" s="1"/>
      <c r="D214" s="1"/>
      <c r="E214" s="1"/>
      <c r="F214" s="1"/>
    </row>
    <row r="215" spans="1:6" x14ac:dyDescent="0.3">
      <c r="A215" s="1"/>
      <c r="B215" s="1"/>
      <c r="C215" s="1"/>
      <c r="D215" s="1"/>
      <c r="E215" s="1"/>
      <c r="F215" s="1"/>
    </row>
    <row r="216" spans="1:6" x14ac:dyDescent="0.3">
      <c r="A216" s="1"/>
      <c r="B216" s="1"/>
      <c r="C216" s="1"/>
      <c r="D216" s="1"/>
      <c r="E216" s="1"/>
      <c r="F216" s="1"/>
    </row>
    <row r="217" spans="1:6" x14ac:dyDescent="0.3">
      <c r="A217" s="1"/>
      <c r="B217" s="1"/>
      <c r="C217" s="1"/>
      <c r="D217" s="1"/>
      <c r="E217" s="1"/>
      <c r="F217" s="1"/>
    </row>
    <row r="218" spans="1:6" x14ac:dyDescent="0.3">
      <c r="A218" s="1"/>
      <c r="B218" s="1"/>
      <c r="C218" s="1"/>
      <c r="D218" s="1"/>
      <c r="E218" s="1"/>
      <c r="F218" s="1"/>
    </row>
    <row r="219" spans="1:6" x14ac:dyDescent="0.3">
      <c r="A219" s="1"/>
      <c r="B219" s="1"/>
      <c r="C219" s="1"/>
      <c r="D219" s="1"/>
      <c r="E219" s="1"/>
      <c r="F219" s="1"/>
    </row>
    <row r="220" spans="1:6" x14ac:dyDescent="0.3">
      <c r="A220" s="1"/>
      <c r="B220" s="1"/>
      <c r="C220" s="1"/>
      <c r="D220" s="1"/>
      <c r="E220" s="1"/>
      <c r="F220" s="1"/>
    </row>
    <row r="221" spans="1:6" x14ac:dyDescent="0.3">
      <c r="A221" s="1"/>
      <c r="B221" s="1"/>
      <c r="C221" s="1"/>
      <c r="D221" s="1"/>
      <c r="E221" s="1"/>
      <c r="F221" s="1"/>
    </row>
    <row r="222" spans="1:6" x14ac:dyDescent="0.3">
      <c r="A222" s="1"/>
      <c r="B222" s="1"/>
      <c r="C222" s="1"/>
      <c r="D222" s="1"/>
      <c r="E222" s="1"/>
      <c r="F222" s="1"/>
    </row>
    <row r="223" spans="1:6" x14ac:dyDescent="0.3">
      <c r="A223" s="1"/>
      <c r="B223" s="1"/>
      <c r="C223" s="1"/>
      <c r="D223" s="1"/>
      <c r="E223" s="1"/>
      <c r="F223" s="1"/>
    </row>
    <row r="224" spans="1:6" x14ac:dyDescent="0.3">
      <c r="A224" s="1"/>
      <c r="B224" s="1"/>
      <c r="C224" s="1"/>
      <c r="D224" s="1"/>
      <c r="E224" s="1"/>
      <c r="F224" s="1"/>
    </row>
    <row r="225" spans="1:6" x14ac:dyDescent="0.3">
      <c r="A225" s="1"/>
      <c r="B225" s="1"/>
      <c r="C225" s="1"/>
      <c r="D225" s="1"/>
      <c r="E225" s="1"/>
      <c r="F225" s="1"/>
    </row>
    <row r="226" spans="1:6" x14ac:dyDescent="0.3">
      <c r="A226" s="1"/>
      <c r="B226" s="1"/>
      <c r="C226" s="1"/>
      <c r="D226" s="1"/>
      <c r="E226" s="1"/>
      <c r="F226" s="1"/>
    </row>
    <row r="227" spans="1:6" x14ac:dyDescent="0.3">
      <c r="A227" s="1"/>
      <c r="B227" s="1"/>
      <c r="C227" s="1"/>
      <c r="D227" s="1"/>
      <c r="E227" s="1"/>
      <c r="F227" s="1"/>
    </row>
    <row r="228" spans="1:6" x14ac:dyDescent="0.3">
      <c r="A228" s="1"/>
      <c r="B228" s="1"/>
      <c r="C228" s="1"/>
      <c r="D228" s="1"/>
      <c r="E228" s="1"/>
      <c r="F228" s="1"/>
    </row>
    <row r="229" spans="1:6" x14ac:dyDescent="0.3">
      <c r="A229" s="1"/>
      <c r="B229" s="1"/>
      <c r="C229" s="1"/>
      <c r="D229" s="1"/>
      <c r="E229" s="1"/>
      <c r="F229" s="1"/>
    </row>
    <row r="230" spans="1:6" x14ac:dyDescent="0.3">
      <c r="A230" s="1"/>
      <c r="B230" s="1"/>
      <c r="C230" s="1"/>
      <c r="D230" s="1"/>
      <c r="E230" s="1"/>
      <c r="F230" s="1"/>
    </row>
    <row r="231" spans="1:6" x14ac:dyDescent="0.3">
      <c r="A231" s="1"/>
      <c r="B231" s="1"/>
      <c r="C231" s="1"/>
      <c r="D231" s="1"/>
      <c r="E231" s="1"/>
      <c r="F231" s="1"/>
    </row>
    <row r="232" spans="1:6" x14ac:dyDescent="0.3">
      <c r="A232" s="1"/>
      <c r="B232" s="1"/>
      <c r="C232" s="1"/>
      <c r="D232" s="1"/>
      <c r="E232" s="1"/>
      <c r="F232" s="1"/>
    </row>
    <row r="233" spans="1:6" x14ac:dyDescent="0.3">
      <c r="A233" s="1"/>
      <c r="B233" s="1"/>
      <c r="C233" s="1"/>
      <c r="D233" s="1"/>
      <c r="E233" s="1"/>
      <c r="F233" s="1"/>
    </row>
    <row r="234" spans="1:6" x14ac:dyDescent="0.3">
      <c r="A234" s="1"/>
      <c r="B234" s="1"/>
      <c r="C234" s="1"/>
      <c r="D234" s="1"/>
      <c r="E234" s="1"/>
      <c r="F234" s="1"/>
    </row>
    <row r="235" spans="1:6" x14ac:dyDescent="0.3">
      <c r="A235" s="1"/>
      <c r="B235" s="1"/>
      <c r="C235" s="1"/>
      <c r="D235" s="1"/>
      <c r="E235" s="1"/>
      <c r="F235" s="1"/>
    </row>
    <row r="236" spans="1:6" x14ac:dyDescent="0.3">
      <c r="A236" s="1"/>
      <c r="B236" s="1"/>
      <c r="C236" s="1"/>
      <c r="D236" s="1"/>
      <c r="E236" s="1"/>
      <c r="F236" s="1"/>
    </row>
    <row r="237" spans="1:6" x14ac:dyDescent="0.3">
      <c r="A237" s="1"/>
      <c r="B237" s="1"/>
      <c r="C237" s="1"/>
      <c r="D237" s="1"/>
      <c r="E237" s="1"/>
      <c r="F237" s="1"/>
    </row>
    <row r="238" spans="1:6" x14ac:dyDescent="0.3">
      <c r="A238" s="1"/>
      <c r="B238" s="1"/>
      <c r="C238" s="1"/>
      <c r="D238" s="1"/>
      <c r="E238" s="1"/>
      <c r="F238" s="1"/>
    </row>
    <row r="239" spans="1:6" x14ac:dyDescent="0.3">
      <c r="A239" s="1"/>
      <c r="B239" s="1"/>
      <c r="C239" s="1"/>
      <c r="D239" s="1"/>
      <c r="E239" s="1"/>
      <c r="F239" s="1"/>
    </row>
    <row r="240" spans="1:6" x14ac:dyDescent="0.3">
      <c r="A240" s="1"/>
      <c r="B240" s="1"/>
      <c r="C240" s="1"/>
      <c r="D240" s="1"/>
      <c r="E240" s="1"/>
      <c r="F240" s="1"/>
    </row>
    <row r="241" spans="1:6" x14ac:dyDescent="0.3">
      <c r="A241" s="1"/>
      <c r="B241" s="1"/>
      <c r="C241" s="1"/>
      <c r="D241" s="1"/>
      <c r="E241" s="1"/>
      <c r="F241" s="1"/>
    </row>
    <row r="242" spans="1:6" x14ac:dyDescent="0.3">
      <c r="A242" s="1"/>
      <c r="B242" s="1"/>
      <c r="C242" s="1"/>
      <c r="D242" s="1"/>
      <c r="E242" s="1"/>
      <c r="F242" s="1"/>
    </row>
    <row r="243" spans="1:6" x14ac:dyDescent="0.3">
      <c r="A243" s="1"/>
      <c r="B243" s="1"/>
      <c r="C243" s="1"/>
      <c r="D243" s="1"/>
      <c r="E243" s="1"/>
      <c r="F243" s="1"/>
    </row>
    <row r="244" spans="1:6" x14ac:dyDescent="0.3">
      <c r="A244" s="1"/>
      <c r="B244" s="1"/>
      <c r="C244" s="1"/>
      <c r="D244" s="1"/>
      <c r="E244" s="1"/>
      <c r="F244" s="1"/>
    </row>
    <row r="245" spans="1:6" x14ac:dyDescent="0.3">
      <c r="A245" s="1"/>
      <c r="B245" s="1"/>
      <c r="C245" s="1"/>
      <c r="D245" s="1"/>
      <c r="E245" s="1"/>
      <c r="F245" s="1"/>
    </row>
    <row r="246" spans="1:6" x14ac:dyDescent="0.3">
      <c r="A246" s="1"/>
      <c r="B246" s="1"/>
      <c r="C246" s="1"/>
      <c r="D246" s="1"/>
      <c r="E246" s="1"/>
      <c r="F246" s="1"/>
    </row>
    <row r="247" spans="1:6" x14ac:dyDescent="0.3">
      <c r="A247" s="1"/>
      <c r="B247" s="1"/>
      <c r="C247" s="1"/>
      <c r="D247" s="1"/>
      <c r="E247" s="1"/>
      <c r="F247" s="1"/>
    </row>
    <row r="248" spans="1:6" x14ac:dyDescent="0.3">
      <c r="A248" s="1"/>
      <c r="B248" s="1"/>
      <c r="C248" s="1"/>
      <c r="D248" s="1"/>
      <c r="E248" s="1"/>
      <c r="F248" s="1"/>
    </row>
    <row r="249" spans="1:6" x14ac:dyDescent="0.3">
      <c r="A249" s="1"/>
      <c r="B249" s="1"/>
      <c r="C249" s="1"/>
      <c r="D249" s="1"/>
      <c r="E249" s="1"/>
      <c r="F249" s="1"/>
    </row>
    <row r="250" spans="1:6" x14ac:dyDescent="0.3">
      <c r="A250" s="1"/>
      <c r="B250" s="1"/>
      <c r="C250" s="1"/>
      <c r="D250" s="1"/>
      <c r="E250" s="1"/>
      <c r="F250" s="1"/>
    </row>
    <row r="251" spans="1:6" x14ac:dyDescent="0.3">
      <c r="A251" s="1"/>
      <c r="B251" s="1"/>
      <c r="C251" s="1"/>
      <c r="D251" s="1"/>
      <c r="E251" s="1"/>
      <c r="F251" s="1"/>
    </row>
    <row r="252" spans="1:6" x14ac:dyDescent="0.3">
      <c r="A252" s="1"/>
      <c r="B252" s="1"/>
      <c r="C252" s="1"/>
      <c r="D252" s="1"/>
      <c r="E252" s="1"/>
      <c r="F252" s="1"/>
    </row>
    <row r="253" spans="1:6" x14ac:dyDescent="0.3">
      <c r="A253" s="1"/>
      <c r="B253" s="1"/>
      <c r="C253" s="1"/>
      <c r="D253" s="1"/>
      <c r="E253" s="1"/>
      <c r="F253" s="1"/>
    </row>
    <row r="254" spans="1:6" x14ac:dyDescent="0.3">
      <c r="A254" s="1"/>
      <c r="B254" s="1"/>
      <c r="C254" s="1"/>
      <c r="D254" s="1"/>
      <c r="E254" s="1"/>
      <c r="F254" s="1"/>
    </row>
    <row r="255" spans="1:6" x14ac:dyDescent="0.3">
      <c r="A255" s="1"/>
      <c r="B255" s="1"/>
      <c r="C255" s="1"/>
      <c r="D255" s="1"/>
      <c r="E255" s="1"/>
      <c r="F255" s="1"/>
    </row>
    <row r="256" spans="1:6" x14ac:dyDescent="0.3">
      <c r="A256" s="1"/>
      <c r="B256" s="1"/>
      <c r="C256" s="1"/>
      <c r="D256" s="1"/>
      <c r="E256" s="1"/>
      <c r="F256" s="1"/>
    </row>
    <row r="257" spans="1:6" x14ac:dyDescent="0.3">
      <c r="A257" s="1"/>
      <c r="B257" s="1"/>
      <c r="C257" s="1"/>
      <c r="D257" s="1"/>
      <c r="E257" s="1"/>
      <c r="F257" s="1"/>
    </row>
    <row r="258" spans="1:6" x14ac:dyDescent="0.3">
      <c r="A258" s="1"/>
      <c r="B258" s="1"/>
      <c r="C258" s="1"/>
      <c r="D258" s="1"/>
      <c r="E258" s="1"/>
      <c r="F258" s="1"/>
    </row>
    <row r="259" spans="1:6" x14ac:dyDescent="0.3">
      <c r="A259" s="1"/>
      <c r="B259" s="1"/>
      <c r="C259" s="1"/>
      <c r="D259" s="1"/>
      <c r="E259" s="1"/>
      <c r="F259" s="1"/>
    </row>
    <row r="260" spans="1:6" x14ac:dyDescent="0.3">
      <c r="A260" s="1"/>
      <c r="B260" s="1"/>
      <c r="C260" s="1"/>
      <c r="D260" s="1"/>
      <c r="E260" s="1"/>
      <c r="F260" s="1"/>
    </row>
    <row r="261" spans="1:6" x14ac:dyDescent="0.3">
      <c r="A261" s="1"/>
      <c r="B261" s="1"/>
      <c r="C261" s="1"/>
      <c r="D261" s="1"/>
      <c r="E261" s="1"/>
      <c r="F261" s="1"/>
    </row>
    <row r="262" spans="1:6" x14ac:dyDescent="0.3">
      <c r="A262" s="1"/>
      <c r="B262" s="1"/>
      <c r="C262" s="1"/>
      <c r="D262" s="1"/>
      <c r="E262" s="1"/>
      <c r="F262" s="1"/>
    </row>
    <row r="263" spans="1:6" x14ac:dyDescent="0.3">
      <c r="A263" s="1"/>
      <c r="B263" s="1"/>
      <c r="C263" s="1"/>
      <c r="D263" s="1"/>
      <c r="E263" s="1"/>
      <c r="F263" s="1"/>
    </row>
    <row r="264" spans="1:6" x14ac:dyDescent="0.3">
      <c r="A264" s="1"/>
      <c r="B264" s="1"/>
      <c r="C264" s="1"/>
      <c r="D264" s="1"/>
      <c r="E264" s="1"/>
      <c r="F264" s="1"/>
    </row>
    <row r="265" spans="1:6" x14ac:dyDescent="0.3">
      <c r="A265" s="1"/>
      <c r="B265" s="1"/>
      <c r="C265" s="1"/>
      <c r="D265" s="1"/>
      <c r="E265" s="1"/>
      <c r="F265" s="1"/>
    </row>
    <row r="266" spans="1:6" x14ac:dyDescent="0.3">
      <c r="A266" s="1"/>
      <c r="B266" s="1"/>
      <c r="C266" s="1"/>
      <c r="D266" s="1"/>
      <c r="E266" s="1"/>
      <c r="F266" s="1"/>
    </row>
    <row r="267" spans="1:6" x14ac:dyDescent="0.3">
      <c r="A267" s="1"/>
      <c r="B267" s="1"/>
      <c r="C267" s="1"/>
      <c r="D267" s="1"/>
      <c r="E267" s="1"/>
      <c r="F267" s="1"/>
    </row>
    <row r="268" spans="1:6" x14ac:dyDescent="0.3">
      <c r="A268" s="1"/>
      <c r="B268" s="1"/>
      <c r="C268" s="1"/>
      <c r="D268" s="1"/>
      <c r="E268" s="1"/>
      <c r="F268" s="1"/>
    </row>
    <row r="269" spans="1:6" x14ac:dyDescent="0.3">
      <c r="A269" s="1"/>
      <c r="B269" s="1"/>
      <c r="C269" s="1"/>
      <c r="D269" s="1"/>
      <c r="E269" s="1"/>
      <c r="F269" s="1"/>
    </row>
    <row r="270" spans="1:6" x14ac:dyDescent="0.3">
      <c r="A270" s="1"/>
      <c r="B270" s="1"/>
      <c r="C270" s="1"/>
      <c r="D270" s="1"/>
      <c r="E270" s="1"/>
      <c r="F270" s="1"/>
    </row>
    <row r="271" spans="1:6" x14ac:dyDescent="0.3">
      <c r="A271" s="1"/>
      <c r="B271" s="1"/>
      <c r="C271" s="1"/>
      <c r="D271" s="1"/>
      <c r="E271" s="1"/>
      <c r="F271" s="1"/>
    </row>
    <row r="272" spans="1:6" x14ac:dyDescent="0.3">
      <c r="A272" s="1"/>
      <c r="B272" s="1"/>
      <c r="C272" s="1"/>
      <c r="D272" s="1"/>
      <c r="E272" s="1"/>
      <c r="F272" s="1"/>
    </row>
    <row r="273" spans="1:6" x14ac:dyDescent="0.3">
      <c r="A273" s="1"/>
      <c r="B273" s="1"/>
      <c r="C273" s="1"/>
      <c r="D273" s="1"/>
      <c r="E273" s="1"/>
      <c r="F273" s="1"/>
    </row>
    <row r="274" spans="1:6" x14ac:dyDescent="0.3">
      <c r="A274" s="1"/>
      <c r="B274" s="1"/>
      <c r="C274" s="1"/>
      <c r="D274" s="1"/>
      <c r="E274" s="1"/>
      <c r="F274" s="1"/>
    </row>
    <row r="275" spans="1:6" x14ac:dyDescent="0.3">
      <c r="A275" s="1"/>
      <c r="B275" s="1"/>
      <c r="C275" s="1"/>
      <c r="D275" s="1"/>
      <c r="E275" s="1"/>
      <c r="F275" s="1"/>
    </row>
    <row r="276" spans="1:6" x14ac:dyDescent="0.3">
      <c r="A276" s="1"/>
      <c r="B276" s="1"/>
      <c r="C276" s="1"/>
      <c r="D276" s="1"/>
      <c r="E276" s="1"/>
      <c r="F276" s="1"/>
    </row>
    <row r="277" spans="1:6" x14ac:dyDescent="0.3">
      <c r="A277" s="1"/>
      <c r="B277" s="1"/>
      <c r="C277" s="1"/>
      <c r="D277" s="1"/>
      <c r="E277" s="1"/>
      <c r="F277" s="1"/>
    </row>
    <row r="278" spans="1:6" x14ac:dyDescent="0.3">
      <c r="A278" s="1"/>
      <c r="B278" s="1"/>
      <c r="C278" s="1"/>
      <c r="D278" s="1"/>
      <c r="E278" s="1"/>
      <c r="F278" s="1"/>
    </row>
    <row r="279" spans="1:6" x14ac:dyDescent="0.3">
      <c r="A279" s="1"/>
      <c r="B279" s="1"/>
      <c r="C279" s="1"/>
      <c r="D279" s="1"/>
      <c r="E279" s="1"/>
      <c r="F279" s="1"/>
    </row>
    <row r="280" spans="1:6" x14ac:dyDescent="0.3">
      <c r="A280" s="1"/>
      <c r="B280" s="1"/>
      <c r="C280" s="1"/>
      <c r="D280" s="1"/>
      <c r="E280" s="1"/>
      <c r="F280" s="1"/>
    </row>
    <row r="281" spans="1:6" x14ac:dyDescent="0.3">
      <c r="A281" s="1"/>
      <c r="B281" s="1"/>
      <c r="C281" s="1"/>
      <c r="D281" s="1"/>
      <c r="E281" s="1"/>
      <c r="F281" s="1"/>
    </row>
    <row r="282" spans="1:6" x14ac:dyDescent="0.3">
      <c r="A282" s="1"/>
      <c r="B282" s="1"/>
      <c r="C282" s="1"/>
      <c r="D282" s="1"/>
      <c r="E282" s="1"/>
      <c r="F282" s="1"/>
    </row>
    <row r="283" spans="1:6" x14ac:dyDescent="0.3">
      <c r="A283" s="1"/>
      <c r="B283" s="1"/>
      <c r="C283" s="1"/>
      <c r="D283" s="1"/>
      <c r="E283" s="1"/>
      <c r="F283" s="1"/>
    </row>
    <row r="284" spans="1:6" x14ac:dyDescent="0.3">
      <c r="A284" s="1"/>
      <c r="B284" s="1"/>
      <c r="C284" s="1"/>
      <c r="D284" s="1"/>
      <c r="E284" s="1"/>
      <c r="F284" s="1"/>
    </row>
    <row r="285" spans="1:6" x14ac:dyDescent="0.3">
      <c r="A285" s="1"/>
      <c r="B285" s="1"/>
      <c r="C285" s="1"/>
      <c r="D285" s="1"/>
      <c r="E285" s="1"/>
      <c r="F285" s="1"/>
    </row>
    <row r="286" spans="1:6" x14ac:dyDescent="0.3">
      <c r="A286" s="1"/>
      <c r="B286" s="1"/>
      <c r="C286" s="1"/>
      <c r="D286" s="1"/>
      <c r="E286" s="1"/>
      <c r="F286" s="1"/>
    </row>
    <row r="287" spans="1:6" x14ac:dyDescent="0.3">
      <c r="A287" s="1"/>
      <c r="B287" s="1"/>
      <c r="C287" s="1"/>
      <c r="D287" s="1"/>
      <c r="E287" s="1"/>
      <c r="F287" s="1"/>
    </row>
    <row r="288" spans="1:6" x14ac:dyDescent="0.3">
      <c r="A288" s="1"/>
      <c r="B288" s="1"/>
      <c r="C288" s="1"/>
      <c r="D288" s="1"/>
      <c r="E288" s="1"/>
      <c r="F288" s="1"/>
    </row>
    <row r="289" spans="1:6" x14ac:dyDescent="0.3">
      <c r="A289" s="1"/>
      <c r="B289" s="1"/>
      <c r="C289" s="1"/>
      <c r="D289" s="1"/>
      <c r="E289" s="1"/>
      <c r="F289" s="1"/>
    </row>
    <row r="290" spans="1:6" x14ac:dyDescent="0.3">
      <c r="A290" s="1"/>
      <c r="B290" s="1"/>
      <c r="C290" s="1"/>
      <c r="D290" s="1"/>
      <c r="E290" s="1"/>
      <c r="F290" s="1"/>
    </row>
    <row r="291" spans="1:6" x14ac:dyDescent="0.3">
      <c r="A291" s="1"/>
      <c r="B291" s="1"/>
      <c r="C291" s="1"/>
      <c r="D291" s="1"/>
      <c r="E291" s="1"/>
      <c r="F291" s="1"/>
    </row>
    <row r="292" spans="1:6" x14ac:dyDescent="0.3">
      <c r="A292" s="1"/>
      <c r="B292" s="1"/>
      <c r="C292" s="1"/>
      <c r="D292" s="1"/>
      <c r="E292" s="1"/>
      <c r="F292" s="1"/>
    </row>
    <row r="293" spans="1:6" x14ac:dyDescent="0.3">
      <c r="A293" s="1"/>
      <c r="B293" s="1"/>
      <c r="C293" s="1"/>
      <c r="D293" s="1"/>
      <c r="E293" s="1"/>
      <c r="F293" s="1"/>
    </row>
    <row r="294" spans="1:6" x14ac:dyDescent="0.3">
      <c r="A294" s="1"/>
      <c r="B294" s="1"/>
      <c r="C294" s="1"/>
      <c r="D294" s="1"/>
      <c r="E294" s="1"/>
      <c r="F294" s="1"/>
    </row>
    <row r="295" spans="1:6" x14ac:dyDescent="0.3">
      <c r="A295" s="1"/>
      <c r="B295" s="1"/>
      <c r="C295" s="1"/>
      <c r="D295" s="1"/>
      <c r="E295" s="1"/>
      <c r="F295" s="1"/>
    </row>
    <row r="296" spans="1:6" x14ac:dyDescent="0.3">
      <c r="A296" s="1"/>
      <c r="B296" s="1"/>
      <c r="C296" s="1"/>
      <c r="D296" s="1"/>
      <c r="E296" s="1"/>
      <c r="F296" s="1"/>
    </row>
    <row r="297" spans="1:6" x14ac:dyDescent="0.3">
      <c r="A297" s="1"/>
      <c r="B297" s="1"/>
      <c r="C297" s="1"/>
      <c r="D297" s="1"/>
      <c r="E297" s="1"/>
      <c r="F297" s="1"/>
    </row>
    <row r="298" spans="1:6" x14ac:dyDescent="0.3">
      <c r="A298" s="1"/>
      <c r="B298" s="1"/>
      <c r="C298" s="1"/>
      <c r="D298" s="1"/>
      <c r="E298" s="1"/>
      <c r="F298" s="1"/>
    </row>
    <row r="299" spans="1:6" x14ac:dyDescent="0.3">
      <c r="A299" s="1"/>
      <c r="B299" s="1"/>
      <c r="C299" s="1"/>
      <c r="D299" s="1"/>
      <c r="E299" s="1"/>
      <c r="F299" s="1"/>
    </row>
    <row r="300" spans="1:6" x14ac:dyDescent="0.3">
      <c r="A300" s="1"/>
      <c r="B300" s="1"/>
      <c r="C300" s="1"/>
      <c r="D300" s="1"/>
      <c r="E300" s="1"/>
      <c r="F300" s="1"/>
    </row>
    <row r="301" spans="1:6" x14ac:dyDescent="0.3">
      <c r="A301" s="1"/>
      <c r="B301" s="1"/>
      <c r="C301" s="1"/>
      <c r="D301" s="1"/>
      <c r="E301" s="1"/>
      <c r="F301" s="1"/>
    </row>
    <row r="302" spans="1:6" x14ac:dyDescent="0.3">
      <c r="A302" s="1"/>
      <c r="B302" s="1"/>
      <c r="C302" s="1"/>
      <c r="D302" s="1"/>
      <c r="E302" s="1"/>
      <c r="F302" s="1"/>
    </row>
    <row r="303" spans="1:6" x14ac:dyDescent="0.3">
      <c r="A303" s="1"/>
      <c r="B303" s="1"/>
      <c r="C303" s="1"/>
      <c r="D303" s="1"/>
      <c r="E303" s="1"/>
      <c r="F303" s="1"/>
    </row>
    <row r="304" spans="1:6" x14ac:dyDescent="0.3">
      <c r="A304" s="1"/>
      <c r="B304" s="1"/>
      <c r="C304" s="1"/>
      <c r="D304" s="1"/>
      <c r="E304" s="1"/>
      <c r="F304" s="1"/>
    </row>
    <row r="305" spans="1:6" x14ac:dyDescent="0.3">
      <c r="A305" s="1"/>
      <c r="B305" s="1"/>
      <c r="C305" s="1"/>
      <c r="D305" s="1"/>
      <c r="E305" s="1"/>
      <c r="F305" s="1"/>
    </row>
    <row r="306" spans="1:6" x14ac:dyDescent="0.3">
      <c r="A306" s="1"/>
      <c r="B306" s="1"/>
      <c r="C306" s="1"/>
      <c r="D306" s="1"/>
      <c r="E306" s="1"/>
      <c r="F306" s="1"/>
    </row>
    <row r="307" spans="1:6" x14ac:dyDescent="0.3">
      <c r="A307" s="1"/>
      <c r="B307" s="1"/>
      <c r="C307" s="1"/>
      <c r="D307" s="1"/>
      <c r="E307" s="1"/>
      <c r="F307" s="1"/>
    </row>
    <row r="308" spans="1:6" x14ac:dyDescent="0.3">
      <c r="A308" s="1"/>
      <c r="B308" s="1"/>
      <c r="C308" s="1"/>
      <c r="D308" s="1"/>
      <c r="E308" s="1"/>
      <c r="F308" s="1"/>
    </row>
    <row r="309" spans="1:6" x14ac:dyDescent="0.3">
      <c r="A309" s="1"/>
      <c r="B309" s="1"/>
      <c r="C309" s="1"/>
      <c r="D309" s="1"/>
      <c r="E309" s="1"/>
      <c r="F309" s="1"/>
    </row>
    <row r="310" spans="1:6" x14ac:dyDescent="0.3">
      <c r="A310" s="1"/>
      <c r="B310" s="1"/>
      <c r="C310" s="1"/>
      <c r="D310" s="1"/>
      <c r="E310" s="1"/>
      <c r="F310" s="1"/>
    </row>
    <row r="311" spans="1:6" x14ac:dyDescent="0.3">
      <c r="A311" s="1"/>
      <c r="B311" s="1"/>
      <c r="C311" s="1"/>
      <c r="D311" s="1"/>
      <c r="E311" s="1"/>
      <c r="F311" s="1"/>
    </row>
    <row r="312" spans="1:6" x14ac:dyDescent="0.3">
      <c r="A312" s="1"/>
      <c r="B312" s="1"/>
      <c r="C312" s="1"/>
      <c r="D312" s="1"/>
      <c r="E312" s="1"/>
      <c r="F312" s="1"/>
    </row>
    <row r="313" spans="1:6" x14ac:dyDescent="0.3">
      <c r="A313" s="1"/>
      <c r="B313" s="1"/>
      <c r="C313" s="1"/>
      <c r="D313" s="1"/>
      <c r="E313" s="1"/>
      <c r="F313" s="1"/>
    </row>
    <row r="314" spans="1:6" x14ac:dyDescent="0.3">
      <c r="A314" s="1"/>
      <c r="B314" s="1"/>
      <c r="C314" s="1"/>
      <c r="D314" s="1"/>
      <c r="E314" s="1"/>
      <c r="F314" s="1"/>
    </row>
    <row r="315" spans="1:6" x14ac:dyDescent="0.3">
      <c r="A315" s="1"/>
      <c r="B315" s="1"/>
      <c r="C315" s="1"/>
      <c r="D315" s="1"/>
      <c r="E315" s="1"/>
      <c r="F315" s="1"/>
    </row>
    <row r="316" spans="1:6" x14ac:dyDescent="0.3">
      <c r="A316" s="1"/>
      <c r="B316" s="1"/>
      <c r="C316" s="1"/>
      <c r="D316" s="1"/>
      <c r="E316" s="1"/>
      <c r="F316" s="1"/>
    </row>
    <row r="317" spans="1:6" x14ac:dyDescent="0.3">
      <c r="A317" s="1"/>
      <c r="B317" s="1"/>
      <c r="C317" s="1"/>
      <c r="D317" s="1"/>
      <c r="E317" s="1"/>
      <c r="F317" s="1"/>
    </row>
    <row r="318" spans="1:6" x14ac:dyDescent="0.3">
      <c r="A318" s="1"/>
      <c r="B318" s="1"/>
      <c r="C318" s="1"/>
      <c r="D318" s="1"/>
      <c r="E318" s="1"/>
      <c r="F318" s="1"/>
    </row>
    <row r="319" spans="1:6" x14ac:dyDescent="0.3">
      <c r="A319" s="1"/>
      <c r="B319" s="1"/>
      <c r="C319" s="1"/>
      <c r="D319" s="1"/>
      <c r="E319" s="1"/>
      <c r="F319" s="1"/>
    </row>
    <row r="320" spans="1:6" x14ac:dyDescent="0.3">
      <c r="A320" s="1"/>
      <c r="B320" s="1"/>
      <c r="C320" s="1"/>
      <c r="D320" s="1"/>
      <c r="E320" s="1"/>
      <c r="F320" s="1"/>
    </row>
    <row r="321" spans="1:6" x14ac:dyDescent="0.3">
      <c r="A321" s="1"/>
      <c r="B321" s="1"/>
      <c r="C321" s="1"/>
      <c r="D321" s="1"/>
      <c r="E321" s="1"/>
      <c r="F321" s="1"/>
    </row>
    <row r="322" spans="1:6" x14ac:dyDescent="0.3">
      <c r="A322" s="1"/>
      <c r="B322" s="1"/>
      <c r="C322" s="1"/>
      <c r="D322" s="1"/>
      <c r="E322" s="1"/>
      <c r="F322" s="1"/>
    </row>
    <row r="323" spans="1:6" x14ac:dyDescent="0.3">
      <c r="A323" s="1"/>
      <c r="B323" s="1"/>
      <c r="C323" s="1"/>
      <c r="D323" s="1"/>
      <c r="E323" s="1"/>
      <c r="F323" s="1"/>
    </row>
    <row r="324" spans="1:6" x14ac:dyDescent="0.3">
      <c r="A324" s="1"/>
      <c r="B324" s="1"/>
      <c r="C324" s="1"/>
      <c r="D324" s="1"/>
      <c r="E324" s="1"/>
      <c r="F324" s="1"/>
    </row>
    <row r="325" spans="1:6" x14ac:dyDescent="0.3">
      <c r="A325" s="1"/>
      <c r="B325" s="1"/>
      <c r="C325" s="1"/>
      <c r="D325" s="1"/>
      <c r="E325" s="1"/>
      <c r="F325" s="1"/>
    </row>
    <row r="326" spans="1:6" x14ac:dyDescent="0.3">
      <c r="A326" s="1"/>
      <c r="B326" s="1"/>
      <c r="C326" s="1"/>
      <c r="D326" s="1"/>
      <c r="E326" s="1"/>
      <c r="F326" s="1"/>
    </row>
    <row r="327" spans="1:6" x14ac:dyDescent="0.3">
      <c r="A327" s="1"/>
      <c r="B327" s="1"/>
      <c r="C327" s="1"/>
      <c r="D327" s="1"/>
      <c r="E327" s="1"/>
      <c r="F327" s="1"/>
    </row>
    <row r="328" spans="1:6" x14ac:dyDescent="0.3">
      <c r="A328" s="1"/>
      <c r="B328" s="1"/>
      <c r="C328" s="1"/>
      <c r="D328" s="1"/>
      <c r="E328" s="1"/>
      <c r="F328" s="1"/>
    </row>
    <row r="329" spans="1:6" x14ac:dyDescent="0.3">
      <c r="A329" s="1"/>
      <c r="B329" s="1"/>
      <c r="C329" s="1"/>
      <c r="D329" s="1"/>
      <c r="E329" s="1"/>
      <c r="F329" s="1"/>
    </row>
    <row r="330" spans="1:6" x14ac:dyDescent="0.3">
      <c r="A330" s="1"/>
      <c r="B330" s="1"/>
      <c r="C330" s="1"/>
      <c r="D330" s="1"/>
      <c r="E330" s="1"/>
      <c r="F330" s="1"/>
    </row>
    <row r="331" spans="1:6" x14ac:dyDescent="0.3">
      <c r="A331" s="1"/>
      <c r="B331" s="1"/>
      <c r="C331" s="1"/>
      <c r="D331" s="1"/>
      <c r="E331" s="1"/>
      <c r="F331" s="1"/>
    </row>
    <row r="332" spans="1:6" x14ac:dyDescent="0.3">
      <c r="A332" s="1"/>
      <c r="B332" s="1"/>
      <c r="C332" s="1"/>
      <c r="D332" s="1"/>
      <c r="E332" s="1"/>
      <c r="F332" s="1"/>
    </row>
    <row r="333" spans="1:6" x14ac:dyDescent="0.3">
      <c r="A333" s="1"/>
      <c r="B333" s="1"/>
      <c r="C333" s="1"/>
      <c r="D333" s="1"/>
      <c r="E333" s="1"/>
      <c r="F333" s="1"/>
    </row>
    <row r="334" spans="1:6" x14ac:dyDescent="0.3">
      <c r="A334" s="1"/>
      <c r="B334" s="1"/>
      <c r="C334" s="1"/>
      <c r="D334" s="1"/>
      <c r="E334" s="1"/>
      <c r="F334" s="1"/>
    </row>
    <row r="335" spans="1:6" x14ac:dyDescent="0.3">
      <c r="A335" s="1"/>
      <c r="B335" s="1"/>
      <c r="C335" s="1"/>
      <c r="D335" s="1"/>
      <c r="E335" s="1"/>
      <c r="F335" s="1"/>
    </row>
    <row r="336" spans="1:6" x14ac:dyDescent="0.3">
      <c r="A336" s="1"/>
      <c r="B336" s="1"/>
      <c r="C336" s="1"/>
      <c r="D336" s="1"/>
      <c r="E336" s="1"/>
      <c r="F336" s="1"/>
    </row>
    <row r="337" spans="1:6" x14ac:dyDescent="0.3">
      <c r="A337" s="1"/>
      <c r="B337" s="1"/>
      <c r="C337" s="1"/>
      <c r="D337" s="1"/>
      <c r="E337" s="1"/>
      <c r="F337" s="1"/>
    </row>
    <row r="338" spans="1:6" x14ac:dyDescent="0.3">
      <c r="A338" s="1"/>
      <c r="B338" s="1"/>
      <c r="C338" s="1"/>
      <c r="D338" s="1"/>
      <c r="E338" s="1"/>
      <c r="F338" s="1"/>
    </row>
    <row r="339" spans="1:6" x14ac:dyDescent="0.3">
      <c r="A339" s="1"/>
      <c r="B339" s="1"/>
      <c r="C339" s="1"/>
      <c r="D339" s="1"/>
      <c r="E339" s="1"/>
      <c r="F339" s="1"/>
    </row>
    <row r="340" spans="1:6" x14ac:dyDescent="0.3">
      <c r="A340" s="1"/>
      <c r="B340" s="1"/>
      <c r="C340" s="1"/>
      <c r="D340" s="1"/>
      <c r="E340" s="1"/>
      <c r="F340" s="1"/>
    </row>
    <row r="341" spans="1:6" x14ac:dyDescent="0.3">
      <c r="A341" s="1"/>
      <c r="B341" s="1"/>
      <c r="C341" s="1"/>
      <c r="D341" s="1"/>
      <c r="E341" s="1"/>
      <c r="F341" s="1"/>
    </row>
    <row r="342" spans="1:6" x14ac:dyDescent="0.3">
      <c r="A342" s="1"/>
      <c r="B342" s="1"/>
      <c r="C342" s="1"/>
      <c r="D342" s="1"/>
      <c r="E342" s="1"/>
      <c r="F342" s="1"/>
    </row>
    <row r="343" spans="1:6" x14ac:dyDescent="0.3">
      <c r="A343" s="1"/>
      <c r="B343" s="1"/>
      <c r="C343" s="1"/>
      <c r="D343" s="1"/>
      <c r="E343" s="1"/>
      <c r="F343" s="1"/>
    </row>
    <row r="344" spans="1:6" x14ac:dyDescent="0.3">
      <c r="A344" s="1"/>
      <c r="B344" s="1"/>
      <c r="C344" s="1"/>
      <c r="D344" s="1"/>
      <c r="E344" s="1"/>
      <c r="F344" s="1"/>
    </row>
    <row r="345" spans="1:6" x14ac:dyDescent="0.3">
      <c r="A345" s="1"/>
      <c r="B345" s="1"/>
      <c r="C345" s="1"/>
      <c r="D345" s="1"/>
      <c r="E345" s="1"/>
      <c r="F345" s="1"/>
    </row>
    <row r="346" spans="1:6" x14ac:dyDescent="0.3">
      <c r="A346" s="1"/>
      <c r="B346" s="1"/>
      <c r="C346" s="1"/>
      <c r="D346" s="1"/>
      <c r="E346" s="1"/>
      <c r="F346" s="1"/>
    </row>
    <row r="347" spans="1:6" x14ac:dyDescent="0.3">
      <c r="A347" s="1"/>
      <c r="B347" s="1"/>
      <c r="C347" s="1"/>
      <c r="D347" s="1"/>
      <c r="E347" s="1"/>
      <c r="F347" s="1"/>
    </row>
    <row r="348" spans="1:6" x14ac:dyDescent="0.3">
      <c r="A348" s="1"/>
      <c r="B348" s="1"/>
      <c r="C348" s="1"/>
      <c r="D348" s="1"/>
      <c r="E348" s="1"/>
      <c r="F348" s="1"/>
    </row>
    <row r="349" spans="1:6" x14ac:dyDescent="0.3">
      <c r="A349" s="1"/>
      <c r="B349" s="1"/>
      <c r="C349" s="1"/>
      <c r="D349" s="1"/>
      <c r="E349" s="1"/>
      <c r="F349" s="1"/>
    </row>
    <row r="350" spans="1:6" x14ac:dyDescent="0.3">
      <c r="A350" s="1"/>
      <c r="B350" s="1"/>
      <c r="C350" s="1"/>
      <c r="D350" s="1"/>
      <c r="E350" s="1"/>
      <c r="F350" s="1"/>
    </row>
    <row r="351" spans="1:6" x14ac:dyDescent="0.3">
      <c r="A351" s="1"/>
      <c r="B351" s="1"/>
      <c r="C351" s="1"/>
      <c r="D351" s="1"/>
      <c r="E351" s="1"/>
      <c r="F351" s="1"/>
    </row>
    <row r="352" spans="1:6" x14ac:dyDescent="0.3">
      <c r="A352" s="1"/>
      <c r="B352" s="1"/>
      <c r="C352" s="1"/>
      <c r="D352" s="1"/>
      <c r="E352" s="1"/>
      <c r="F352" s="1"/>
    </row>
    <row r="353" spans="1:6" x14ac:dyDescent="0.3">
      <c r="A353" s="1"/>
      <c r="B353" s="1"/>
      <c r="C353" s="1"/>
      <c r="D353" s="1"/>
      <c r="E353" s="1"/>
      <c r="F353" s="1"/>
    </row>
    <row r="354" spans="1:6" x14ac:dyDescent="0.3">
      <c r="A354" s="1"/>
      <c r="B354" s="1"/>
      <c r="C354" s="1"/>
      <c r="D354" s="1"/>
      <c r="E354" s="1"/>
      <c r="F354" s="1"/>
    </row>
    <row r="355" spans="1:6" x14ac:dyDescent="0.3">
      <c r="A355" s="1"/>
      <c r="B355" s="1"/>
      <c r="C355" s="1"/>
      <c r="D355" s="1"/>
      <c r="E355" s="1"/>
      <c r="F355" s="1"/>
    </row>
    <row r="356" spans="1:6" x14ac:dyDescent="0.3">
      <c r="A356" s="1"/>
      <c r="B356" s="1"/>
      <c r="C356" s="1"/>
      <c r="D356" s="1"/>
      <c r="E356" s="1"/>
      <c r="F356" s="1"/>
    </row>
    <row r="357" spans="1:6" x14ac:dyDescent="0.3">
      <c r="A357" s="1"/>
      <c r="B357" s="1"/>
      <c r="C357" s="1"/>
      <c r="D357" s="1"/>
      <c r="E357" s="1"/>
      <c r="F357" s="1"/>
    </row>
    <row r="358" spans="1:6" x14ac:dyDescent="0.3">
      <c r="A358" s="1"/>
      <c r="B358" s="1"/>
      <c r="C358" s="1"/>
      <c r="D358" s="1"/>
      <c r="E358" s="1"/>
      <c r="F358" s="1"/>
    </row>
    <row r="359" spans="1:6" x14ac:dyDescent="0.3">
      <c r="A359" s="1"/>
      <c r="B359" s="1"/>
      <c r="C359" s="1"/>
      <c r="D359" s="1"/>
      <c r="E359" s="1"/>
      <c r="F359" s="1"/>
    </row>
    <row r="360" spans="1:6" x14ac:dyDescent="0.3">
      <c r="A360" s="1"/>
      <c r="B360" s="1"/>
      <c r="C360" s="1"/>
      <c r="D360" s="1"/>
      <c r="E360" s="1"/>
      <c r="F360" s="1"/>
    </row>
    <row r="361" spans="1:6" x14ac:dyDescent="0.3">
      <c r="A361" s="1"/>
      <c r="B361" s="1"/>
      <c r="C361" s="1"/>
      <c r="D361" s="1"/>
      <c r="E361" s="1"/>
      <c r="F361" s="1"/>
    </row>
    <row r="362" spans="1:6" x14ac:dyDescent="0.3">
      <c r="A362" s="1"/>
      <c r="B362" s="1"/>
      <c r="C362" s="1"/>
      <c r="D362" s="1"/>
      <c r="E362" s="1"/>
      <c r="F362" s="1"/>
    </row>
    <row r="363" spans="1:6" x14ac:dyDescent="0.3">
      <c r="A363" s="1"/>
      <c r="B363" s="1"/>
      <c r="C363" s="1"/>
      <c r="D363" s="1"/>
      <c r="E363" s="1"/>
      <c r="F363" s="1"/>
    </row>
    <row r="364" spans="1:6" x14ac:dyDescent="0.3">
      <c r="A364" s="1"/>
      <c r="B364" s="1"/>
      <c r="C364" s="1"/>
      <c r="D364" s="1"/>
      <c r="E364" s="1"/>
      <c r="F364" s="1"/>
    </row>
    <row r="365" spans="1:6" x14ac:dyDescent="0.3">
      <c r="A365" s="1"/>
      <c r="B365" s="1"/>
      <c r="C365" s="1"/>
      <c r="D365" s="1"/>
      <c r="E365" s="1"/>
      <c r="F365" s="1"/>
    </row>
    <row r="366" spans="1:6" x14ac:dyDescent="0.3">
      <c r="A366" s="1"/>
      <c r="B366" s="1"/>
      <c r="C366" s="1"/>
      <c r="D366" s="1"/>
      <c r="E366" s="1"/>
      <c r="F366" s="1"/>
    </row>
    <row r="367" spans="1:6" x14ac:dyDescent="0.3">
      <c r="A367" s="1"/>
      <c r="B367" s="1"/>
      <c r="C367" s="1"/>
      <c r="D367" s="1"/>
      <c r="E367" s="1"/>
      <c r="F367" s="1"/>
    </row>
    <row r="368" spans="1:6" x14ac:dyDescent="0.3">
      <c r="A368" s="1"/>
      <c r="B368" s="1"/>
      <c r="C368" s="1"/>
      <c r="D368" s="1"/>
      <c r="E368" s="1"/>
      <c r="F368" s="1"/>
    </row>
    <row r="369" spans="1:6" x14ac:dyDescent="0.3">
      <c r="A369" s="1"/>
      <c r="B369" s="1"/>
      <c r="C369" s="1"/>
      <c r="D369" s="1"/>
      <c r="E369" s="1"/>
      <c r="F369" s="1"/>
    </row>
    <row r="370" spans="1:6" x14ac:dyDescent="0.3">
      <c r="A370" s="1"/>
      <c r="B370" s="1"/>
      <c r="C370" s="1"/>
      <c r="D370" s="1"/>
      <c r="E370" s="1"/>
      <c r="F370" s="1"/>
    </row>
    <row r="371" spans="1:6" x14ac:dyDescent="0.3">
      <c r="A371" s="1"/>
      <c r="B371" s="1"/>
      <c r="C371" s="1"/>
      <c r="D371" s="1"/>
      <c r="E371" s="1"/>
      <c r="F371" s="1"/>
    </row>
    <row r="372" spans="1:6" x14ac:dyDescent="0.3">
      <c r="A372" s="1"/>
      <c r="B372" s="1"/>
      <c r="C372" s="1"/>
      <c r="D372" s="1"/>
      <c r="E372" s="1"/>
      <c r="F372" s="1"/>
    </row>
    <row r="373" spans="1:6" x14ac:dyDescent="0.3">
      <c r="A373" s="1"/>
      <c r="B373" s="1"/>
      <c r="C373" s="1"/>
      <c r="D373" s="1"/>
      <c r="E373" s="1"/>
      <c r="F373" s="1"/>
    </row>
    <row r="374" spans="1:6" x14ac:dyDescent="0.3">
      <c r="A374" s="1"/>
      <c r="B374" s="1"/>
      <c r="C374" s="1"/>
      <c r="D374" s="1"/>
      <c r="E374" s="1"/>
      <c r="F374" s="1"/>
    </row>
    <row r="375" spans="1:6" x14ac:dyDescent="0.3">
      <c r="A375" s="1"/>
      <c r="B375" s="1"/>
      <c r="C375" s="1"/>
      <c r="D375" s="1"/>
      <c r="E375" s="1"/>
      <c r="F375" s="1"/>
    </row>
    <row r="376" spans="1:6" x14ac:dyDescent="0.3">
      <c r="A376" s="1"/>
      <c r="B376" s="1"/>
      <c r="C376" s="1"/>
      <c r="D376" s="1"/>
      <c r="E376" s="1"/>
      <c r="F376" s="1"/>
    </row>
    <row r="377" spans="1:6" x14ac:dyDescent="0.3">
      <c r="A377" s="1"/>
      <c r="B377" s="1"/>
      <c r="C377" s="1"/>
      <c r="D377" s="1"/>
      <c r="E377" s="1"/>
      <c r="F377" s="1"/>
    </row>
    <row r="378" spans="1:6" x14ac:dyDescent="0.3">
      <c r="A378" s="1"/>
      <c r="B378" s="1"/>
      <c r="C378" s="1"/>
      <c r="D378" s="1"/>
      <c r="E378" s="1"/>
      <c r="F378" s="1"/>
    </row>
    <row r="379" spans="1:6" x14ac:dyDescent="0.3">
      <c r="A379" s="1"/>
      <c r="B379" s="1"/>
      <c r="C379" s="1"/>
      <c r="D379" s="1"/>
      <c r="E379" s="1"/>
      <c r="F379" s="1"/>
    </row>
    <row r="380" spans="1:6" x14ac:dyDescent="0.3">
      <c r="A380" s="1"/>
      <c r="B380" s="1"/>
      <c r="C380" s="1"/>
      <c r="D380" s="1"/>
      <c r="E380" s="1"/>
      <c r="F380" s="1"/>
    </row>
    <row r="381" spans="1:6" x14ac:dyDescent="0.3">
      <c r="A381" s="1"/>
      <c r="B381" s="1"/>
      <c r="C381" s="1"/>
      <c r="D381" s="1"/>
      <c r="E381" s="1"/>
      <c r="F381" s="1"/>
    </row>
    <row r="382" spans="1:6" x14ac:dyDescent="0.3">
      <c r="A382" s="1"/>
      <c r="B382" s="1"/>
      <c r="C382" s="1"/>
      <c r="D382" s="1"/>
      <c r="E382" s="1"/>
      <c r="F382" s="1"/>
    </row>
    <row r="383" spans="1:6" x14ac:dyDescent="0.3">
      <c r="A383" s="1"/>
      <c r="B383" s="1"/>
      <c r="C383" s="1"/>
      <c r="D383" s="1"/>
      <c r="E383" s="1"/>
      <c r="F383" s="1"/>
    </row>
    <row r="384" spans="1:6" x14ac:dyDescent="0.3">
      <c r="A384" s="1"/>
      <c r="B384" s="1"/>
      <c r="C384" s="1"/>
      <c r="D384" s="1"/>
      <c r="E384" s="1"/>
      <c r="F384" s="1"/>
    </row>
    <row r="385" spans="1:6" x14ac:dyDescent="0.3">
      <c r="A385" s="1"/>
      <c r="B385" s="1"/>
      <c r="C385" s="1"/>
      <c r="D385" s="1"/>
      <c r="E385" s="1"/>
      <c r="F385" s="1"/>
    </row>
    <row r="386" spans="1:6" x14ac:dyDescent="0.3">
      <c r="A386" s="1"/>
      <c r="B386" s="1"/>
      <c r="C386" s="1"/>
      <c r="D386" s="1"/>
      <c r="E386" s="1"/>
      <c r="F386" s="1"/>
    </row>
    <row r="387" spans="1:6" x14ac:dyDescent="0.3">
      <c r="A387" s="1"/>
      <c r="B387" s="1"/>
      <c r="C387" s="1"/>
      <c r="D387" s="1"/>
      <c r="E387" s="1"/>
      <c r="F387" s="1"/>
    </row>
    <row r="388" spans="1:6" x14ac:dyDescent="0.3">
      <c r="A388" s="1"/>
      <c r="B388" s="1"/>
      <c r="C388" s="1"/>
      <c r="D388" s="1"/>
      <c r="E388" s="1"/>
      <c r="F388" s="1"/>
    </row>
    <row r="389" spans="1:6" x14ac:dyDescent="0.3">
      <c r="A389" s="1"/>
      <c r="B389" s="1"/>
      <c r="C389" s="1"/>
      <c r="D389" s="1"/>
      <c r="E389" s="1"/>
      <c r="F389" s="1"/>
    </row>
    <row r="390" spans="1:6" x14ac:dyDescent="0.3">
      <c r="A390" s="1"/>
      <c r="B390" s="1"/>
      <c r="C390" s="1"/>
      <c r="D390" s="1"/>
      <c r="E390" s="1"/>
      <c r="F390" s="1"/>
    </row>
    <row r="391" spans="1:6" x14ac:dyDescent="0.3">
      <c r="A391" s="1"/>
      <c r="B391" s="1"/>
      <c r="C391" s="1"/>
      <c r="D391" s="1"/>
      <c r="E391" s="1"/>
      <c r="F391" s="1"/>
    </row>
    <row r="392" spans="1:6" x14ac:dyDescent="0.3">
      <c r="A392" s="1"/>
      <c r="B392" s="1"/>
      <c r="C392" s="1"/>
      <c r="D392" s="1"/>
      <c r="E392" s="1"/>
      <c r="F392" s="1"/>
    </row>
    <row r="393" spans="1:6" x14ac:dyDescent="0.3">
      <c r="A393" s="1"/>
      <c r="B393" s="1"/>
      <c r="C393" s="1"/>
      <c r="D393" s="1"/>
      <c r="E393" s="1"/>
      <c r="F393" s="1"/>
    </row>
    <row r="394" spans="1:6" x14ac:dyDescent="0.3">
      <c r="A394" s="1"/>
      <c r="B394" s="1"/>
      <c r="C394" s="1"/>
      <c r="D394" s="1"/>
      <c r="E394" s="1"/>
      <c r="F394" s="1"/>
    </row>
    <row r="395" spans="1:6" x14ac:dyDescent="0.3">
      <c r="A395" s="1"/>
      <c r="B395" s="1"/>
      <c r="C395" s="1"/>
      <c r="D395" s="1"/>
      <c r="E395" s="1"/>
      <c r="F395" s="1"/>
    </row>
    <row r="396" spans="1:6" x14ac:dyDescent="0.3">
      <c r="A396" s="1"/>
      <c r="B396" s="1"/>
      <c r="C396" s="1"/>
      <c r="D396" s="1"/>
      <c r="E396" s="1"/>
      <c r="F396" s="1"/>
    </row>
    <row r="397" spans="1:6" x14ac:dyDescent="0.3">
      <c r="A397" s="1"/>
      <c r="B397" s="1"/>
      <c r="C397" s="1"/>
      <c r="D397" s="1"/>
      <c r="E397" s="1"/>
      <c r="F397" s="1"/>
    </row>
    <row r="398" spans="1:6" x14ac:dyDescent="0.3">
      <c r="A398" s="1"/>
      <c r="B398" s="1"/>
      <c r="C398" s="1"/>
      <c r="D398" s="1"/>
      <c r="E398" s="1"/>
      <c r="F398" s="1"/>
    </row>
    <row r="399" spans="1:6" x14ac:dyDescent="0.3">
      <c r="A399" s="1"/>
      <c r="B399" s="1"/>
      <c r="C399" s="1"/>
      <c r="D399" s="1"/>
      <c r="E399" s="1"/>
      <c r="F399" s="1"/>
    </row>
    <row r="400" spans="1:6" x14ac:dyDescent="0.3">
      <c r="A400" s="1"/>
      <c r="B400" s="1"/>
      <c r="C400" s="1"/>
      <c r="D400" s="1"/>
      <c r="E400" s="1"/>
      <c r="F400" s="1"/>
    </row>
    <row r="401" spans="1:6" x14ac:dyDescent="0.3">
      <c r="A401" s="1"/>
      <c r="B401" s="1"/>
      <c r="C401" s="1"/>
      <c r="D401" s="1"/>
      <c r="E401" s="1"/>
      <c r="F401" s="1"/>
    </row>
    <row r="402" spans="1:6" x14ac:dyDescent="0.3">
      <c r="A402" s="1"/>
      <c r="B402" s="1"/>
      <c r="C402" s="1"/>
      <c r="D402" s="1"/>
      <c r="E402" s="1"/>
      <c r="F402" s="1"/>
    </row>
    <row r="403" spans="1:6" x14ac:dyDescent="0.3">
      <c r="A403" s="1"/>
      <c r="B403" s="1"/>
      <c r="C403" s="1"/>
      <c r="D403" s="1"/>
      <c r="E403" s="1"/>
      <c r="F403" s="1"/>
    </row>
    <row r="404" spans="1:6" x14ac:dyDescent="0.3">
      <c r="A404" s="1"/>
      <c r="B404" s="1"/>
      <c r="C404" s="1"/>
      <c r="D404" s="1"/>
      <c r="E404" s="1"/>
      <c r="F404" s="1"/>
    </row>
    <row r="405" spans="1:6" x14ac:dyDescent="0.3">
      <c r="A405" s="1"/>
      <c r="B405" s="1"/>
      <c r="C405" s="1"/>
      <c r="D405" s="1"/>
      <c r="E405" s="1"/>
      <c r="F405" s="1"/>
    </row>
    <row r="406" spans="1:6" x14ac:dyDescent="0.3">
      <c r="A406" s="1"/>
      <c r="B406" s="1"/>
      <c r="C406" s="1"/>
      <c r="D406" s="1"/>
      <c r="E406" s="1"/>
      <c r="F406" s="1"/>
    </row>
    <row r="407" spans="1:6" x14ac:dyDescent="0.3">
      <c r="A407" s="1"/>
      <c r="B407" s="1"/>
      <c r="C407" s="1"/>
      <c r="D407" s="1"/>
      <c r="E407" s="1"/>
      <c r="F407" s="1"/>
    </row>
    <row r="408" spans="1:6" x14ac:dyDescent="0.3">
      <c r="A408" s="1"/>
      <c r="B408" s="1"/>
      <c r="C408" s="1"/>
      <c r="D408" s="1"/>
      <c r="E408" s="1"/>
      <c r="F408" s="1"/>
    </row>
    <row r="409" spans="1:6" x14ac:dyDescent="0.3">
      <c r="A409" s="1"/>
      <c r="B409" s="1"/>
      <c r="C409" s="1"/>
      <c r="D409" s="1"/>
      <c r="E409" s="1"/>
      <c r="F409" s="1"/>
    </row>
    <row r="410" spans="1:6" x14ac:dyDescent="0.3">
      <c r="A410" s="1"/>
      <c r="B410" s="1"/>
      <c r="C410" s="1"/>
      <c r="D410" s="1"/>
      <c r="E410" s="1"/>
      <c r="F410" s="1"/>
    </row>
    <row r="411" spans="1:6" x14ac:dyDescent="0.3">
      <c r="A411" s="1"/>
      <c r="B411" s="1"/>
      <c r="C411" s="1"/>
      <c r="D411" s="1"/>
      <c r="E411" s="1"/>
      <c r="F411" s="1"/>
    </row>
    <row r="412" spans="1:6" x14ac:dyDescent="0.3">
      <c r="A412" s="1"/>
      <c r="B412" s="1"/>
      <c r="C412" s="1"/>
      <c r="D412" s="1"/>
      <c r="E412" s="1"/>
      <c r="F412" s="1"/>
    </row>
    <row r="413" spans="1:6" x14ac:dyDescent="0.3">
      <c r="A413" s="1"/>
      <c r="B413" s="1"/>
      <c r="C413" s="1"/>
      <c r="D413" s="1"/>
      <c r="E413" s="1"/>
      <c r="F413" s="1"/>
    </row>
    <row r="414" spans="1:6" x14ac:dyDescent="0.3">
      <c r="A414" s="1"/>
      <c r="B414" s="1"/>
      <c r="C414" s="1"/>
      <c r="D414" s="1"/>
      <c r="E414" s="1"/>
      <c r="F414" s="1"/>
    </row>
    <row r="415" spans="1:6" x14ac:dyDescent="0.3">
      <c r="A415" s="1"/>
      <c r="B415" s="1"/>
      <c r="C415" s="1"/>
      <c r="D415" s="1"/>
      <c r="E415" s="1"/>
      <c r="F415" s="1"/>
    </row>
    <row r="416" spans="1:6" x14ac:dyDescent="0.3">
      <c r="A416" s="1"/>
      <c r="B416" s="1"/>
      <c r="C416" s="1"/>
      <c r="D416" s="1"/>
      <c r="E416" s="1"/>
      <c r="F416" s="1"/>
    </row>
    <row r="417" spans="1:6" x14ac:dyDescent="0.3">
      <c r="A417" s="1"/>
      <c r="B417" s="1"/>
      <c r="C417" s="1"/>
      <c r="D417" s="1"/>
      <c r="E417" s="1"/>
      <c r="F417" s="1"/>
    </row>
    <row r="418" spans="1:6" x14ac:dyDescent="0.3">
      <c r="A418" s="1"/>
      <c r="B418" s="1"/>
      <c r="C418" s="1"/>
      <c r="D418" s="1"/>
      <c r="E418" s="1"/>
      <c r="F418" s="1"/>
    </row>
    <row r="419" spans="1:6" x14ac:dyDescent="0.3">
      <c r="A419" s="1"/>
      <c r="B419" s="1"/>
      <c r="C419" s="1"/>
      <c r="D419" s="1"/>
      <c r="E419" s="1"/>
      <c r="F419" s="1"/>
    </row>
    <row r="420" spans="1:6" x14ac:dyDescent="0.3">
      <c r="A420" s="1"/>
      <c r="B420" s="1"/>
      <c r="C420" s="1"/>
      <c r="D420" s="1"/>
      <c r="E420" s="1"/>
      <c r="F420" s="1"/>
    </row>
    <row r="421" spans="1:6" x14ac:dyDescent="0.3">
      <c r="A421" s="1"/>
      <c r="B421" s="1"/>
      <c r="C421" s="1"/>
      <c r="D421" s="1"/>
      <c r="E421" s="1"/>
      <c r="F421" s="1"/>
    </row>
    <row r="422" spans="1:6" x14ac:dyDescent="0.3">
      <c r="A422" s="1"/>
      <c r="B422" s="1"/>
      <c r="C422" s="1"/>
      <c r="D422" s="1"/>
      <c r="E422" s="1"/>
      <c r="F422" s="1"/>
    </row>
    <row r="423" spans="1:6" x14ac:dyDescent="0.3">
      <c r="A423" s="1"/>
      <c r="B423" s="1"/>
      <c r="C423" s="1"/>
      <c r="D423" s="1"/>
      <c r="E423" s="1"/>
      <c r="F423" s="1"/>
    </row>
    <row r="424" spans="1:6" x14ac:dyDescent="0.3">
      <c r="A424" s="1"/>
      <c r="B424" s="1"/>
      <c r="C424" s="1"/>
      <c r="D424" s="1"/>
      <c r="E424" s="1"/>
      <c r="F424" s="1"/>
    </row>
    <row r="425" spans="1:6" x14ac:dyDescent="0.3">
      <c r="A425" s="1"/>
      <c r="B425" s="1"/>
      <c r="C425" s="1"/>
      <c r="D425" s="1"/>
      <c r="E425" s="1"/>
      <c r="F425" s="1"/>
    </row>
    <row r="426" spans="1:6" x14ac:dyDescent="0.3">
      <c r="A426" s="1"/>
      <c r="B426" s="1"/>
      <c r="C426" s="1"/>
      <c r="D426" s="1"/>
      <c r="E426" s="1"/>
      <c r="F426" s="1"/>
    </row>
    <row r="427" spans="1:6" x14ac:dyDescent="0.3">
      <c r="A427" s="1"/>
      <c r="B427" s="1"/>
      <c r="C427" s="1"/>
      <c r="D427" s="1"/>
      <c r="E427" s="1"/>
      <c r="F427" s="1"/>
    </row>
    <row r="428" spans="1:6" x14ac:dyDescent="0.3">
      <c r="A428" s="1"/>
      <c r="B428" s="1"/>
      <c r="C428" s="1"/>
      <c r="D428" s="1"/>
      <c r="E428" s="1"/>
      <c r="F428" s="1"/>
    </row>
    <row r="429" spans="1:6" x14ac:dyDescent="0.3">
      <c r="A429" s="1"/>
      <c r="B429" s="1"/>
      <c r="C429" s="1"/>
      <c r="D429" s="1"/>
      <c r="E429" s="1"/>
      <c r="F429" s="1"/>
    </row>
    <row r="430" spans="1:6" x14ac:dyDescent="0.3">
      <c r="A430" s="1"/>
      <c r="B430" s="1"/>
      <c r="C430" s="1"/>
      <c r="D430" s="1"/>
      <c r="E430" s="1"/>
      <c r="F430" s="1"/>
    </row>
    <row r="431" spans="1:6" x14ac:dyDescent="0.3">
      <c r="A431" s="1"/>
      <c r="B431" s="1"/>
      <c r="C431" s="1"/>
      <c r="D431" s="1"/>
      <c r="E431" s="1"/>
      <c r="F431" s="1"/>
    </row>
    <row r="432" spans="1:6" x14ac:dyDescent="0.3">
      <c r="A432" s="1"/>
      <c r="B432" s="1"/>
      <c r="C432" s="1"/>
      <c r="D432" s="1"/>
      <c r="E432" s="1"/>
      <c r="F432" s="1"/>
    </row>
    <row r="433" spans="1:6" x14ac:dyDescent="0.3">
      <c r="A433" s="1"/>
      <c r="B433" s="1"/>
      <c r="C433" s="1"/>
      <c r="D433" s="1"/>
      <c r="E433" s="1"/>
      <c r="F433" s="1"/>
    </row>
    <row r="434" spans="1:6" x14ac:dyDescent="0.3">
      <c r="A434" s="1"/>
      <c r="B434" s="1"/>
      <c r="C434" s="1"/>
      <c r="D434" s="1"/>
      <c r="E434" s="1"/>
      <c r="F434" s="1"/>
    </row>
    <row r="435" spans="1:6" x14ac:dyDescent="0.3">
      <c r="A435" s="1"/>
      <c r="B435" s="1"/>
      <c r="C435" s="1"/>
      <c r="D435" s="1"/>
      <c r="E435" s="1"/>
      <c r="F435" s="1"/>
    </row>
    <row r="436" spans="1:6" x14ac:dyDescent="0.3">
      <c r="A436" s="1"/>
      <c r="B436" s="1"/>
      <c r="C436" s="1"/>
      <c r="D436" s="1"/>
      <c r="E436" s="1"/>
      <c r="F436" s="1"/>
    </row>
    <row r="437" spans="1:6" x14ac:dyDescent="0.3">
      <c r="A437" s="1"/>
      <c r="B437" s="1"/>
      <c r="C437" s="1"/>
      <c r="D437" s="1"/>
      <c r="E437" s="1"/>
      <c r="F437" s="1"/>
    </row>
    <row r="438" spans="1:6" x14ac:dyDescent="0.3">
      <c r="A438" s="1"/>
      <c r="B438" s="1"/>
      <c r="C438" s="1"/>
      <c r="D438" s="1"/>
      <c r="E438" s="1"/>
      <c r="F438" s="1"/>
    </row>
    <row r="439" spans="1:6" x14ac:dyDescent="0.3">
      <c r="A439" s="1"/>
      <c r="B439" s="1"/>
      <c r="C439" s="1"/>
      <c r="D439" s="1"/>
      <c r="E439" s="1"/>
      <c r="F439" s="1"/>
    </row>
    <row r="440" spans="1:6" x14ac:dyDescent="0.3">
      <c r="A440" s="1"/>
      <c r="B440" s="1"/>
      <c r="C440" s="1"/>
      <c r="D440" s="1"/>
      <c r="E440" s="1"/>
      <c r="F440" s="1"/>
    </row>
    <row r="441" spans="1:6" x14ac:dyDescent="0.3">
      <c r="A441" s="1"/>
      <c r="B441" s="1"/>
      <c r="C441" s="1"/>
      <c r="D441" s="1"/>
      <c r="E441" s="1"/>
      <c r="F441" s="1"/>
    </row>
    <row r="442" spans="1:6" x14ac:dyDescent="0.3">
      <c r="A442" s="1"/>
      <c r="B442" s="1"/>
      <c r="C442" s="1"/>
      <c r="D442" s="1"/>
      <c r="E442" s="1"/>
      <c r="F442" s="1"/>
    </row>
    <row r="443" spans="1:6" x14ac:dyDescent="0.3">
      <c r="A443" s="1"/>
      <c r="B443" s="1"/>
      <c r="C443" s="1"/>
      <c r="D443" s="1"/>
      <c r="E443" s="1"/>
      <c r="F443" s="1"/>
    </row>
    <row r="444" spans="1:6" x14ac:dyDescent="0.3">
      <c r="A444" s="1"/>
      <c r="B444" s="1"/>
      <c r="C444" s="1"/>
      <c r="D444" s="1"/>
      <c r="E444" s="1"/>
      <c r="F444" s="1"/>
    </row>
    <row r="445" spans="1:6" x14ac:dyDescent="0.3">
      <c r="A445" s="1"/>
      <c r="B445" s="1"/>
      <c r="C445" s="1"/>
      <c r="D445" s="1"/>
      <c r="E445" s="1"/>
      <c r="F445" s="1"/>
    </row>
    <row r="446" spans="1:6" x14ac:dyDescent="0.3">
      <c r="A446" s="1"/>
      <c r="B446" s="1"/>
      <c r="C446" s="1"/>
      <c r="D446" s="1"/>
      <c r="E446" s="1"/>
      <c r="F446" s="1"/>
    </row>
    <row r="447" spans="1:6" x14ac:dyDescent="0.3">
      <c r="A447" s="1"/>
      <c r="B447" s="1"/>
      <c r="C447" s="1"/>
      <c r="D447" s="1"/>
      <c r="E447" s="1"/>
      <c r="F447" s="1"/>
    </row>
    <row r="448" spans="1:6" x14ac:dyDescent="0.3">
      <c r="A448" s="1"/>
      <c r="B448" s="1"/>
      <c r="C448" s="1"/>
      <c r="D448" s="1"/>
      <c r="E448" s="1"/>
      <c r="F448" s="1"/>
    </row>
    <row r="449" spans="1:6" x14ac:dyDescent="0.3">
      <c r="A449" s="1"/>
      <c r="B449" s="1"/>
      <c r="C449" s="1"/>
      <c r="D449" s="1"/>
      <c r="E449" s="1"/>
      <c r="F449" s="1"/>
    </row>
    <row r="450" spans="1:6" x14ac:dyDescent="0.3">
      <c r="A450" s="1"/>
      <c r="B450" s="1"/>
      <c r="C450" s="1"/>
      <c r="D450" s="1"/>
      <c r="E450" s="1"/>
      <c r="F450" s="1"/>
    </row>
    <row r="451" spans="1:6" x14ac:dyDescent="0.3">
      <c r="A451" s="1"/>
      <c r="B451" s="1"/>
      <c r="C451" s="1"/>
      <c r="D451" s="1"/>
      <c r="E451" s="1"/>
      <c r="F451" s="1"/>
    </row>
    <row r="452" spans="1:6" x14ac:dyDescent="0.3">
      <c r="A452" s="1"/>
      <c r="B452" s="1"/>
      <c r="C452" s="1"/>
      <c r="D452" s="1"/>
      <c r="E452" s="1"/>
      <c r="F452" s="1"/>
    </row>
    <row r="453" spans="1:6" x14ac:dyDescent="0.3">
      <c r="A453" s="1"/>
      <c r="B453" s="1"/>
      <c r="C453" s="1"/>
      <c r="D453" s="1"/>
      <c r="E453" s="1"/>
      <c r="F453" s="1"/>
    </row>
    <row r="454" spans="1:6" x14ac:dyDescent="0.3">
      <c r="A454" s="1"/>
      <c r="B454" s="1"/>
      <c r="C454" s="1"/>
      <c r="D454" s="1"/>
      <c r="E454" s="1"/>
      <c r="F454" s="1"/>
    </row>
    <row r="455" spans="1:6" x14ac:dyDescent="0.3">
      <c r="A455" s="1"/>
      <c r="B455" s="1"/>
      <c r="C455" s="1"/>
      <c r="D455" s="1"/>
      <c r="E455" s="1"/>
      <c r="F455" s="1"/>
    </row>
    <row r="456" spans="1:6" x14ac:dyDescent="0.3">
      <c r="A456" s="1"/>
      <c r="B456" s="1"/>
      <c r="C456" s="1"/>
      <c r="D456" s="1"/>
      <c r="E456" s="1"/>
      <c r="F456" s="1"/>
    </row>
    <row r="457" spans="1:6" x14ac:dyDescent="0.3">
      <c r="A457" s="1"/>
      <c r="B457" s="1"/>
      <c r="C457" s="1"/>
      <c r="D457" s="1"/>
      <c r="E457" s="1"/>
      <c r="F457" s="1"/>
    </row>
    <row r="458" spans="1:6" x14ac:dyDescent="0.3">
      <c r="A458" s="1"/>
      <c r="B458" s="1"/>
      <c r="C458" s="1"/>
      <c r="D458" s="1"/>
      <c r="E458" s="1"/>
      <c r="F458" s="1"/>
    </row>
    <row r="459" spans="1:6" x14ac:dyDescent="0.3">
      <c r="A459" s="1"/>
      <c r="B459" s="1"/>
      <c r="C459" s="1"/>
      <c r="D459" s="1"/>
      <c r="E459" s="1"/>
      <c r="F459" s="1"/>
    </row>
    <row r="460" spans="1:6" x14ac:dyDescent="0.3">
      <c r="A460" s="1"/>
      <c r="B460" s="1"/>
      <c r="C460" s="1"/>
      <c r="D460" s="1"/>
      <c r="E460" s="1"/>
      <c r="F460" s="1"/>
    </row>
    <row r="461" spans="1:6" x14ac:dyDescent="0.3">
      <c r="A461" s="1"/>
      <c r="B461" s="1"/>
      <c r="C461" s="1"/>
      <c r="D461" s="1"/>
      <c r="E461" s="1"/>
      <c r="F461" s="1"/>
    </row>
    <row r="462" spans="1:6" x14ac:dyDescent="0.3">
      <c r="A462" s="1"/>
      <c r="B462" s="1"/>
      <c r="C462" s="1"/>
      <c r="D462" s="1"/>
      <c r="E462" s="1"/>
      <c r="F462" s="1"/>
    </row>
    <row r="463" spans="1:6" x14ac:dyDescent="0.3">
      <c r="A463" s="1"/>
      <c r="B463" s="1"/>
      <c r="C463" s="1"/>
      <c r="D463" s="1"/>
      <c r="E463" s="1"/>
      <c r="F463" s="1"/>
    </row>
    <row r="464" spans="1:6" x14ac:dyDescent="0.3">
      <c r="A464" s="1"/>
      <c r="B464" s="1"/>
      <c r="C464" s="1"/>
      <c r="D464" s="1"/>
      <c r="E464" s="1"/>
      <c r="F464" s="1"/>
    </row>
    <row r="465" spans="1:6" x14ac:dyDescent="0.3">
      <c r="A465" s="1"/>
      <c r="B465" s="1"/>
      <c r="C465" s="1"/>
      <c r="D465" s="1"/>
      <c r="E465" s="1"/>
      <c r="F465" s="1"/>
    </row>
    <row r="466" spans="1:6" x14ac:dyDescent="0.3">
      <c r="A466" s="1"/>
      <c r="B466" s="1"/>
      <c r="C466" s="1"/>
      <c r="D466" s="1"/>
      <c r="E466" s="1"/>
      <c r="F466" s="1"/>
    </row>
    <row r="467" spans="1:6" x14ac:dyDescent="0.3">
      <c r="A467" s="1"/>
      <c r="B467" s="1"/>
      <c r="C467" s="1"/>
      <c r="D467" s="1"/>
      <c r="E467" s="1"/>
      <c r="F467" s="1"/>
    </row>
    <row r="468" spans="1:6" x14ac:dyDescent="0.3">
      <c r="A468" s="1"/>
      <c r="B468" s="1"/>
      <c r="C468" s="1"/>
      <c r="D468" s="1"/>
      <c r="E468" s="1"/>
      <c r="F468" s="1"/>
    </row>
    <row r="469" spans="1:6" x14ac:dyDescent="0.3">
      <c r="A469" s="1"/>
      <c r="B469" s="1"/>
      <c r="C469" s="1"/>
      <c r="D469" s="1"/>
      <c r="E469" s="1"/>
      <c r="F469" s="1"/>
    </row>
    <row r="470" spans="1:6" x14ac:dyDescent="0.3">
      <c r="A470" s="1"/>
      <c r="B470" s="1"/>
      <c r="C470" s="1"/>
      <c r="D470" s="1"/>
      <c r="E470" s="1"/>
      <c r="F470" s="1"/>
    </row>
    <row r="471" spans="1:6" x14ac:dyDescent="0.3">
      <c r="A471" s="1"/>
      <c r="B471" s="1"/>
      <c r="C471" s="1"/>
      <c r="D471" s="1"/>
      <c r="E471" s="1"/>
      <c r="F471" s="1"/>
    </row>
    <row r="472" spans="1:6" x14ac:dyDescent="0.3">
      <c r="A472" s="1"/>
      <c r="B472" s="1"/>
      <c r="C472" s="1"/>
      <c r="D472" s="1"/>
      <c r="E472" s="1"/>
      <c r="F472" s="1"/>
    </row>
    <row r="473" spans="1:6" x14ac:dyDescent="0.3">
      <c r="A473" s="1"/>
      <c r="B473" s="1"/>
      <c r="C473" s="1"/>
      <c r="D473" s="1"/>
      <c r="E473" s="1"/>
      <c r="F473" s="1"/>
    </row>
    <row r="474" spans="1:6" x14ac:dyDescent="0.3">
      <c r="A474" s="1"/>
      <c r="B474" s="1"/>
      <c r="C474" s="1"/>
      <c r="D474" s="1"/>
      <c r="E474" s="1"/>
      <c r="F474" s="1"/>
    </row>
    <row r="475" spans="1:6" x14ac:dyDescent="0.3">
      <c r="A475" s="1"/>
      <c r="B475" s="1"/>
      <c r="C475" s="1"/>
      <c r="D475" s="1"/>
      <c r="E475" s="1"/>
      <c r="F475" s="1"/>
    </row>
    <row r="476" spans="1:6" x14ac:dyDescent="0.3">
      <c r="A476" s="1"/>
      <c r="B476" s="1"/>
      <c r="C476" s="1"/>
      <c r="D476" s="1"/>
      <c r="E476" s="1"/>
      <c r="F476" s="1"/>
    </row>
    <row r="477" spans="1:6" x14ac:dyDescent="0.3">
      <c r="A477" s="1"/>
      <c r="B477" s="1"/>
      <c r="C477" s="1"/>
      <c r="D477" s="1"/>
      <c r="E477" s="1"/>
      <c r="F477" s="1"/>
    </row>
    <row r="478" spans="1:6" x14ac:dyDescent="0.3">
      <c r="A478" s="1"/>
      <c r="B478" s="1"/>
      <c r="C478" s="1"/>
      <c r="D478" s="1"/>
      <c r="E478" s="1"/>
      <c r="F478" s="1"/>
    </row>
    <row r="479" spans="1:6" x14ac:dyDescent="0.3">
      <c r="A479" s="1"/>
      <c r="B479" s="1"/>
      <c r="C479" s="1"/>
      <c r="D479" s="1"/>
      <c r="E479" s="1"/>
      <c r="F479" s="1"/>
    </row>
    <row r="480" spans="1:6" x14ac:dyDescent="0.3">
      <c r="A480" s="1"/>
      <c r="B480" s="1"/>
      <c r="C480" s="1"/>
      <c r="D480" s="1"/>
      <c r="E480" s="1"/>
      <c r="F480" s="1"/>
    </row>
    <row r="481" spans="1:6" x14ac:dyDescent="0.3">
      <c r="A481" s="1"/>
      <c r="B481" s="1"/>
      <c r="C481" s="1"/>
      <c r="D481" s="1"/>
      <c r="E481" s="1"/>
      <c r="F481" s="1"/>
    </row>
    <row r="482" spans="1:6" x14ac:dyDescent="0.3">
      <c r="A482" s="1"/>
      <c r="B482" s="1"/>
      <c r="C482" s="1"/>
      <c r="D482" s="1"/>
      <c r="E482" s="1"/>
      <c r="F482" s="1"/>
    </row>
    <row r="483" spans="1:6" x14ac:dyDescent="0.3">
      <c r="A483" s="1"/>
      <c r="B483" s="1"/>
      <c r="C483" s="1"/>
      <c r="D483" s="1"/>
      <c r="E483" s="1"/>
      <c r="F483" s="1"/>
    </row>
    <row r="484" spans="1:6" x14ac:dyDescent="0.3">
      <c r="A484" s="1"/>
      <c r="B484" s="1"/>
      <c r="C484" s="1"/>
      <c r="D484" s="1"/>
      <c r="E484" s="1"/>
      <c r="F484" s="1"/>
    </row>
    <row r="485" spans="1:6" x14ac:dyDescent="0.3">
      <c r="A485" s="1"/>
      <c r="B485" s="1"/>
      <c r="C485" s="1"/>
      <c r="D485" s="1"/>
      <c r="E485" s="1"/>
      <c r="F485" s="1"/>
    </row>
    <row r="486" spans="1:6" x14ac:dyDescent="0.3">
      <c r="A486" s="1"/>
      <c r="B486" s="1"/>
      <c r="C486" s="1"/>
      <c r="D486" s="1"/>
      <c r="E486" s="1"/>
      <c r="F486" s="1"/>
    </row>
    <row r="487" spans="1:6" x14ac:dyDescent="0.3">
      <c r="A487" s="1"/>
      <c r="B487" s="1"/>
      <c r="C487" s="1"/>
      <c r="D487" s="1"/>
      <c r="E487" s="1"/>
      <c r="F487" s="1"/>
    </row>
    <row r="488" spans="1:6" x14ac:dyDescent="0.3">
      <c r="A488" s="1"/>
      <c r="B488" s="1"/>
      <c r="C488" s="1"/>
      <c r="D488" s="1"/>
      <c r="E488" s="1"/>
      <c r="F488" s="1"/>
    </row>
    <row r="489" spans="1:6" x14ac:dyDescent="0.3">
      <c r="A489" s="1"/>
      <c r="B489" s="1"/>
      <c r="C489" s="1"/>
      <c r="D489" s="1"/>
      <c r="E489" s="1"/>
      <c r="F489" s="1"/>
    </row>
    <row r="490" spans="1:6" x14ac:dyDescent="0.3">
      <c r="A490" s="1"/>
      <c r="B490" s="1"/>
      <c r="C490" s="1"/>
      <c r="D490" s="1"/>
      <c r="E490" s="1"/>
      <c r="F490" s="1"/>
    </row>
    <row r="491" spans="1:6" x14ac:dyDescent="0.3">
      <c r="A491" s="1"/>
      <c r="B491" s="1"/>
      <c r="C491" s="1"/>
      <c r="D491" s="1"/>
      <c r="E491" s="1"/>
      <c r="F491" s="1"/>
    </row>
    <row r="492" spans="1:6" x14ac:dyDescent="0.3">
      <c r="A492" s="1"/>
      <c r="B492" s="1"/>
      <c r="C492" s="1"/>
      <c r="D492" s="1"/>
      <c r="E492" s="1"/>
      <c r="F492" s="1"/>
    </row>
    <row r="493" spans="1:6" x14ac:dyDescent="0.3">
      <c r="A493" s="1"/>
      <c r="B493" s="1"/>
      <c r="C493" s="1"/>
      <c r="D493" s="1"/>
      <c r="E493" s="1"/>
      <c r="F493" s="1"/>
    </row>
    <row r="494" spans="1:6" x14ac:dyDescent="0.3">
      <c r="A494" s="1"/>
      <c r="B494" s="1"/>
      <c r="C494" s="1"/>
      <c r="D494" s="1"/>
      <c r="E494" s="1"/>
      <c r="F494" s="1"/>
    </row>
    <row r="495" spans="1:6" x14ac:dyDescent="0.3">
      <c r="A495" s="1"/>
      <c r="B495" s="1"/>
      <c r="C495" s="1"/>
      <c r="D495" s="1"/>
      <c r="E495" s="1"/>
      <c r="F495" s="1"/>
    </row>
    <row r="496" spans="1:6" x14ac:dyDescent="0.3">
      <c r="A496" s="1"/>
      <c r="B496" s="1"/>
      <c r="C496" s="1"/>
      <c r="D496" s="1"/>
      <c r="E496" s="1"/>
      <c r="F496" s="1"/>
    </row>
    <row r="497" spans="1:6" x14ac:dyDescent="0.3">
      <c r="A497" s="1"/>
      <c r="B497" s="1"/>
      <c r="C497" s="1"/>
      <c r="D497" s="1"/>
      <c r="E497" s="1"/>
      <c r="F497" s="1"/>
    </row>
    <row r="498" spans="1:6" x14ac:dyDescent="0.3">
      <c r="A498" s="1"/>
      <c r="B498" s="1"/>
      <c r="C498" s="1"/>
      <c r="D498" s="1"/>
      <c r="E498" s="1"/>
      <c r="F498" s="1"/>
    </row>
    <row r="499" spans="1:6" x14ac:dyDescent="0.3">
      <c r="A499" s="1"/>
      <c r="B499" s="1"/>
      <c r="C499" s="1"/>
      <c r="D499" s="1"/>
      <c r="E499" s="1"/>
      <c r="F499" s="1"/>
    </row>
    <row r="500" spans="1:6" x14ac:dyDescent="0.3">
      <c r="A500" s="1"/>
      <c r="B500" s="1"/>
      <c r="C500" s="1"/>
      <c r="D500" s="1"/>
      <c r="E500" s="1"/>
      <c r="F500" s="1"/>
    </row>
  </sheetData>
  <mergeCells count="3">
    <mergeCell ref="A1:D1"/>
    <mergeCell ref="A2:D2"/>
    <mergeCell ref="A3:D3"/>
  </mergeCells>
  <pageMargins left="0.7" right="0.7" top="0.75" bottom="0.75" header="0.3" footer="0.3"/>
  <pageSetup paperSize="9" scale="95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A16"/>
  <sheetViews>
    <sheetView workbookViewId="0">
      <pane ySplit="8" topLeftCell="A9" activePane="bottomLeft" state="frozen"/>
      <selection pane="bottomLeft" activeCell="A9" sqref="A9:XFD9"/>
    </sheetView>
  </sheetViews>
  <sheetFormatPr defaultColWidth="0" defaultRowHeight="14.4" x14ac:dyDescent="0.3"/>
  <cols>
    <col min="1" max="1" width="4.6640625" customWidth="1"/>
    <col min="2" max="2" width="0" hidden="1" customWidth="1"/>
    <col min="3" max="3" width="12.6640625" customWidth="1"/>
    <col min="4" max="4" width="43.6640625" customWidth="1"/>
    <col min="5" max="5" width="5.6640625" customWidth="1"/>
    <col min="6" max="8" width="9.6640625" customWidth="1"/>
    <col min="9" max="9" width="10.6640625" customWidth="1"/>
    <col min="10" max="15" width="0" hidden="1" customWidth="1"/>
    <col min="16" max="16" width="9.6640625" customWidth="1"/>
    <col min="17" max="18" width="0" hidden="1" customWidth="1"/>
    <col min="19" max="19" width="7.6640625" customWidth="1"/>
    <col min="20" max="21" width="0" hidden="1" customWidth="1"/>
    <col min="22" max="22" width="7.6640625" customWidth="1"/>
    <col min="23" max="26" width="0" hidden="1" customWidth="1"/>
    <col min="27" max="27" width="9.109375" customWidth="1"/>
    <col min="28" max="16384" width="9.109375" hidden="1"/>
  </cols>
  <sheetData>
    <row r="1" spans="1:26" ht="20.100000000000001" customHeight="1" x14ac:dyDescent="0.3">
      <c r="A1" s="12"/>
      <c r="B1" s="12"/>
      <c r="C1" s="211" t="s">
        <v>28</v>
      </c>
      <c r="D1" s="212"/>
      <c r="E1" s="212"/>
      <c r="F1" s="212"/>
      <c r="G1" s="212"/>
      <c r="H1" s="213"/>
      <c r="I1" s="6" t="s">
        <v>101</v>
      </c>
      <c r="J1" s="12"/>
      <c r="K1" s="3"/>
      <c r="L1" s="3"/>
      <c r="M1" s="3"/>
      <c r="N1" s="3"/>
      <c r="O1" s="3"/>
      <c r="P1" s="5" t="s">
        <v>102</v>
      </c>
      <c r="Q1" s="1"/>
      <c r="R1" s="1"/>
      <c r="S1" s="3"/>
      <c r="V1" s="3"/>
      <c r="W1">
        <v>30.126000000000001</v>
      </c>
    </row>
    <row r="2" spans="1:26" ht="20.100000000000001" customHeight="1" x14ac:dyDescent="0.3">
      <c r="A2" s="12"/>
      <c r="B2" s="12"/>
      <c r="C2" s="211" t="s">
        <v>29</v>
      </c>
      <c r="D2" s="212"/>
      <c r="E2" s="212"/>
      <c r="F2" s="212"/>
      <c r="G2" s="212"/>
      <c r="H2" s="213"/>
      <c r="I2" s="6" t="s">
        <v>23</v>
      </c>
      <c r="J2" s="12"/>
      <c r="K2" s="3"/>
      <c r="L2" s="3"/>
      <c r="M2" s="3"/>
      <c r="N2" s="3"/>
      <c r="O2" s="3"/>
      <c r="P2" s="5"/>
      <c r="Q2" s="1"/>
      <c r="R2" s="1"/>
      <c r="S2" s="3"/>
      <c r="V2" s="3"/>
    </row>
    <row r="3" spans="1:26" ht="20.100000000000001" customHeight="1" x14ac:dyDescent="0.3">
      <c r="A3" s="12"/>
      <c r="B3" s="12"/>
      <c r="C3" s="211" t="s">
        <v>30</v>
      </c>
      <c r="D3" s="212"/>
      <c r="E3" s="212"/>
      <c r="F3" s="212"/>
      <c r="G3" s="212"/>
      <c r="H3" s="213"/>
      <c r="I3" s="6" t="s">
        <v>103</v>
      </c>
      <c r="J3" s="12"/>
      <c r="K3" s="3"/>
      <c r="L3" s="3"/>
      <c r="M3" s="3"/>
      <c r="N3" s="3"/>
      <c r="O3" s="3"/>
      <c r="P3" s="5" t="s">
        <v>27</v>
      </c>
      <c r="Q3" s="1"/>
      <c r="R3" s="1"/>
      <c r="S3" s="3"/>
      <c r="V3" s="3"/>
    </row>
    <row r="4" spans="1:26" x14ac:dyDescent="0.3">
      <c r="A4" s="3"/>
      <c r="B4" s="3"/>
      <c r="C4" s="5" t="s">
        <v>104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1"/>
      <c r="R4" s="1"/>
      <c r="S4" s="3"/>
      <c r="V4" s="3"/>
    </row>
    <row r="5" spans="1:26" x14ac:dyDescent="0.3">
      <c r="A5" s="3"/>
      <c r="B5" s="3"/>
      <c r="C5" s="146" t="s">
        <v>438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1"/>
      <c r="R5" s="1"/>
      <c r="S5" s="3"/>
      <c r="V5" s="3"/>
    </row>
    <row r="6" spans="1:26" x14ac:dyDescent="0.3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1"/>
      <c r="R6" s="1"/>
      <c r="S6" s="3"/>
      <c r="V6" s="3"/>
    </row>
    <row r="7" spans="1:26" x14ac:dyDescent="0.3">
      <c r="A7" s="14"/>
      <c r="B7" s="14"/>
      <c r="C7" s="15" t="s">
        <v>71</v>
      </c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"/>
      <c r="R7" s="1"/>
      <c r="S7" s="14"/>
      <c r="V7" s="14"/>
    </row>
    <row r="8" spans="1:26" ht="15.6" x14ac:dyDescent="0.3">
      <c r="A8" s="148" t="s">
        <v>91</v>
      </c>
      <c r="B8" s="148" t="s">
        <v>92</v>
      </c>
      <c r="C8" s="148" t="s">
        <v>93</v>
      </c>
      <c r="D8" s="148" t="s">
        <v>94</v>
      </c>
      <c r="E8" s="148" t="s">
        <v>95</v>
      </c>
      <c r="F8" s="148" t="s">
        <v>96</v>
      </c>
      <c r="G8" s="148" t="s">
        <v>62</v>
      </c>
      <c r="H8" s="148" t="s">
        <v>63</v>
      </c>
      <c r="I8" s="148" t="s">
        <v>97</v>
      </c>
      <c r="J8" s="148"/>
      <c r="K8" s="148"/>
      <c r="L8" s="148"/>
      <c r="M8" s="148"/>
      <c r="N8" s="148"/>
      <c r="O8" s="148"/>
      <c r="P8" s="148" t="s">
        <v>98</v>
      </c>
      <c r="Q8" s="144"/>
      <c r="R8" s="144"/>
      <c r="S8" s="148" t="s">
        <v>99</v>
      </c>
      <c r="T8" s="145"/>
      <c r="U8" s="145"/>
      <c r="V8" s="148" t="s">
        <v>100</v>
      </c>
      <c r="W8" s="143"/>
      <c r="X8" s="143"/>
      <c r="Y8" s="143"/>
      <c r="Z8" s="143"/>
    </row>
    <row r="9" spans="1:26" x14ac:dyDescent="0.3">
      <c r="A9" s="88"/>
      <c r="B9" s="88"/>
      <c r="C9" s="149"/>
      <c r="D9" s="138" t="s">
        <v>87</v>
      </c>
      <c r="E9" s="88"/>
      <c r="F9" s="150"/>
      <c r="G9" s="135"/>
      <c r="H9" s="135"/>
      <c r="I9" s="135"/>
      <c r="J9" s="88"/>
      <c r="K9" s="88"/>
      <c r="L9" s="88"/>
      <c r="M9" s="88"/>
      <c r="N9" s="88"/>
      <c r="O9" s="88"/>
      <c r="P9" s="88"/>
      <c r="Q9" s="62"/>
      <c r="R9" s="62"/>
      <c r="S9" s="88"/>
      <c r="T9" s="137"/>
      <c r="U9" s="137"/>
      <c r="V9" s="88"/>
      <c r="W9" s="137"/>
      <c r="X9" s="137"/>
      <c r="Y9" s="137"/>
      <c r="Z9" s="137"/>
    </row>
    <row r="10" spans="1:26" x14ac:dyDescent="0.3">
      <c r="A10" s="62"/>
      <c r="B10" s="62"/>
      <c r="C10" s="153" t="s">
        <v>413</v>
      </c>
      <c r="D10" s="152" t="s">
        <v>89</v>
      </c>
      <c r="E10" s="62"/>
      <c r="F10" s="151"/>
      <c r="G10" s="76"/>
      <c r="H10" s="76"/>
      <c r="I10" s="76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137"/>
      <c r="U10" s="137"/>
      <c r="V10" s="62"/>
      <c r="W10" s="137"/>
      <c r="X10" s="137"/>
      <c r="Y10" s="137"/>
      <c r="Z10" s="137"/>
    </row>
    <row r="11" spans="1:26" ht="24.9" customHeight="1" x14ac:dyDescent="0.3">
      <c r="A11" s="161">
        <v>1</v>
      </c>
      <c r="B11" s="157" t="s">
        <v>414</v>
      </c>
      <c r="C11" s="162" t="s">
        <v>439</v>
      </c>
      <c r="D11" s="157" t="s">
        <v>440</v>
      </c>
      <c r="E11" s="157" t="s">
        <v>280</v>
      </c>
      <c r="F11" s="158">
        <v>1</v>
      </c>
      <c r="G11" s="163"/>
      <c r="H11" s="163"/>
      <c r="I11" s="158">
        <f>ROUND(F11*(G11+H11),2)</f>
        <v>0</v>
      </c>
      <c r="J11" s="157">
        <f>ROUND(F11*(N11),2)</f>
        <v>0</v>
      </c>
      <c r="K11" s="159">
        <f>ROUND(F11*(O11),2)</f>
        <v>0</v>
      </c>
      <c r="L11" s="159">
        <f>ROUND(F11*(G11),2)</f>
        <v>0</v>
      </c>
      <c r="M11" s="159">
        <f>ROUND(F11*(H11),2)</f>
        <v>0</v>
      </c>
      <c r="N11" s="159">
        <v>0</v>
      </c>
      <c r="O11" s="159"/>
      <c r="P11" s="164"/>
      <c r="Q11" s="164"/>
      <c r="R11" s="164"/>
      <c r="S11" s="159">
        <f>ROUND(F11*(P11),3)</f>
        <v>0</v>
      </c>
      <c r="T11" s="160"/>
      <c r="U11" s="160"/>
      <c r="V11" s="164"/>
      <c r="Z11">
        <v>0</v>
      </c>
    </row>
    <row r="12" spans="1:26" ht="24.9" customHeight="1" x14ac:dyDescent="0.3">
      <c r="A12" s="173">
        <v>2</v>
      </c>
      <c r="B12" s="169" t="s">
        <v>220</v>
      </c>
      <c r="C12" s="174" t="s">
        <v>441</v>
      </c>
      <c r="D12" s="169" t="s">
        <v>442</v>
      </c>
      <c r="E12" s="169" t="s">
        <v>280</v>
      </c>
      <c r="F12" s="170">
        <v>1</v>
      </c>
      <c r="G12" s="175"/>
      <c r="H12" s="175"/>
      <c r="I12" s="170">
        <f>ROUND(F12*(G12+H12),2)</f>
        <v>0</v>
      </c>
      <c r="J12" s="169">
        <f>ROUND(F12*(N12),2)</f>
        <v>0</v>
      </c>
      <c r="K12" s="171">
        <f>ROUND(F12*(O12),2)</f>
        <v>0</v>
      </c>
      <c r="L12" s="171">
        <f>ROUND(F12*(G12),2)</f>
        <v>0</v>
      </c>
      <c r="M12" s="171">
        <f>ROUND(F12*(H12),2)</f>
        <v>0</v>
      </c>
      <c r="N12" s="171">
        <v>0</v>
      </c>
      <c r="O12" s="171"/>
      <c r="P12" s="176">
        <v>3.8000000000000002E-4</v>
      </c>
      <c r="Q12" s="176"/>
      <c r="R12" s="176">
        <v>3.8000000000000002E-4</v>
      </c>
      <c r="S12" s="171">
        <f>ROUND(F12*(P12),3)</f>
        <v>0</v>
      </c>
      <c r="T12" s="172"/>
      <c r="U12" s="172"/>
      <c r="V12" s="176"/>
      <c r="Z12">
        <v>0</v>
      </c>
    </row>
    <row r="13" spans="1:26" x14ac:dyDescent="0.3">
      <c r="A13" s="62"/>
      <c r="B13" s="62"/>
      <c r="C13" s="152">
        <v>943</v>
      </c>
      <c r="D13" s="152" t="s">
        <v>89</v>
      </c>
      <c r="E13" s="62"/>
      <c r="F13" s="151"/>
      <c r="G13" s="141">
        <f>ROUND((SUM(L10:L12))/1,2)</f>
        <v>0</v>
      </c>
      <c r="H13" s="141">
        <f>ROUND((SUM(M10:M12))/1,2)</f>
        <v>0</v>
      </c>
      <c r="I13" s="141">
        <f>ROUND((SUM(I10:I12))/1,2)</f>
        <v>0</v>
      </c>
      <c r="J13" s="62"/>
      <c r="K13" s="62"/>
      <c r="L13" s="62">
        <f>ROUND((SUM(L10:L12))/1,2)</f>
        <v>0</v>
      </c>
      <c r="M13" s="62">
        <f>ROUND((SUM(M10:M12))/1,2)</f>
        <v>0</v>
      </c>
      <c r="N13" s="62"/>
      <c r="O13" s="62"/>
      <c r="P13" s="168"/>
      <c r="Q13" s="1"/>
      <c r="R13" s="1"/>
      <c r="S13" s="168">
        <f>ROUND((SUM(S10:S12))/1,2)</f>
        <v>0</v>
      </c>
      <c r="T13" s="177"/>
      <c r="U13" s="177"/>
      <c r="V13" s="2">
        <f>ROUND((SUM(V10:V12))/1,2)</f>
        <v>0</v>
      </c>
    </row>
    <row r="14" spans="1:26" x14ac:dyDescent="0.3">
      <c r="A14" s="1"/>
      <c r="B14" s="1"/>
      <c r="C14" s="1"/>
      <c r="D14" s="1"/>
      <c r="E14" s="1"/>
      <c r="F14" s="147"/>
      <c r="G14" s="134"/>
      <c r="H14" s="134"/>
      <c r="I14" s="134"/>
      <c r="J14" s="1"/>
      <c r="K14" s="1"/>
      <c r="L14" s="1"/>
      <c r="M14" s="1"/>
      <c r="N14" s="1"/>
      <c r="O14" s="1"/>
      <c r="P14" s="1"/>
      <c r="Q14" s="1"/>
      <c r="R14" s="1"/>
      <c r="S14" s="1"/>
      <c r="V14" s="1"/>
    </row>
    <row r="15" spans="1:26" x14ac:dyDescent="0.3">
      <c r="A15" s="62"/>
      <c r="B15" s="62"/>
      <c r="C15" s="62"/>
      <c r="D15" s="2" t="s">
        <v>87</v>
      </c>
      <c r="E15" s="62"/>
      <c r="F15" s="151"/>
      <c r="G15" s="141">
        <f>ROUND((SUM(L9:L14))/2,2)</f>
        <v>0</v>
      </c>
      <c r="H15" s="141">
        <f>ROUND((SUM(M9:M14))/2,2)</f>
        <v>0</v>
      </c>
      <c r="I15" s="141">
        <f>ROUND((SUM(I9:I14))/2,2)</f>
        <v>0</v>
      </c>
      <c r="J15" s="62"/>
      <c r="K15" s="62"/>
      <c r="L15" s="62">
        <f>ROUND((SUM(L9:L14))/2,2)</f>
        <v>0</v>
      </c>
      <c r="M15" s="62">
        <f>ROUND((SUM(M9:M14))/2,2)</f>
        <v>0</v>
      </c>
      <c r="N15" s="62"/>
      <c r="O15" s="62"/>
      <c r="P15" s="168"/>
      <c r="Q15" s="1"/>
      <c r="R15" s="1"/>
      <c r="S15" s="168">
        <f>ROUND((SUM(S9:S14))/2,2)</f>
        <v>0</v>
      </c>
      <c r="V15" s="2">
        <f>ROUND((SUM(V9:V14))/2,2)</f>
        <v>0</v>
      </c>
    </row>
    <row r="16" spans="1:26" x14ac:dyDescent="0.3">
      <c r="A16" s="179"/>
      <c r="B16" s="179"/>
      <c r="C16" s="179"/>
      <c r="D16" s="179" t="s">
        <v>90</v>
      </c>
      <c r="E16" s="179"/>
      <c r="F16" s="181"/>
      <c r="G16" s="180">
        <f>ROUND((SUM(L9:L15))/3,2)</f>
        <v>0</v>
      </c>
      <c r="H16" s="180">
        <f>ROUND((SUM(M9:M15))/3,2)</f>
        <v>0</v>
      </c>
      <c r="I16" s="180">
        <f>ROUND((SUM(I9:I15))/3,2)</f>
        <v>0</v>
      </c>
      <c r="J16" s="179"/>
      <c r="K16" s="180">
        <f>ROUND((SUM(K9:K15))/3,2)</f>
        <v>0</v>
      </c>
      <c r="L16" s="179">
        <f>ROUND((SUM(L9:L15))/3,2)</f>
        <v>0</v>
      </c>
      <c r="M16" s="179">
        <f>ROUND((SUM(M9:M15))/3,2)</f>
        <v>0</v>
      </c>
      <c r="N16" s="179"/>
      <c r="O16" s="179"/>
      <c r="P16" s="181"/>
      <c r="Q16" s="179"/>
      <c r="R16" s="180"/>
      <c r="S16" s="181">
        <f>ROUND((SUM(S9:S15))/3,2)</f>
        <v>0</v>
      </c>
      <c r="T16" s="182"/>
      <c r="U16" s="182"/>
      <c r="V16" s="179">
        <f>ROUND((SUM(V9:V15))/3,2)</f>
        <v>0</v>
      </c>
      <c r="X16" s="178"/>
      <c r="Y16">
        <f>(SUM(Y9:Y15))</f>
        <v>0</v>
      </c>
      <c r="Z16">
        <f>(SUM(Z9:Z15))</f>
        <v>0</v>
      </c>
    </row>
  </sheetData>
  <mergeCells count="3">
    <mergeCell ref="C1:H1"/>
    <mergeCell ref="C2:H2"/>
    <mergeCell ref="C3:H3"/>
  </mergeCells>
  <printOptions horizontalCentered="1" gridLines="1"/>
  <pageMargins left="1.1111111111111112E-2" right="1.1111111111111112E-2" top="0.75" bottom="0.75" header="0.3" footer="0.3"/>
  <pageSetup paperSize="9" scale="75" orientation="portrait" verticalDpi="0" r:id="rId1"/>
  <headerFooter>
    <oddHeader>&amp;C&amp;B&amp; Rozpočet Modernizacia farmy dojnic Lada / PS  01.1 Krmenie a napájanie kráv</oddHeader>
    <oddFooter>&amp;RStrana &amp;P z &amp;N    &amp;L&amp;7Spracované systémom Systematic® Kalkulus, tel.: 051 77 10 585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A41"/>
  <sheetViews>
    <sheetView workbookViewId="0"/>
  </sheetViews>
  <sheetFormatPr defaultColWidth="0" defaultRowHeight="14.4" x14ac:dyDescent="0.3"/>
  <cols>
    <col min="1" max="1" width="1.6640625" customWidth="1"/>
    <col min="2" max="2" width="3.6640625" customWidth="1"/>
    <col min="3" max="3" width="4.6640625" customWidth="1"/>
    <col min="4" max="6" width="10.6640625" customWidth="1"/>
    <col min="7" max="7" width="3.6640625" customWidth="1"/>
    <col min="8" max="8" width="19.6640625" customWidth="1"/>
    <col min="9" max="10" width="10.6640625" customWidth="1"/>
    <col min="11" max="26" width="0" hidden="1" customWidth="1"/>
    <col min="27" max="27" width="9.109375" customWidth="1"/>
    <col min="28" max="16384" width="9.109375" hidden="1"/>
  </cols>
  <sheetData>
    <row r="1" spans="1:23" ht="27.9" customHeight="1" thickBot="1" x14ac:dyDescent="0.35">
      <c r="A1" s="3"/>
      <c r="B1" s="14"/>
      <c r="C1" s="14"/>
      <c r="D1" s="14"/>
      <c r="E1" s="14"/>
      <c r="F1" s="15" t="s">
        <v>20</v>
      </c>
      <c r="G1" s="14"/>
      <c r="H1" s="14"/>
      <c r="I1" s="14"/>
      <c r="J1" s="14"/>
      <c r="W1">
        <v>30.126000000000001</v>
      </c>
    </row>
    <row r="2" spans="1:23" ht="30" customHeight="1" thickTop="1" x14ac:dyDescent="0.3">
      <c r="A2" s="13"/>
      <c r="B2" s="208" t="s">
        <v>1</v>
      </c>
      <c r="C2" s="209"/>
      <c r="D2" s="209"/>
      <c r="E2" s="209"/>
      <c r="F2" s="209"/>
      <c r="G2" s="209"/>
      <c r="H2" s="209"/>
      <c r="I2" s="209"/>
      <c r="J2" s="210"/>
    </row>
    <row r="3" spans="1:23" ht="18" customHeight="1" x14ac:dyDescent="0.3">
      <c r="A3" s="13"/>
      <c r="B3" s="34" t="s">
        <v>443</v>
      </c>
      <c r="C3" s="35"/>
      <c r="D3" s="36"/>
      <c r="E3" s="36"/>
      <c r="F3" s="36"/>
      <c r="G3" s="17"/>
      <c r="H3" s="17"/>
      <c r="I3" s="37" t="s">
        <v>21</v>
      </c>
      <c r="J3" s="30"/>
    </row>
    <row r="4" spans="1:23" ht="18" customHeight="1" x14ac:dyDescent="0.3">
      <c r="A4" s="13"/>
      <c r="B4" s="23"/>
      <c r="C4" s="20"/>
      <c r="D4" s="17"/>
      <c r="E4" s="17"/>
      <c r="F4" s="17"/>
      <c r="G4" s="17"/>
      <c r="H4" s="17"/>
      <c r="I4" s="37" t="s">
        <v>23</v>
      </c>
      <c r="J4" s="30"/>
    </row>
    <row r="5" spans="1:23" ht="18" customHeight="1" thickBot="1" x14ac:dyDescent="0.35">
      <c r="A5" s="13"/>
      <c r="B5" s="38" t="s">
        <v>24</v>
      </c>
      <c r="C5" s="20"/>
      <c r="D5" s="17"/>
      <c r="E5" s="17"/>
      <c r="F5" s="39" t="s">
        <v>25</v>
      </c>
      <c r="G5" s="17"/>
      <c r="H5" s="17"/>
      <c r="I5" s="37" t="s">
        <v>26</v>
      </c>
      <c r="J5" s="40" t="s">
        <v>27</v>
      </c>
    </row>
    <row r="6" spans="1:23" ht="20.100000000000001" customHeight="1" thickTop="1" x14ac:dyDescent="0.3">
      <c r="A6" s="13"/>
      <c r="B6" s="202" t="s">
        <v>28</v>
      </c>
      <c r="C6" s="203"/>
      <c r="D6" s="203"/>
      <c r="E6" s="203"/>
      <c r="F6" s="203"/>
      <c r="G6" s="203"/>
      <c r="H6" s="203"/>
      <c r="I6" s="203"/>
      <c r="J6" s="204"/>
    </row>
    <row r="7" spans="1:23" ht="18" customHeight="1" x14ac:dyDescent="0.3">
      <c r="A7" s="13"/>
      <c r="B7" s="49" t="s">
        <v>31</v>
      </c>
      <c r="C7" s="42"/>
      <c r="D7" s="18"/>
      <c r="E7" s="18"/>
      <c r="F7" s="18"/>
      <c r="G7" s="50" t="s">
        <v>32</v>
      </c>
      <c r="H7" s="18"/>
      <c r="I7" s="28"/>
      <c r="J7" s="43"/>
    </row>
    <row r="8" spans="1:23" ht="20.100000000000001" customHeight="1" x14ac:dyDescent="0.3">
      <c r="A8" s="13"/>
      <c r="B8" s="205" t="s">
        <v>29</v>
      </c>
      <c r="C8" s="206"/>
      <c r="D8" s="206"/>
      <c r="E8" s="206"/>
      <c r="F8" s="206"/>
      <c r="G8" s="206"/>
      <c r="H8" s="206"/>
      <c r="I8" s="206"/>
      <c r="J8" s="207"/>
    </row>
    <row r="9" spans="1:23" ht="18" customHeight="1" x14ac:dyDescent="0.3">
      <c r="A9" s="13"/>
      <c r="B9" s="38" t="s">
        <v>31</v>
      </c>
      <c r="C9" s="20"/>
      <c r="D9" s="17"/>
      <c r="E9" s="17"/>
      <c r="F9" s="17"/>
      <c r="G9" s="39" t="s">
        <v>32</v>
      </c>
      <c r="H9" s="17"/>
      <c r="I9" s="27"/>
      <c r="J9" s="30"/>
    </row>
    <row r="10" spans="1:23" ht="20.100000000000001" customHeight="1" x14ac:dyDescent="0.3">
      <c r="A10" s="13"/>
      <c r="B10" s="205" t="s">
        <v>30</v>
      </c>
      <c r="C10" s="206"/>
      <c r="D10" s="206"/>
      <c r="E10" s="206"/>
      <c r="F10" s="206"/>
      <c r="G10" s="206"/>
      <c r="H10" s="206"/>
      <c r="I10" s="206"/>
      <c r="J10" s="207"/>
    </row>
    <row r="11" spans="1:23" ht="18" customHeight="1" thickBot="1" x14ac:dyDescent="0.35">
      <c r="A11" s="13"/>
      <c r="B11" s="38" t="s">
        <v>31</v>
      </c>
      <c r="C11" s="20"/>
      <c r="D11" s="17"/>
      <c r="E11" s="17"/>
      <c r="F11" s="17"/>
      <c r="G11" s="39" t="s">
        <v>32</v>
      </c>
      <c r="H11" s="17"/>
      <c r="I11" s="27"/>
      <c r="J11" s="30"/>
    </row>
    <row r="12" spans="1:23" ht="18" customHeight="1" thickTop="1" x14ac:dyDescent="0.3">
      <c r="A12" s="13"/>
      <c r="B12" s="44"/>
      <c r="C12" s="45"/>
      <c r="D12" s="46"/>
      <c r="E12" s="46"/>
      <c r="F12" s="46"/>
      <c r="G12" s="46"/>
      <c r="H12" s="46"/>
      <c r="I12" s="47"/>
      <c r="J12" s="48"/>
    </row>
    <row r="13" spans="1:23" ht="18" customHeight="1" thickBot="1" x14ac:dyDescent="0.35">
      <c r="A13" s="13"/>
      <c r="B13" s="41"/>
      <c r="C13" s="42"/>
      <c r="D13" s="18"/>
      <c r="E13" s="18"/>
      <c r="F13" s="18"/>
      <c r="G13" s="18"/>
      <c r="H13" s="18"/>
      <c r="I13" s="28"/>
      <c r="J13" s="43"/>
    </row>
    <row r="14" spans="1:23" ht="18" customHeight="1" thickTop="1" x14ac:dyDescent="0.3">
      <c r="A14" s="13"/>
      <c r="B14" s="52" t="s">
        <v>33</v>
      </c>
      <c r="C14" s="80" t="s">
        <v>6</v>
      </c>
      <c r="D14" s="81" t="s">
        <v>62</v>
      </c>
      <c r="E14" s="82" t="s">
        <v>63</v>
      </c>
      <c r="F14" s="80" t="s">
        <v>64</v>
      </c>
      <c r="G14" s="52" t="s">
        <v>40</v>
      </c>
      <c r="H14" s="45"/>
      <c r="I14" s="47"/>
      <c r="J14" s="48"/>
    </row>
    <row r="15" spans="1:23" ht="18" customHeight="1" x14ac:dyDescent="0.3">
      <c r="A15" s="13"/>
      <c r="B15" s="87">
        <v>1</v>
      </c>
      <c r="C15" s="88" t="s">
        <v>34</v>
      </c>
      <c r="D15" s="89"/>
      <c r="E15" s="90"/>
      <c r="F15" s="88"/>
      <c r="G15" s="53">
        <v>7</v>
      </c>
      <c r="H15" s="55" t="s">
        <v>41</v>
      </c>
      <c r="I15" s="28"/>
      <c r="J15" s="57">
        <v>0</v>
      </c>
    </row>
    <row r="16" spans="1:23" ht="18" customHeight="1" x14ac:dyDescent="0.3">
      <c r="A16" s="13"/>
      <c r="B16" s="85">
        <v>2</v>
      </c>
      <c r="C16" s="86" t="s">
        <v>35</v>
      </c>
      <c r="D16" s="91"/>
      <c r="E16" s="92"/>
      <c r="F16" s="101"/>
      <c r="G16" s="104"/>
      <c r="H16" s="115"/>
      <c r="I16" s="117"/>
      <c r="J16" s="110"/>
    </row>
    <row r="17" spans="1:26" ht="18" customHeight="1" x14ac:dyDescent="0.3">
      <c r="A17" s="13"/>
      <c r="B17" s="59">
        <v>3</v>
      </c>
      <c r="C17" s="62" t="s">
        <v>36</v>
      </c>
      <c r="D17" s="83">
        <f>'Rekap 3887'!B12</f>
        <v>0</v>
      </c>
      <c r="E17" s="84">
        <f>'Rekap 3887'!C12</f>
        <v>0</v>
      </c>
      <c r="F17" s="76">
        <f>'Rekap 3887'!D12</f>
        <v>0</v>
      </c>
      <c r="G17" s="53">
        <v>8</v>
      </c>
      <c r="H17" s="63" t="s">
        <v>42</v>
      </c>
      <c r="I17" s="117"/>
      <c r="J17" s="110">
        <f>'SO 3887'!Z16</f>
        <v>0</v>
      </c>
    </row>
    <row r="18" spans="1:26" ht="18" customHeight="1" x14ac:dyDescent="0.3">
      <c r="A18" s="13"/>
      <c r="B18" s="53">
        <v>4</v>
      </c>
      <c r="C18" s="63" t="s">
        <v>37</v>
      </c>
      <c r="D18" s="67"/>
      <c r="E18" s="66"/>
      <c r="F18" s="69"/>
      <c r="G18" s="53">
        <v>9</v>
      </c>
      <c r="H18" s="63" t="s">
        <v>43</v>
      </c>
      <c r="I18" s="117"/>
      <c r="J18" s="110">
        <v>0</v>
      </c>
    </row>
    <row r="19" spans="1:26" ht="18" customHeight="1" x14ac:dyDescent="0.3">
      <c r="A19" s="13"/>
      <c r="B19" s="53">
        <v>5</v>
      </c>
      <c r="C19" s="63" t="s">
        <v>38</v>
      </c>
      <c r="D19" s="67"/>
      <c r="E19" s="66"/>
      <c r="F19" s="69"/>
      <c r="G19" s="104"/>
      <c r="H19" s="115"/>
      <c r="I19" s="117"/>
      <c r="J19" s="116"/>
    </row>
    <row r="20" spans="1:26" ht="18" customHeight="1" thickBot="1" x14ac:dyDescent="0.35">
      <c r="A20" s="13"/>
      <c r="B20" s="53">
        <v>6</v>
      </c>
      <c r="C20" s="64" t="s">
        <v>39</v>
      </c>
      <c r="D20" s="68"/>
      <c r="E20" s="96"/>
      <c r="F20" s="102">
        <f>SUM(F15:F19)</f>
        <v>0</v>
      </c>
      <c r="G20" s="53">
        <v>10</v>
      </c>
      <c r="H20" s="63" t="s">
        <v>39</v>
      </c>
      <c r="I20" s="119"/>
      <c r="J20" s="95">
        <f>SUM(J15:J19)</f>
        <v>0</v>
      </c>
    </row>
    <row r="21" spans="1:26" ht="18" customHeight="1" thickTop="1" x14ac:dyDescent="0.3">
      <c r="A21" s="13"/>
      <c r="B21" s="58" t="s">
        <v>51</v>
      </c>
      <c r="C21" s="61" t="s">
        <v>52</v>
      </c>
      <c r="D21" s="65"/>
      <c r="E21" s="19"/>
      <c r="F21" s="94"/>
      <c r="G21" s="58" t="s">
        <v>58</v>
      </c>
      <c r="H21" s="54" t="s">
        <v>52</v>
      </c>
      <c r="I21" s="28"/>
      <c r="J21" s="120"/>
    </row>
    <row r="22" spans="1:26" ht="18" customHeight="1" x14ac:dyDescent="0.3">
      <c r="A22" s="13"/>
      <c r="B22" s="59">
        <v>11</v>
      </c>
      <c r="C22" s="55" t="s">
        <v>53</v>
      </c>
      <c r="D22" s="75"/>
      <c r="E22" s="78" t="s">
        <v>56</v>
      </c>
      <c r="F22" s="76">
        <f>((F15*U22*0)+(F16*V22*0)+(F17*W22*0))/100</f>
        <v>0</v>
      </c>
      <c r="G22" s="59">
        <v>16</v>
      </c>
      <c r="H22" s="62" t="s">
        <v>59</v>
      </c>
      <c r="I22" s="118" t="s">
        <v>56</v>
      </c>
      <c r="J22" s="109">
        <f>((F15*X22*0)+(F16*Y22*0)+(F17*Z22*0))/100</f>
        <v>0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</row>
    <row r="23" spans="1:26" ht="18" customHeight="1" x14ac:dyDescent="0.3">
      <c r="A23" s="13"/>
      <c r="B23" s="53">
        <v>12</v>
      </c>
      <c r="C23" s="56" t="s">
        <v>54</v>
      </c>
      <c r="D23" s="60"/>
      <c r="E23" s="78" t="s">
        <v>57</v>
      </c>
      <c r="F23" s="69">
        <f>((F15*U23*0)+(F16*V23*0)+(F17*W23*0))/100</f>
        <v>0</v>
      </c>
      <c r="G23" s="53">
        <v>17</v>
      </c>
      <c r="H23" s="63" t="s">
        <v>60</v>
      </c>
      <c r="I23" s="118" t="s">
        <v>56</v>
      </c>
      <c r="J23" s="110">
        <f>((F15*X23*0)+(F16*Y23*0)+(F17*Z23*0))/100</f>
        <v>0</v>
      </c>
      <c r="U23">
        <v>1</v>
      </c>
      <c r="V23">
        <v>1</v>
      </c>
      <c r="W23">
        <v>0</v>
      </c>
      <c r="X23">
        <v>1</v>
      </c>
      <c r="Y23">
        <v>1</v>
      </c>
      <c r="Z23">
        <v>1</v>
      </c>
    </row>
    <row r="24" spans="1:26" ht="18" customHeight="1" x14ac:dyDescent="0.3">
      <c r="A24" s="13"/>
      <c r="B24" s="53">
        <v>13</v>
      </c>
      <c r="C24" s="56" t="s">
        <v>55</v>
      </c>
      <c r="D24" s="60"/>
      <c r="E24" s="78" t="s">
        <v>56</v>
      </c>
      <c r="F24" s="69">
        <f>((F15*U24*0)+(F16*V24*0)+(F17*W24*0))/100</f>
        <v>0</v>
      </c>
      <c r="G24" s="53">
        <v>18</v>
      </c>
      <c r="H24" s="63" t="s">
        <v>61</v>
      </c>
      <c r="I24" s="118" t="s">
        <v>57</v>
      </c>
      <c r="J24" s="110">
        <f>((F15*X24*0)+(F16*Y24*0)+(F17*Z24*0))/100</f>
        <v>0</v>
      </c>
      <c r="U24">
        <v>1</v>
      </c>
      <c r="V24">
        <v>1</v>
      </c>
      <c r="W24">
        <v>1</v>
      </c>
      <c r="X24">
        <v>1</v>
      </c>
      <c r="Y24">
        <v>1</v>
      </c>
      <c r="Z24">
        <v>0</v>
      </c>
    </row>
    <row r="25" spans="1:26" ht="18" customHeight="1" x14ac:dyDescent="0.3">
      <c r="A25" s="13"/>
      <c r="B25" s="53">
        <v>14</v>
      </c>
      <c r="C25" s="20"/>
      <c r="D25" s="60"/>
      <c r="E25" s="79"/>
      <c r="F25" s="77"/>
      <c r="G25" s="53">
        <v>19</v>
      </c>
      <c r="H25" s="115"/>
      <c r="I25" s="117"/>
      <c r="J25" s="116"/>
    </row>
    <row r="26" spans="1:26" ht="18" customHeight="1" thickBot="1" x14ac:dyDescent="0.35">
      <c r="A26" s="13"/>
      <c r="B26" s="53">
        <v>15</v>
      </c>
      <c r="C26" s="56"/>
      <c r="D26" s="60"/>
      <c r="E26" s="60"/>
      <c r="F26" s="103"/>
      <c r="G26" s="53">
        <v>20</v>
      </c>
      <c r="H26" s="63" t="s">
        <v>39</v>
      </c>
      <c r="I26" s="119"/>
      <c r="J26" s="95">
        <f>SUM(J22:J25)+SUM(F22:F25)</f>
        <v>0</v>
      </c>
    </row>
    <row r="27" spans="1:26" ht="18" customHeight="1" thickTop="1" x14ac:dyDescent="0.3">
      <c r="A27" s="13"/>
      <c r="B27" s="97"/>
      <c r="C27" s="131" t="s">
        <v>67</v>
      </c>
      <c r="D27" s="124"/>
      <c r="E27" s="98"/>
      <c r="F27" s="29"/>
      <c r="G27" s="105" t="s">
        <v>44</v>
      </c>
      <c r="H27" s="100" t="s">
        <v>45</v>
      </c>
      <c r="I27" s="28"/>
      <c r="J27" s="31"/>
    </row>
    <row r="28" spans="1:26" ht="18" customHeight="1" x14ac:dyDescent="0.3">
      <c r="A28" s="13"/>
      <c r="B28" s="26"/>
      <c r="C28" s="122"/>
      <c r="D28" s="125"/>
      <c r="E28" s="22"/>
      <c r="F28" s="13"/>
      <c r="G28" s="85">
        <v>21</v>
      </c>
      <c r="H28" s="86" t="s">
        <v>46</v>
      </c>
      <c r="I28" s="112"/>
      <c r="J28" s="93">
        <f>F20+J20+F26+J26</f>
        <v>0</v>
      </c>
    </row>
    <row r="29" spans="1:26" ht="18" customHeight="1" x14ac:dyDescent="0.3">
      <c r="A29" s="13"/>
      <c r="B29" s="70"/>
      <c r="C29" s="123"/>
      <c r="D29" s="126"/>
      <c r="E29" s="22"/>
      <c r="F29" s="13"/>
      <c r="G29" s="59">
        <v>22</v>
      </c>
      <c r="H29" s="62" t="s">
        <v>47</v>
      </c>
      <c r="I29" s="113">
        <f>J28-SUM('SO 3887'!K9:'SO 3887'!K15)</f>
        <v>0</v>
      </c>
      <c r="J29" s="109">
        <f>ROUND(((ROUND(I29,2)*20)*1/100),2)</f>
        <v>0</v>
      </c>
    </row>
    <row r="30" spans="1:26" ht="18" customHeight="1" x14ac:dyDescent="0.3">
      <c r="A30" s="13"/>
      <c r="B30" s="23"/>
      <c r="C30" s="115"/>
      <c r="D30" s="117"/>
      <c r="E30" s="22"/>
      <c r="F30" s="13"/>
      <c r="G30" s="53">
        <v>23</v>
      </c>
      <c r="H30" s="63" t="s">
        <v>48</v>
      </c>
      <c r="I30" s="78">
        <f>SUM('SO 3887'!K9:'SO 3887'!K15)</f>
        <v>0</v>
      </c>
      <c r="J30" s="110">
        <f>ROUND(((ROUND(I30,2)*0)/100),2)</f>
        <v>0</v>
      </c>
    </row>
    <row r="31" spans="1:26" ht="18" customHeight="1" x14ac:dyDescent="0.3">
      <c r="A31" s="13"/>
      <c r="B31" s="24"/>
      <c r="C31" s="127"/>
      <c r="D31" s="128"/>
      <c r="E31" s="22"/>
      <c r="F31" s="13"/>
      <c r="G31" s="85">
        <v>24</v>
      </c>
      <c r="H31" s="86" t="s">
        <v>49</v>
      </c>
      <c r="I31" s="108"/>
      <c r="J31" s="121">
        <f>SUM(J28:J30)</f>
        <v>0</v>
      </c>
    </row>
    <row r="32" spans="1:26" ht="18" customHeight="1" thickBot="1" x14ac:dyDescent="0.35">
      <c r="A32" s="13"/>
      <c r="B32" s="41"/>
      <c r="C32" s="1"/>
      <c r="D32" s="114"/>
      <c r="E32" s="71"/>
      <c r="F32" s="72"/>
      <c r="G32" s="59" t="s">
        <v>50</v>
      </c>
      <c r="H32" s="1"/>
      <c r="I32" s="114"/>
      <c r="J32" s="111"/>
    </row>
    <row r="33" spans="1:10" ht="18" customHeight="1" thickTop="1" x14ac:dyDescent="0.3">
      <c r="A33" s="13"/>
      <c r="B33" s="97"/>
      <c r="C33" s="98"/>
      <c r="D33" s="129" t="s">
        <v>65</v>
      </c>
      <c r="E33" s="74"/>
      <c r="F33" s="99"/>
      <c r="G33" s="106">
        <v>26</v>
      </c>
      <c r="H33" s="130" t="s">
        <v>66</v>
      </c>
      <c r="I33" s="29"/>
      <c r="J33" s="107"/>
    </row>
    <row r="34" spans="1:10" ht="18" customHeight="1" x14ac:dyDescent="0.3">
      <c r="A34" s="13"/>
      <c r="B34" s="25"/>
      <c r="C34" s="21"/>
      <c r="D34" s="16"/>
      <c r="E34" s="16"/>
      <c r="F34" s="16"/>
      <c r="G34" s="16"/>
      <c r="H34" s="16"/>
      <c r="I34" s="29"/>
      <c r="J34" s="32"/>
    </row>
    <row r="35" spans="1:10" ht="18" customHeight="1" x14ac:dyDescent="0.3">
      <c r="A35" s="13"/>
      <c r="B35" s="26"/>
      <c r="C35" s="22"/>
      <c r="D35" s="3"/>
      <c r="E35" s="3"/>
      <c r="F35" s="3"/>
      <c r="G35" s="3"/>
      <c r="H35" s="3"/>
      <c r="I35" s="13"/>
      <c r="J35" s="33"/>
    </row>
    <row r="36" spans="1:10" ht="18" customHeight="1" x14ac:dyDescent="0.3">
      <c r="A36" s="13"/>
      <c r="B36" s="26"/>
      <c r="C36" s="22"/>
      <c r="D36" s="3"/>
      <c r="E36" s="3"/>
      <c r="F36" s="3"/>
      <c r="G36" s="3"/>
      <c r="H36" s="3"/>
      <c r="I36" s="13"/>
      <c r="J36" s="33"/>
    </row>
    <row r="37" spans="1:10" ht="18" customHeight="1" x14ac:dyDescent="0.3">
      <c r="A37" s="13"/>
      <c r="B37" s="26"/>
      <c r="C37" s="22"/>
      <c r="D37" s="3"/>
      <c r="E37" s="3"/>
      <c r="F37" s="3"/>
      <c r="G37" s="3"/>
      <c r="H37" s="3"/>
      <c r="I37" s="13"/>
      <c r="J37" s="33"/>
    </row>
    <row r="38" spans="1:10" ht="18" customHeight="1" x14ac:dyDescent="0.3">
      <c r="A38" s="13"/>
      <c r="B38" s="26"/>
      <c r="C38" s="22"/>
      <c r="D38" s="3"/>
      <c r="E38" s="3"/>
      <c r="F38" s="3"/>
      <c r="G38" s="3"/>
      <c r="H38" s="3"/>
      <c r="I38" s="13"/>
      <c r="J38" s="33"/>
    </row>
    <row r="39" spans="1:10" ht="18" customHeight="1" x14ac:dyDescent="0.3">
      <c r="A39" s="13"/>
      <c r="B39" s="26"/>
      <c r="C39" s="22"/>
      <c r="D39" s="3"/>
      <c r="E39" s="3"/>
      <c r="F39" s="3"/>
      <c r="G39" s="3"/>
      <c r="H39" s="3"/>
      <c r="I39" s="13"/>
      <c r="J39" s="33"/>
    </row>
    <row r="40" spans="1:10" ht="18" customHeight="1" thickBot="1" x14ac:dyDescent="0.35">
      <c r="A40" s="13"/>
      <c r="B40" s="70"/>
      <c r="C40" s="71"/>
      <c r="D40" s="14"/>
      <c r="E40" s="14"/>
      <c r="F40" s="14"/>
      <c r="G40" s="14"/>
      <c r="H40" s="14"/>
      <c r="I40" s="72"/>
      <c r="J40" s="73"/>
    </row>
    <row r="41" spans="1:10" ht="15" thickTop="1" x14ac:dyDescent="0.3">
      <c r="A41" s="13"/>
      <c r="B41" s="74"/>
      <c r="C41" s="74"/>
      <c r="D41" s="74"/>
      <c r="E41" s="74"/>
      <c r="F41" s="74"/>
      <c r="G41" s="74"/>
      <c r="H41" s="74"/>
      <c r="I41" s="74"/>
      <c r="J41" s="74"/>
    </row>
  </sheetData>
  <mergeCells count="4">
    <mergeCell ref="B2:J2"/>
    <mergeCell ref="B6:J6"/>
    <mergeCell ref="B8:J8"/>
    <mergeCell ref="B10:J10"/>
  </mergeCells>
  <pageMargins left="0.7" right="0.7" top="0.75" bottom="0.75" header="0.3" footer="0.3"/>
  <pageSetup paperSize="9" scale="9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26</vt:i4>
      </vt:variant>
      <vt:variant>
        <vt:lpstr>Pojmenované oblasti</vt:lpstr>
      </vt:variant>
      <vt:variant>
        <vt:i4>16</vt:i4>
      </vt:variant>
    </vt:vector>
  </HeadingPairs>
  <TitlesOfParts>
    <vt:vector size="42" baseType="lpstr">
      <vt:lpstr>Rekapitulácia</vt:lpstr>
      <vt:lpstr>Krycí list stavby</vt:lpstr>
      <vt:lpstr>Kryci_list 3880</vt:lpstr>
      <vt:lpstr>Rekap 3880</vt:lpstr>
      <vt:lpstr>SO 3880</vt:lpstr>
      <vt:lpstr>Kryci_list 3882</vt:lpstr>
      <vt:lpstr>Rekap 3882</vt:lpstr>
      <vt:lpstr>SO 3882</vt:lpstr>
      <vt:lpstr>Kryci_list 3887</vt:lpstr>
      <vt:lpstr>Rekap 3887</vt:lpstr>
      <vt:lpstr>SO 3887</vt:lpstr>
      <vt:lpstr>Kryci_list 3888</vt:lpstr>
      <vt:lpstr>Rekap 3888</vt:lpstr>
      <vt:lpstr>SO 3888</vt:lpstr>
      <vt:lpstr>Kryci_list 3889</vt:lpstr>
      <vt:lpstr>Rekap 3889</vt:lpstr>
      <vt:lpstr>SO 3889</vt:lpstr>
      <vt:lpstr>Kryci_list 3890</vt:lpstr>
      <vt:lpstr>Rekap 3890</vt:lpstr>
      <vt:lpstr>SO 3890</vt:lpstr>
      <vt:lpstr>Kryci_list 3945</vt:lpstr>
      <vt:lpstr>Rekap 3945</vt:lpstr>
      <vt:lpstr>SO 3945</vt:lpstr>
      <vt:lpstr>Kryci_list 3946</vt:lpstr>
      <vt:lpstr>Rekap 3946</vt:lpstr>
      <vt:lpstr>SO 3946</vt:lpstr>
      <vt:lpstr>'Rekap 3880'!Názvy_tisku</vt:lpstr>
      <vt:lpstr>'Rekap 3882'!Názvy_tisku</vt:lpstr>
      <vt:lpstr>'Rekap 3887'!Názvy_tisku</vt:lpstr>
      <vt:lpstr>'Rekap 3888'!Názvy_tisku</vt:lpstr>
      <vt:lpstr>'Rekap 3889'!Názvy_tisku</vt:lpstr>
      <vt:lpstr>'Rekap 3890'!Názvy_tisku</vt:lpstr>
      <vt:lpstr>'Rekap 3945'!Názvy_tisku</vt:lpstr>
      <vt:lpstr>'Rekap 3946'!Názvy_tisku</vt:lpstr>
      <vt:lpstr>'SO 3880'!Názvy_tisku</vt:lpstr>
      <vt:lpstr>'SO 3882'!Názvy_tisku</vt:lpstr>
      <vt:lpstr>'SO 3887'!Názvy_tisku</vt:lpstr>
      <vt:lpstr>'SO 3888'!Názvy_tisku</vt:lpstr>
      <vt:lpstr>'SO 3889'!Názvy_tisku</vt:lpstr>
      <vt:lpstr>'SO 3890'!Názvy_tisku</vt:lpstr>
      <vt:lpstr>'SO 3945'!Názvy_tisku</vt:lpstr>
      <vt:lpstr>'SO 3946'!Názvy_tisku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Benko</dc:creator>
  <cp:lastModifiedBy>Radovan Miscik</cp:lastModifiedBy>
  <dcterms:created xsi:type="dcterms:W3CDTF">2023-08-16T17:28:10Z</dcterms:created>
  <dcterms:modified xsi:type="dcterms:W3CDTF">2024-06-14T08:36:55Z</dcterms:modified>
</cp:coreProperties>
</file>