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4\DNS ťažba OZ Považie\05_07_2024\"/>
    </mc:Choice>
  </mc:AlternateContent>
  <bookViews>
    <workbookView xWindow="0" yWindow="0" windowWidth="22245" windowHeight="1212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ponuka'!$A$1:$P$30</definedName>
  </definedNames>
  <calcPr calcId="162913"/>
</workbook>
</file>

<file path=xl/calcChain.xml><?xml version="1.0" encoding="utf-8"?>
<calcChain xmlns="http://schemas.openxmlformats.org/spreadsheetml/2006/main">
  <c r="E13" i="1" l="1"/>
  <c r="G13" i="1" s="1"/>
  <c r="G12" i="1"/>
  <c r="F12" i="1"/>
  <c r="N13" i="1" l="1"/>
  <c r="N12" i="1" l="1"/>
  <c r="N15" i="1" l="1"/>
  <c r="L15" i="1" l="1"/>
  <c r="N17" i="1" l="1"/>
  <c r="N16" i="1" s="1"/>
</calcChain>
</file>

<file path=xl/sharedStrings.xml><?xml version="1.0" encoding="utf-8"?>
<sst xmlns="http://schemas.openxmlformats.org/spreadsheetml/2006/main" count="84" uniqueCount="80">
  <si>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</si>
  <si>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</si>
  <si>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</si>
  <si>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</si>
  <si>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</si>
  <si>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</si>
  <si>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</si>
  <si>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</si>
  <si>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</si>
  <si>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</si>
  <si>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</si>
  <si>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</si>
  <si>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</si>
  <si>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</si>
  <si>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</si>
  <si>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</si>
  <si>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</si>
  <si>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</si>
  <si>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</si>
  <si>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</si>
  <si>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</si>
  <si>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</si>
  <si>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</si>
  <si>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</si>
  <si>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</si>
  <si>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</si>
  <si>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</si>
  <si>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</si>
  <si>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</si>
  <si>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</si>
  <si>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</si>
  <si>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</si>
  <si>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</si>
  <si>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</si>
  <si>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</si>
  <si>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</si>
  <si>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</si>
  <si>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</si>
  <si>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</si>
  <si>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</si>
  <si>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</si>
  <si>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</si>
  <si>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</si>
  <si>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</si>
  <si>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</si>
  <si>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</si>
  <si>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</si>
  <si>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</si>
  <si>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</si>
  <si>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</si>
  <si>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</si>
  <si>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</si>
  <si>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</si>
  <si>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</si>
  <si>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</si>
  <si>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</si>
  <si>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</si>
  <si>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</si>
  <si>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</si>
  <si>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</si>
  <si>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</si>
  <si>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</si>
  <si>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</si>
  <si>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</si>
  <si>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</si>
  <si>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ukončenia</t>
  </si>
  <si>
    <t>príloha č. 4 Zmluvy o dielo</t>
  </si>
  <si>
    <t>Celková cena v € bez DPH</t>
  </si>
  <si>
    <t>začatia (približne)</t>
  </si>
  <si>
    <t>LESY SR, š. p., organizačná zložka OZ Považie</t>
  </si>
  <si>
    <t>Liešna</t>
  </si>
  <si>
    <t>86A0</t>
  </si>
  <si>
    <t>1,2,4d,4a,6,7</t>
  </si>
  <si>
    <t>VÚ+</t>
  </si>
  <si>
    <t>900/50/850</t>
  </si>
  <si>
    <t>59 1</t>
  </si>
  <si>
    <t>1,2,4a,4b,6,7</t>
  </si>
  <si>
    <t>600/200/100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</si>
  <si>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Požadovaný termín vykonania zákazky: október 2024 až január 2025.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Objednávateľ na požiadanie dodávateľa prác umožní obhliadku porastov. Kontaktná osoba:  Ing. Marián Čerepan 0918 335 344</t>
    </r>
  </si>
  <si>
    <t>DNS - Lesnícke služby v ťažbovom procese na OZ Považie - výzva č. 05/07/2024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</si>
</sst>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4" fontId="3" fillId="3" borderId="2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5" xfId="0" applyFont="1" applyFill="1" applyBorder="1" applyAlignment="1" applyProtection="1">
      <alignment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8" fillId="3" borderId="0" xfId="0" applyFont="1" applyFill="1" applyBorder="1" applyAlignment="1" applyProtection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14" fontId="3" fillId="3" borderId="2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3" fillId="3" borderId="18" xfId="0" applyFont="1" applyFill="1" applyBorder="1" applyAlignment="1" applyProtection="1">
      <alignment horizontal="center" vertical="center" wrapText="1"/>
    </xf>
    <xf numFmtId="4" fontId="3" fillId="4" borderId="31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 wrapText="1"/>
    </xf>
    <xf numFmtId="0" fontId="10" fillId="0" borderId="19" xfId="0" applyFont="1" applyFill="1" applyBorder="1" applyAlignment="1" applyProtection="1">
      <alignment vertical="center" wrapText="1"/>
    </xf>
    <xf numFmtId="49" fontId="11" fillId="0" borderId="20" xfId="0" applyNumberFormat="1" applyFont="1" applyFill="1" applyBorder="1" applyAlignment="1" applyProtection="1">
      <alignment horizontal="center" vertical="center"/>
    </xf>
    <xf numFmtId="1" fontId="11" fillId="0" borderId="21" xfId="0" applyNumberFormat="1" applyFont="1" applyFill="1" applyBorder="1" applyAlignment="1" applyProtection="1">
      <alignment horizontal="right" vertical="center" wrapText="1"/>
    </xf>
    <xf numFmtId="1" fontId="11" fillId="0" borderId="20" xfId="0" applyNumberFormat="1" applyFont="1" applyFill="1" applyBorder="1" applyAlignment="1" applyProtection="1">
      <alignment horizontal="right" vertical="center" wrapText="1"/>
    </xf>
    <xf numFmtId="1" fontId="11" fillId="0" borderId="38" xfId="0" applyNumberFormat="1" applyFont="1" applyFill="1" applyBorder="1" applyAlignment="1" applyProtection="1">
      <alignment horizontal="right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2" fontId="11" fillId="0" borderId="20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4" fontId="11" fillId="0" borderId="15" xfId="0" applyNumberFormat="1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vertical="center" wrapText="1"/>
    </xf>
    <xf numFmtId="49" fontId="11" fillId="0" borderId="26" xfId="0" applyNumberFormat="1" applyFont="1" applyFill="1" applyBorder="1" applyAlignment="1" applyProtection="1">
      <alignment horizontal="center" vertical="center"/>
    </xf>
    <xf numFmtId="1" fontId="11" fillId="0" borderId="34" xfId="0" applyNumberFormat="1" applyFont="1" applyFill="1" applyBorder="1" applyAlignment="1" applyProtection="1">
      <alignment horizontal="right" vertical="center" wrapText="1"/>
    </xf>
    <xf numFmtId="1" fontId="11" fillId="0" borderId="26" xfId="0" applyNumberFormat="1" applyFont="1" applyFill="1" applyBorder="1" applyAlignment="1" applyProtection="1">
      <alignment horizontal="right" vertical="center" wrapText="1"/>
    </xf>
    <xf numFmtId="1" fontId="11" fillId="0" borderId="39" xfId="0" applyNumberFormat="1" applyFont="1" applyFill="1" applyBorder="1" applyAlignment="1" applyProtection="1">
      <alignment horizontal="right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2" fontId="11" fillId="0" borderId="26" xfId="0" applyNumberFormat="1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/>
    </xf>
    <xf numFmtId="0" fontId="3" fillId="3" borderId="18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left"/>
    </xf>
    <xf numFmtId="0" fontId="2" fillId="3" borderId="0" xfId="0" applyFont="1" applyFill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12" fillId="3" borderId="0" xfId="0" applyFont="1" applyFill="1" applyBorder="1" applyAlignment="1" applyProtection="1">
      <alignment horizontal="left" vertical="center"/>
    </xf>
    <xf numFmtId="0" fontId="0" fillId="3" borderId="40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2" fillId="3" borderId="33" xfId="0" applyFont="1" applyFill="1" applyBorder="1" applyAlignment="1" applyProtection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right" vertical="center"/>
    </xf>
    <xf numFmtId="0" fontId="5" fillId="3" borderId="28" xfId="0" applyFont="1" applyFill="1" applyBorder="1" applyAlignment="1" applyProtection="1">
      <alignment horizontal="left"/>
    </xf>
    <xf numFmtId="0" fontId="5" fillId="3" borderId="29" xfId="0" applyFont="1" applyFill="1" applyBorder="1" applyAlignment="1" applyProtection="1">
      <alignment horizontal="left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topLeftCell="A6" zoomScale="79" zoomScaleNormal="100" zoomScaleSheetLayoutView="100" workbookViewId="0">
      <selection activeCell="S11" sqref="S11"/>
    </sheetView>
  </sheetViews>
  <sheetFormatPr defaultColWidth="9.140625" defaultRowHeight="14.25" x14ac:dyDescent="0.2"/>
  <cols>
    <col min="1" max="1" width="13.7109375" style="17" customWidth="1"/>
    <col min="2" max="2" width="12" style="17" customWidth="1"/>
    <col min="3" max="3" width="14.85546875" style="17" customWidth="1"/>
    <col min="4" max="4" width="19.5703125" style="17" customWidth="1"/>
    <col min="5" max="6" width="9.140625" style="17"/>
    <col min="7" max="7" width="11.85546875" style="17" customWidth="1"/>
    <col min="8" max="9" width="9.140625" style="17"/>
    <col min="10" max="10" width="11.85546875" style="17" customWidth="1"/>
    <col min="11" max="11" width="17" style="17" customWidth="1"/>
    <col min="12" max="12" width="16.140625" style="17" customWidth="1"/>
    <col min="13" max="13" width="20.85546875" style="17" customWidth="1"/>
    <col min="14" max="14" width="19.42578125" style="17" customWidth="1"/>
    <col min="15" max="16" width="10.85546875" style="17" customWidth="1"/>
    <col min="17" max="16384" width="9.140625" style="17"/>
  </cols>
  <sheetData>
    <row r="1" spans="1:16" ht="19.5" customHeight="1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N1" s="82" t="s">
        <v>30</v>
      </c>
      <c r="O1" s="82"/>
      <c r="P1" s="82"/>
    </row>
    <row r="2" spans="1:16" ht="13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N2" s="100" t="s">
        <v>66</v>
      </c>
      <c r="O2" s="100"/>
      <c r="P2" s="100"/>
    </row>
    <row r="3" spans="1:16" ht="18" customHeight="1" x14ac:dyDescent="0.25">
      <c r="A3" s="79" t="s">
        <v>0</v>
      </c>
      <c r="B3" s="79"/>
      <c r="C3" s="81" t="s">
        <v>79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10.5" customHeight="1" x14ac:dyDescent="0.2">
      <c r="A4" s="15"/>
      <c r="B4" s="1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0"/>
    </row>
    <row r="5" spans="1:16" x14ac:dyDescent="0.2">
      <c r="A5" s="18"/>
      <c r="B5" s="18"/>
      <c r="C5" s="19"/>
      <c r="D5" s="19"/>
      <c r="E5" s="70"/>
      <c r="F5" s="70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x14ac:dyDescent="0.25">
      <c r="A6" s="79" t="s">
        <v>1</v>
      </c>
      <c r="B6" s="79"/>
      <c r="C6" s="79" t="s">
        <v>69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6" customHeight="1" x14ac:dyDescent="0.2">
      <c r="A7" s="20"/>
      <c r="B7" s="71"/>
      <c r="C7" s="71"/>
      <c r="D7" s="71"/>
      <c r="E7" s="71"/>
      <c r="F7" s="71"/>
      <c r="G7" s="19"/>
      <c r="H7" s="18"/>
      <c r="I7" s="18"/>
      <c r="J7" s="18"/>
      <c r="K7" s="18"/>
      <c r="L7" s="18"/>
      <c r="M7" s="18"/>
      <c r="N7" s="18"/>
      <c r="O7" s="18"/>
      <c r="P7" s="18"/>
    </row>
    <row r="8" spans="1:16" ht="16.5" customHeight="1" thickBot="1" x14ac:dyDescent="0.3">
      <c r="A8" s="115" t="s">
        <v>59</v>
      </c>
      <c r="B8" s="116"/>
      <c r="C8" s="116"/>
      <c r="D8" s="116"/>
      <c r="E8" s="21"/>
      <c r="F8" s="21"/>
      <c r="G8" s="19"/>
      <c r="H8" s="18"/>
      <c r="I8" s="18"/>
      <c r="J8" s="18"/>
      <c r="K8" s="18"/>
      <c r="L8" s="18"/>
      <c r="M8" s="18"/>
      <c r="N8" s="18"/>
      <c r="O8" s="18"/>
      <c r="P8" s="18"/>
    </row>
    <row r="9" spans="1:16" ht="21" customHeight="1" thickBot="1" x14ac:dyDescent="0.25">
      <c r="A9" s="72" t="s">
        <v>6</v>
      </c>
      <c r="B9" s="72" t="s">
        <v>2</v>
      </c>
      <c r="C9" s="74" t="s">
        <v>43</v>
      </c>
      <c r="D9" s="75"/>
      <c r="E9" s="76" t="s">
        <v>3</v>
      </c>
      <c r="F9" s="77"/>
      <c r="G9" s="78"/>
      <c r="H9" s="60" t="s">
        <v>4</v>
      </c>
      <c r="I9" s="63" t="s">
        <v>34</v>
      </c>
      <c r="J9" s="65" t="s">
        <v>35</v>
      </c>
      <c r="K9" s="68" t="s">
        <v>58</v>
      </c>
      <c r="L9" s="63" t="s">
        <v>55</v>
      </c>
      <c r="M9" s="108" t="s">
        <v>62</v>
      </c>
      <c r="N9" s="63" t="s">
        <v>60</v>
      </c>
      <c r="O9" s="76" t="s">
        <v>64</v>
      </c>
      <c r="P9" s="78"/>
    </row>
    <row r="10" spans="1:16" ht="21.75" customHeight="1" x14ac:dyDescent="0.2">
      <c r="A10" s="73"/>
      <c r="B10" s="73"/>
      <c r="C10" s="117" t="s">
        <v>29</v>
      </c>
      <c r="D10" s="118"/>
      <c r="E10" s="117" t="s">
        <v>31</v>
      </c>
      <c r="F10" s="64" t="s">
        <v>32</v>
      </c>
      <c r="G10" s="63" t="s">
        <v>33</v>
      </c>
      <c r="H10" s="61"/>
      <c r="I10" s="64"/>
      <c r="J10" s="66"/>
      <c r="K10" s="69"/>
      <c r="L10" s="64"/>
      <c r="M10" s="109"/>
      <c r="N10" s="73"/>
      <c r="O10" s="27"/>
      <c r="P10" s="27"/>
    </row>
    <row r="11" spans="1:16" ht="50.25" customHeight="1" thickBot="1" x14ac:dyDescent="0.25">
      <c r="A11" s="80"/>
      <c r="B11" s="73"/>
      <c r="C11" s="117"/>
      <c r="D11" s="118"/>
      <c r="E11" s="117"/>
      <c r="F11" s="64"/>
      <c r="G11" s="64"/>
      <c r="H11" s="62"/>
      <c r="I11" s="64"/>
      <c r="J11" s="67"/>
      <c r="K11" s="69"/>
      <c r="L11" s="107"/>
      <c r="M11" s="109"/>
      <c r="N11" s="80"/>
      <c r="O11" s="33" t="s">
        <v>68</v>
      </c>
      <c r="P11" s="26" t="s">
        <v>65</v>
      </c>
    </row>
    <row r="12" spans="1:16" x14ac:dyDescent="0.2">
      <c r="A12" s="36" t="s">
        <v>70</v>
      </c>
      <c r="B12" s="37" t="s">
        <v>71</v>
      </c>
      <c r="C12" s="58" t="s">
        <v>72</v>
      </c>
      <c r="D12" s="59"/>
      <c r="E12" s="38">
        <v>110</v>
      </c>
      <c r="F12" s="39">
        <f>197+76</f>
        <v>273</v>
      </c>
      <c r="G12" s="40">
        <f>E12+F12</f>
        <v>383</v>
      </c>
      <c r="H12" s="56" t="s">
        <v>73</v>
      </c>
      <c r="I12" s="41">
        <v>10</v>
      </c>
      <c r="J12" s="42">
        <v>0.85</v>
      </c>
      <c r="K12" s="43" t="s">
        <v>74</v>
      </c>
      <c r="L12" s="44">
        <v>10768.88</v>
      </c>
      <c r="M12" s="54"/>
      <c r="N12" s="16">
        <f t="shared" ref="N12:N13" si="0">SUM(M12*G12)</f>
        <v>0</v>
      </c>
      <c r="O12" s="28">
        <v>45580</v>
      </c>
      <c r="P12" s="28">
        <v>45688</v>
      </c>
    </row>
    <row r="13" spans="1:16" ht="15.75" thickBot="1" x14ac:dyDescent="0.25">
      <c r="A13" s="45" t="s">
        <v>70</v>
      </c>
      <c r="B13" s="46" t="s">
        <v>75</v>
      </c>
      <c r="C13" s="119" t="s">
        <v>76</v>
      </c>
      <c r="D13" s="120"/>
      <c r="E13" s="47">
        <f>66+77+4</f>
        <v>147</v>
      </c>
      <c r="F13" s="48">
        <v>1077</v>
      </c>
      <c r="G13" s="49">
        <f t="shared" ref="G13" si="1">E13+F13</f>
        <v>1224</v>
      </c>
      <c r="H13" s="50" t="s">
        <v>7</v>
      </c>
      <c r="I13" s="51">
        <v>40</v>
      </c>
      <c r="J13" s="52">
        <v>2.98</v>
      </c>
      <c r="K13" s="53" t="s">
        <v>77</v>
      </c>
      <c r="L13" s="44">
        <v>33040.800000000003</v>
      </c>
      <c r="M13" s="55"/>
      <c r="N13" s="16">
        <f t="shared" si="0"/>
        <v>0</v>
      </c>
      <c r="O13" s="28"/>
      <c r="P13" s="28"/>
    </row>
    <row r="14" spans="1:16" ht="15.75" customHeight="1" thickBot="1" x14ac:dyDescent="0.2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</row>
    <row r="15" spans="1:16" ht="39.75" customHeight="1" thickBot="1" x14ac:dyDescent="0.25">
      <c r="A15" s="112" t="s">
        <v>8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4"/>
      <c r="L15" s="23">
        <f>SUM(L12:L13)</f>
        <v>43809.68</v>
      </c>
      <c r="M15" s="35" t="s">
        <v>67</v>
      </c>
      <c r="N15" s="34">
        <f>SUM(N12:N13)</f>
        <v>0</v>
      </c>
      <c r="O15" s="31"/>
      <c r="P15" s="31"/>
    </row>
    <row r="16" spans="1:16" ht="15" thickBot="1" x14ac:dyDescent="0.25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22" t="s">
        <v>9</v>
      </c>
      <c r="N16" s="23">
        <f>N17-N15</f>
        <v>0</v>
      </c>
      <c r="O16" s="31"/>
      <c r="P16" s="31"/>
    </row>
    <row r="17" spans="1:16" ht="15" thickBot="1" x14ac:dyDescent="0.25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6"/>
      <c r="M17" s="22" t="s">
        <v>10</v>
      </c>
      <c r="N17" s="23">
        <f>IF("nie"=MID(H25,1,3),N15,(N15*1.2))</f>
        <v>0</v>
      </c>
      <c r="O17" s="31"/>
      <c r="P17" s="31"/>
    </row>
    <row r="18" spans="1:16" x14ac:dyDescent="0.2">
      <c r="A18" s="88"/>
      <c r="B18" s="88"/>
      <c r="C18" s="88"/>
      <c r="D18" s="8"/>
      <c r="E18" s="8"/>
      <c r="F18" s="8"/>
      <c r="G18" s="8"/>
      <c r="H18" s="8"/>
      <c r="I18" s="8" t="s">
        <v>40</v>
      </c>
      <c r="J18" s="8"/>
      <c r="K18" s="8"/>
      <c r="L18" s="8"/>
      <c r="M18" s="8"/>
      <c r="N18" s="8"/>
      <c r="O18" s="8"/>
      <c r="P18" s="8"/>
    </row>
    <row r="19" spans="1:16" ht="15" x14ac:dyDescent="0.2">
      <c r="A19" s="90" t="s">
        <v>57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32"/>
      <c r="P19" s="32"/>
    </row>
    <row r="20" spans="1:16" ht="25.5" customHeight="1" x14ac:dyDescent="0.2">
      <c r="A20" s="25" t="s">
        <v>38</v>
      </c>
      <c r="B20" s="13"/>
      <c r="C20" s="13"/>
      <c r="D20" s="13"/>
      <c r="E20" s="13"/>
      <c r="F20" s="13"/>
      <c r="G20" s="12" t="s">
        <v>37</v>
      </c>
      <c r="H20" s="13"/>
      <c r="I20" s="13"/>
      <c r="J20" s="9"/>
      <c r="K20" s="9"/>
      <c r="L20" s="9"/>
      <c r="M20" s="9"/>
      <c r="N20" s="9"/>
      <c r="O20" s="9"/>
      <c r="P20" s="9"/>
    </row>
    <row r="21" spans="1:16" ht="15" customHeight="1" x14ac:dyDescent="0.2">
      <c r="A21" s="91" t="s">
        <v>78</v>
      </c>
      <c r="B21" s="92"/>
      <c r="C21" s="92"/>
      <c r="D21" s="92"/>
      <c r="E21" s="93"/>
      <c r="F21" s="89" t="s">
        <v>42</v>
      </c>
      <c r="G21" s="10" t="s">
        <v>11</v>
      </c>
      <c r="H21" s="83"/>
      <c r="I21" s="84"/>
      <c r="J21" s="84"/>
      <c r="K21" s="84"/>
      <c r="L21" s="84"/>
      <c r="M21" s="84"/>
      <c r="N21" s="85"/>
      <c r="O21" s="32"/>
      <c r="P21" s="32"/>
    </row>
    <row r="22" spans="1:16" ht="14.25" customHeight="1" x14ac:dyDescent="0.2">
      <c r="A22" s="94"/>
      <c r="B22" s="95"/>
      <c r="C22" s="95"/>
      <c r="D22" s="95"/>
      <c r="E22" s="96"/>
      <c r="F22" s="89"/>
      <c r="G22" s="10" t="s">
        <v>12</v>
      </c>
      <c r="H22" s="83"/>
      <c r="I22" s="84"/>
      <c r="J22" s="84"/>
      <c r="K22" s="84"/>
      <c r="L22" s="84"/>
      <c r="M22" s="84"/>
      <c r="N22" s="85"/>
      <c r="O22" s="32"/>
      <c r="P22" s="32"/>
    </row>
    <row r="23" spans="1:16" ht="18" customHeight="1" x14ac:dyDescent="0.2">
      <c r="A23" s="94"/>
      <c r="B23" s="95"/>
      <c r="C23" s="95"/>
      <c r="D23" s="95"/>
      <c r="E23" s="96"/>
      <c r="F23" s="89"/>
      <c r="G23" s="10" t="s">
        <v>13</v>
      </c>
      <c r="H23" s="83"/>
      <c r="I23" s="84"/>
      <c r="J23" s="84"/>
      <c r="K23" s="84"/>
      <c r="L23" s="84"/>
      <c r="M23" s="84"/>
      <c r="N23" s="85"/>
      <c r="O23" s="32"/>
      <c r="P23" s="32"/>
    </row>
    <row r="24" spans="1:16" ht="14.25" customHeight="1" x14ac:dyDescent="0.2">
      <c r="A24" s="94"/>
      <c r="B24" s="95"/>
      <c r="C24" s="95"/>
      <c r="D24" s="95"/>
      <c r="E24" s="96"/>
      <c r="F24" s="89"/>
      <c r="G24" s="10" t="s">
        <v>14</v>
      </c>
      <c r="H24" s="83"/>
      <c r="I24" s="84"/>
      <c r="J24" s="84"/>
      <c r="K24" s="84"/>
      <c r="L24" s="84"/>
      <c r="M24" s="84"/>
      <c r="N24" s="85"/>
      <c r="O24" s="32"/>
      <c r="P24" s="32"/>
    </row>
    <row r="25" spans="1:16" ht="14.25" customHeight="1" x14ac:dyDescent="0.2">
      <c r="A25" s="94"/>
      <c r="B25" s="95"/>
      <c r="C25" s="95"/>
      <c r="D25" s="95"/>
      <c r="E25" s="96"/>
      <c r="F25" s="89"/>
      <c r="G25" s="10" t="s">
        <v>15</v>
      </c>
      <c r="H25" s="83"/>
      <c r="I25" s="84"/>
      <c r="J25" s="84"/>
      <c r="K25" s="84"/>
      <c r="L25" s="84"/>
      <c r="M25" s="84"/>
      <c r="N25" s="85"/>
      <c r="O25" s="32"/>
      <c r="P25" s="32"/>
    </row>
    <row r="26" spans="1:16" ht="14.25" customHeight="1" x14ac:dyDescent="0.2">
      <c r="A26" s="94"/>
      <c r="B26" s="95"/>
      <c r="C26" s="95"/>
      <c r="D26" s="95"/>
      <c r="E26" s="96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4.25" customHeight="1" x14ac:dyDescent="0.2">
      <c r="A27" s="94"/>
      <c r="B27" s="95"/>
      <c r="C27" s="95"/>
      <c r="D27" s="95"/>
      <c r="E27" s="96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4.25" customHeight="1" x14ac:dyDescent="0.2">
      <c r="A28" s="94"/>
      <c r="B28" s="95"/>
      <c r="C28" s="95"/>
      <c r="D28" s="95"/>
      <c r="E28" s="96"/>
      <c r="F28" s="9"/>
      <c r="G28" s="21"/>
      <c r="H28" s="18"/>
      <c r="I28" s="21"/>
      <c r="J28" s="21" t="s">
        <v>39</v>
      </c>
      <c r="K28" s="21"/>
      <c r="L28" s="86"/>
      <c r="M28" s="87"/>
      <c r="N28" s="21"/>
      <c r="O28" s="21"/>
      <c r="P28" s="21"/>
    </row>
    <row r="29" spans="1:16" ht="14.25" customHeight="1" x14ac:dyDescent="0.2">
      <c r="A29" s="97"/>
      <c r="B29" s="98"/>
      <c r="C29" s="98"/>
      <c r="D29" s="98"/>
      <c r="E29" s="99"/>
      <c r="F29" s="9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2">
      <c r="A30" s="24"/>
      <c r="B30" s="24"/>
      <c r="C30" s="24"/>
      <c r="D30" s="24"/>
      <c r="E30" s="24"/>
      <c r="F30" s="24"/>
      <c r="G30" s="21"/>
      <c r="H30" s="21"/>
      <c r="I30" s="21"/>
      <c r="J30" s="21"/>
      <c r="K30" s="21"/>
      <c r="L30" s="21"/>
      <c r="M30" s="21"/>
      <c r="N30" s="21"/>
      <c r="O30" s="21"/>
      <c r="P30" s="21"/>
    </row>
  </sheetData>
  <mergeCells count="41">
    <mergeCell ref="A16:L17"/>
    <mergeCell ref="A6:B6"/>
    <mergeCell ref="L9:L11"/>
    <mergeCell ref="M9:M11"/>
    <mergeCell ref="A14:P14"/>
    <mergeCell ref="A15:K15"/>
    <mergeCell ref="A8:D8"/>
    <mergeCell ref="O9:P9"/>
    <mergeCell ref="C6:P6"/>
    <mergeCell ref="N9:N11"/>
    <mergeCell ref="C10:D11"/>
    <mergeCell ref="E10:E11"/>
    <mergeCell ref="F10:F11"/>
    <mergeCell ref="G10:G11"/>
    <mergeCell ref="C13:D13"/>
    <mergeCell ref="H25:N25"/>
    <mergeCell ref="L28:M28"/>
    <mergeCell ref="A18:C18"/>
    <mergeCell ref="F21:F25"/>
    <mergeCell ref="H21:N21"/>
    <mergeCell ref="H22:N22"/>
    <mergeCell ref="H23:N23"/>
    <mergeCell ref="H24:N24"/>
    <mergeCell ref="A19:N19"/>
    <mergeCell ref="A21:E29"/>
    <mergeCell ref="A1:L1"/>
    <mergeCell ref="C12:D12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  <mergeCell ref="N1:P1"/>
    <mergeCell ref="N2:P2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22" t="s">
        <v>26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5">
      <c r="A2" s="2" t="s">
        <v>17</v>
      </c>
      <c r="B2" s="121" t="s">
        <v>44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2" t="s">
        <v>6</v>
      </c>
      <c r="B3" s="121" t="s">
        <v>45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2" t="s">
        <v>2</v>
      </c>
      <c r="B4" s="121" t="s">
        <v>18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2" t="s">
        <v>7</v>
      </c>
      <c r="B5" s="121" t="s">
        <v>46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3" t="s">
        <v>48</v>
      </c>
      <c r="B6" s="121" t="s">
        <v>47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3" t="s">
        <v>49</v>
      </c>
      <c r="B7" s="121" t="s">
        <v>50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x14ac:dyDescent="0.25">
      <c r="A8" s="4" t="s">
        <v>19</v>
      </c>
      <c r="B8" s="121" t="s">
        <v>51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5" t="s">
        <v>20</v>
      </c>
      <c r="B9" s="121" t="s">
        <v>52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4" t="s">
        <v>41</v>
      </c>
      <c r="B10" s="121" t="s">
        <v>63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ht="16.5" customHeight="1" x14ac:dyDescent="0.25">
      <c r="A11" s="4" t="s">
        <v>5</v>
      </c>
      <c r="B11" s="121" t="s">
        <v>27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4" t="s">
        <v>21</v>
      </c>
      <c r="B12" s="121" t="s">
        <v>22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16.5" customHeight="1" x14ac:dyDescent="0.25">
      <c r="A13" s="6" t="s">
        <v>61</v>
      </c>
      <c r="B13" s="121" t="s">
        <v>23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x14ac:dyDescent="0.25">
      <c r="A14" s="6" t="s">
        <v>24</v>
      </c>
      <c r="B14" s="121" t="s">
        <v>53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7" t="s">
        <v>25</v>
      </c>
      <c r="B15" s="121" t="s">
        <v>54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45" x14ac:dyDescent="0.25">
      <c r="A16" s="11" t="s">
        <v>28</v>
      </c>
      <c r="B16" s="123" t="s">
        <v>56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Filip.Danko</cp:lastModifiedBy>
  <cp:lastPrinted>2020-12-16T07:24:06Z</cp:lastPrinted>
  <dcterms:created xsi:type="dcterms:W3CDTF">2012-08-13T12:29:09Z</dcterms:created>
  <dcterms:modified xsi:type="dcterms:W3CDTF">2024-09-30T10:02:27Z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