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OZ Beňuš 2021-2024\Výzva37- LS Dobroč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F12" i="1"/>
  <c r="F13" i="1"/>
  <c r="F14" i="1"/>
  <c r="F15" i="1"/>
  <c r="F16" i="1"/>
  <c r="F17" i="1"/>
  <c r="F18" i="1"/>
  <c r="F19" i="1"/>
  <c r="F20" i="1"/>
  <c r="F21" i="1"/>
  <c r="F22" i="1" l="1"/>
  <c r="O22" i="1" s="1"/>
  <c r="F23" i="1" l="1"/>
  <c r="O23" i="1" s="1"/>
  <c r="F11" i="1" l="1"/>
  <c r="L24" i="1" l="1"/>
  <c r="F24" i="1" l="1"/>
  <c r="O11" i="1" l="1"/>
  <c r="O24" i="1" l="1"/>
  <c r="O26" i="1" l="1"/>
  <c r="O25" i="1" s="1"/>
</calcChain>
</file>

<file path=xl/sharedStrings.xml><?xml version="1.0" encoding="utf-8"?>
<sst xmlns="http://schemas.openxmlformats.org/spreadsheetml/2006/main" count="136" uniqueCount="78">
  <si>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</si>
  <si>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</si>
  <si>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</si>
  <si>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</si>
  <si>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</si>
  <si>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</si>
  <si>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</si>
  <si>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</si>
  <si>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</si>
  <si>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</si>
  <si>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</si>
  <si>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</si>
  <si>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</si>
  <si>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</si>
  <si>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</si>
  <si>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</si>
  <si>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</si>
  <si>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</si>
  <si>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</si>
  <si>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</si>
  <si>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</si>
  <si>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</si>
  <si>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</si>
  <si>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</si>
  <si>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</si>
  <si>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</si>
  <si>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</si>
  <si>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</si>
  <si>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</si>
  <si>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</si>
  <si>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</si>
  <si>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</si>
  <si>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</si>
  <si>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</si>
  <si>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</si>
  <si>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</si>
  <si>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</si>
  <si>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Určenie začiatku a ukončenia prác bude určené v Objednávke a Zákazkovom liste.</t>
  </si>
  <si>
    <t>Lesnícke služby v ťažbovom procese na OZ Beňuš na roky 2021-2024</t>
  </si>
  <si>
    <t>1,2,4a,4d,6,7</t>
  </si>
  <si>
    <t>LO Dlhý Grúň</t>
  </si>
  <si>
    <t>LY031-139A1</t>
  </si>
  <si>
    <t>LY031-145 1</t>
  </si>
  <si>
    <t>LO Brôtovo</t>
  </si>
  <si>
    <t>LY031-164B0</t>
  </si>
  <si>
    <t>LY031-164C0</t>
  </si>
  <si>
    <t>1,2,4a,6,7</t>
  </si>
  <si>
    <t>LY031-244C0</t>
  </si>
  <si>
    <t>LY031-260B0</t>
  </si>
  <si>
    <t>LY031-263B0</t>
  </si>
  <si>
    <t>LO Sedmák</t>
  </si>
  <si>
    <t>LY031-223C0</t>
  </si>
  <si>
    <t>LY031-224C0</t>
  </si>
  <si>
    <t>LO Ramžovo</t>
  </si>
  <si>
    <t>LY031-270 1</t>
  </si>
  <si>
    <t>LZ NN</t>
  </si>
  <si>
    <t>35</t>
  </si>
  <si>
    <t>100 | 1600 | -</t>
  </si>
  <si>
    <t>30</t>
  </si>
  <si>
    <t>- | - | 1000</t>
  </si>
  <si>
    <t>20</t>
  </si>
  <si>
    <t>100 | 800 | -</t>
  </si>
  <si>
    <t>25</t>
  </si>
  <si>
    <t>100 | 1000 | -</t>
  </si>
  <si>
    <t>- | - | 1300</t>
  </si>
  <si>
    <t>15</t>
  </si>
  <si>
    <t>- | - | 1200</t>
  </si>
  <si>
    <t>- | - | 1700</t>
  </si>
  <si>
    <t>- | - | 600</t>
  </si>
  <si>
    <t>- | - | 2800</t>
  </si>
  <si>
    <t>Ťažbová činnosť na OZ Horehronie, LS Dobroč - výzva č.37 -14/5</t>
  </si>
  <si>
    <t>DNS č.37 -14/5</t>
  </si>
  <si>
    <t>DPH 23%</t>
  </si>
  <si>
    <t>Som plátcom DPH (A/N):</t>
  </si>
  <si>
    <t>LESY Slovenskej republiky, štátny podnik, organizačná zložka OZ Horehronie</t>
  </si>
  <si>
    <t>1,2,4a,4b,6,7 *</t>
  </si>
  <si>
    <t>1,2,4a,6,7 *</t>
  </si>
  <si>
    <t>V JPRL 139A1, 145.1, 223C, 224C, 270.1 je požadované skracovanie na odvozné dĺžky, v ostatných JPRL manipulácia -výroba sortimentov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</si>
</sst>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8" fillId="0" borderId="3" xfId="0" applyNumberFormat="1" applyFont="1" applyFill="1" applyBorder="1" applyProtection="1">
      <protection locked="0"/>
    </xf>
    <xf numFmtId="0" fontId="23" fillId="0" borderId="14" xfId="0" applyNumberFormat="1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22" fillId="0" borderId="9" xfId="0" applyNumberFormat="1" applyFont="1" applyBorder="1" applyAlignment="1">
      <alignment horizontal="left" vertical="top" wrapText="1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workbookViewId="0">
      <selection activeCell="N11" sqref="N11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29"/>
      <c r="M1" s="26" t="s">
        <v>28</v>
      </c>
      <c r="N1" s="26"/>
      <c r="O1" s="30"/>
    </row>
    <row r="2" spans="1:15" ht="20.25" customHeight="1" x14ac:dyDescent="0.25">
      <c r="A2" s="35" t="s">
        <v>30</v>
      </c>
      <c r="B2" s="36"/>
      <c r="C2" s="70" t="s">
        <v>38</v>
      </c>
      <c r="D2" s="71"/>
      <c r="E2" s="71"/>
      <c r="F2" s="71"/>
      <c r="G2" s="71"/>
      <c r="H2" s="71"/>
      <c r="I2" s="71"/>
      <c r="J2" s="71"/>
      <c r="K2" s="71"/>
      <c r="L2" s="71"/>
      <c r="M2" s="26" t="s">
        <v>29</v>
      </c>
      <c r="N2" s="26"/>
      <c r="O2" s="30"/>
    </row>
    <row r="3" spans="1:15" ht="24.75" customHeight="1" x14ac:dyDescent="0.25">
      <c r="A3" s="35" t="s">
        <v>31</v>
      </c>
      <c r="B3" s="37"/>
      <c r="C3" s="38" t="s">
        <v>70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12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25">
      <c r="A5" s="27" t="s">
        <v>32</v>
      </c>
      <c r="B5" s="28" t="s">
        <v>74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7.5" customHeight="1" x14ac:dyDescent="0.25">
      <c r="A6" s="33"/>
      <c r="B6" s="66"/>
      <c r="C6" s="66"/>
      <c r="D6" s="66"/>
      <c r="E6" s="66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">
      <c r="A7" s="3" t="s">
        <v>0</v>
      </c>
      <c r="B7" s="43" t="s">
        <v>71</v>
      </c>
      <c r="C7" s="4"/>
      <c r="F7" s="2"/>
    </row>
    <row r="8" spans="1:15" ht="21" customHeight="1" thickBot="1" x14ac:dyDescent="0.3">
      <c r="A8" s="67" t="s">
        <v>1</v>
      </c>
      <c r="B8" s="68" t="s">
        <v>2</v>
      </c>
      <c r="C8" s="5" t="s">
        <v>3</v>
      </c>
      <c r="D8" s="53" t="s">
        <v>4</v>
      </c>
      <c r="E8" s="53"/>
      <c r="F8" s="53"/>
      <c r="G8" s="69" t="s">
        <v>5</v>
      </c>
      <c r="H8" s="53" t="s">
        <v>6</v>
      </c>
      <c r="I8" s="53" t="s">
        <v>7</v>
      </c>
      <c r="J8" s="53"/>
      <c r="K8" s="52" t="s">
        <v>8</v>
      </c>
      <c r="L8" s="53" t="s">
        <v>9</v>
      </c>
      <c r="M8" s="53" t="s">
        <v>10</v>
      </c>
      <c r="N8" s="54" t="s">
        <v>34</v>
      </c>
      <c r="O8" s="57" t="s">
        <v>35</v>
      </c>
    </row>
    <row r="9" spans="1:15" ht="21.75" customHeight="1" thickBot="1" x14ac:dyDescent="0.3">
      <c r="A9" s="67"/>
      <c r="B9" s="68"/>
      <c r="C9" s="60" t="s">
        <v>11</v>
      </c>
      <c r="D9" s="60" t="s">
        <v>12</v>
      </c>
      <c r="E9" s="60" t="s">
        <v>13</v>
      </c>
      <c r="F9" s="53" t="s">
        <v>14</v>
      </c>
      <c r="G9" s="69"/>
      <c r="H9" s="53"/>
      <c r="I9" s="60" t="s">
        <v>12</v>
      </c>
      <c r="J9" s="61" t="s">
        <v>13</v>
      </c>
      <c r="K9" s="52"/>
      <c r="L9" s="53"/>
      <c r="M9" s="53"/>
      <c r="N9" s="55"/>
      <c r="O9" s="58"/>
    </row>
    <row r="10" spans="1:15" ht="50.25" customHeight="1" thickBot="1" x14ac:dyDescent="0.3">
      <c r="A10" s="67"/>
      <c r="B10" s="68"/>
      <c r="C10" s="60"/>
      <c r="D10" s="60"/>
      <c r="E10" s="60"/>
      <c r="F10" s="53"/>
      <c r="G10" s="69"/>
      <c r="H10" s="53"/>
      <c r="I10" s="60"/>
      <c r="J10" s="61"/>
      <c r="K10" s="52"/>
      <c r="L10" s="53"/>
      <c r="M10" s="53"/>
      <c r="N10" s="56"/>
      <c r="O10" s="59"/>
    </row>
    <row r="11" spans="1:15" ht="19.5" customHeight="1" x14ac:dyDescent="0.25">
      <c r="A11" s="6" t="s">
        <v>40</v>
      </c>
      <c r="B11" s="7" t="s">
        <v>41</v>
      </c>
      <c r="C11" s="8" t="s">
        <v>75</v>
      </c>
      <c r="D11" s="9">
        <v>327</v>
      </c>
      <c r="E11" s="9">
        <v>0</v>
      </c>
      <c r="F11" s="9">
        <f>SUM(D11,E11)</f>
        <v>327</v>
      </c>
      <c r="G11" s="10" t="s">
        <v>55</v>
      </c>
      <c r="H11" s="11" t="s">
        <v>56</v>
      </c>
      <c r="I11" s="12">
        <v>2.86</v>
      </c>
      <c r="J11" s="12">
        <v>0</v>
      </c>
      <c r="K11" s="13" t="s">
        <v>57</v>
      </c>
      <c r="L11" s="14">
        <v>10550.85</v>
      </c>
      <c r="M11" s="15" t="s">
        <v>16</v>
      </c>
      <c r="N11" s="42"/>
      <c r="O11" s="14">
        <f t="shared" ref="O11:O23" si="0">F11*N11</f>
        <v>0</v>
      </c>
    </row>
    <row r="12" spans="1:15" ht="19.5" customHeight="1" x14ac:dyDescent="0.25">
      <c r="A12" s="6" t="s">
        <v>40</v>
      </c>
      <c r="B12" s="7" t="s">
        <v>42</v>
      </c>
      <c r="C12" s="8" t="s">
        <v>76</v>
      </c>
      <c r="D12" s="9">
        <v>500</v>
      </c>
      <c r="E12" s="9">
        <v>0</v>
      </c>
      <c r="F12" s="9">
        <f t="shared" ref="F12:F21" si="1">SUM(D12,E12)</f>
        <v>500</v>
      </c>
      <c r="G12" s="10" t="s">
        <v>55</v>
      </c>
      <c r="H12" s="11" t="s">
        <v>58</v>
      </c>
      <c r="I12" s="12">
        <v>2.64</v>
      </c>
      <c r="J12" s="12">
        <v>0</v>
      </c>
      <c r="K12" s="13" t="s">
        <v>59</v>
      </c>
      <c r="L12" s="14">
        <v>6332.67</v>
      </c>
      <c r="M12" s="15" t="s">
        <v>16</v>
      </c>
      <c r="N12" s="42"/>
      <c r="O12" s="14">
        <f t="shared" si="0"/>
        <v>0</v>
      </c>
    </row>
    <row r="13" spans="1:15" ht="19.5" customHeight="1" x14ac:dyDescent="0.25">
      <c r="A13" s="6" t="s">
        <v>43</v>
      </c>
      <c r="B13" s="7" t="s">
        <v>44</v>
      </c>
      <c r="C13" s="8" t="s">
        <v>39</v>
      </c>
      <c r="D13" s="9">
        <v>100</v>
      </c>
      <c r="E13" s="9">
        <v>0</v>
      </c>
      <c r="F13" s="9">
        <f t="shared" si="1"/>
        <v>100</v>
      </c>
      <c r="G13" s="10" t="s">
        <v>55</v>
      </c>
      <c r="H13" s="11" t="s">
        <v>60</v>
      </c>
      <c r="I13" s="12">
        <v>0.91</v>
      </c>
      <c r="J13" s="12">
        <v>0</v>
      </c>
      <c r="K13" s="13" t="s">
        <v>61</v>
      </c>
      <c r="L13" s="14">
        <v>2424.37</v>
      </c>
      <c r="M13" s="15" t="s">
        <v>16</v>
      </c>
      <c r="N13" s="42"/>
      <c r="O13" s="14">
        <f t="shared" si="0"/>
        <v>0</v>
      </c>
    </row>
    <row r="14" spans="1:15" ht="19.5" customHeight="1" x14ac:dyDescent="0.25">
      <c r="A14" s="6" t="s">
        <v>43</v>
      </c>
      <c r="B14" s="7" t="s">
        <v>45</v>
      </c>
      <c r="C14" s="8" t="s">
        <v>39</v>
      </c>
      <c r="D14" s="9">
        <v>70</v>
      </c>
      <c r="E14" s="9">
        <v>0</v>
      </c>
      <c r="F14" s="9">
        <f t="shared" si="1"/>
        <v>70</v>
      </c>
      <c r="G14" s="10" t="s">
        <v>55</v>
      </c>
      <c r="H14" s="11" t="s">
        <v>62</v>
      </c>
      <c r="I14" s="12">
        <v>0.4</v>
      </c>
      <c r="J14" s="12">
        <v>0</v>
      </c>
      <c r="K14" s="13" t="s">
        <v>63</v>
      </c>
      <c r="L14" s="14">
        <v>2032.54</v>
      </c>
      <c r="M14" s="15" t="s">
        <v>16</v>
      </c>
      <c r="N14" s="42"/>
      <c r="O14" s="14">
        <f t="shared" si="0"/>
        <v>0</v>
      </c>
    </row>
    <row r="15" spans="1:15" ht="19.5" customHeight="1" x14ac:dyDescent="0.25">
      <c r="A15" s="6" t="s">
        <v>43</v>
      </c>
      <c r="B15" s="7" t="s">
        <v>45</v>
      </c>
      <c r="C15" s="8" t="s">
        <v>46</v>
      </c>
      <c r="D15" s="9">
        <v>254</v>
      </c>
      <c r="E15" s="9">
        <v>0</v>
      </c>
      <c r="F15" s="9">
        <f t="shared" si="1"/>
        <v>254</v>
      </c>
      <c r="G15" s="10" t="s">
        <v>55</v>
      </c>
      <c r="H15" s="11" t="s">
        <v>62</v>
      </c>
      <c r="I15" s="12">
        <v>0.4</v>
      </c>
      <c r="J15" s="12">
        <v>0</v>
      </c>
      <c r="K15" s="13" t="s">
        <v>59</v>
      </c>
      <c r="L15" s="14">
        <v>6448.55</v>
      </c>
      <c r="M15" s="15" t="s">
        <v>16</v>
      </c>
      <c r="N15" s="42"/>
      <c r="O15" s="14">
        <f t="shared" si="0"/>
        <v>0</v>
      </c>
    </row>
    <row r="16" spans="1:15" ht="19.5" customHeight="1" x14ac:dyDescent="0.25">
      <c r="A16" s="6" t="s">
        <v>43</v>
      </c>
      <c r="B16" s="7" t="s">
        <v>47</v>
      </c>
      <c r="C16" s="8" t="s">
        <v>46</v>
      </c>
      <c r="D16" s="9">
        <v>157</v>
      </c>
      <c r="E16" s="9">
        <v>0</v>
      </c>
      <c r="F16" s="9">
        <f t="shared" si="1"/>
        <v>157</v>
      </c>
      <c r="G16" s="10" t="s">
        <v>55</v>
      </c>
      <c r="H16" s="11" t="s">
        <v>62</v>
      </c>
      <c r="I16" s="12">
        <v>0.37</v>
      </c>
      <c r="J16" s="12">
        <v>0</v>
      </c>
      <c r="K16" s="13" t="s">
        <v>64</v>
      </c>
      <c r="L16" s="14">
        <v>4821.66</v>
      </c>
      <c r="M16" s="15" t="s">
        <v>16</v>
      </c>
      <c r="N16" s="42"/>
      <c r="O16" s="14">
        <f t="shared" si="0"/>
        <v>0</v>
      </c>
    </row>
    <row r="17" spans="1:15" ht="19.5" customHeight="1" x14ac:dyDescent="0.25">
      <c r="A17" s="6" t="s">
        <v>43</v>
      </c>
      <c r="B17" s="7" t="s">
        <v>47</v>
      </c>
      <c r="C17" s="8" t="s">
        <v>46</v>
      </c>
      <c r="D17" s="9">
        <v>0</v>
      </c>
      <c r="E17" s="9">
        <v>2</v>
      </c>
      <c r="F17" s="9">
        <f t="shared" si="1"/>
        <v>2</v>
      </c>
      <c r="G17" s="10" t="s">
        <v>55</v>
      </c>
      <c r="H17" s="11" t="s">
        <v>62</v>
      </c>
      <c r="I17" s="12">
        <v>0</v>
      </c>
      <c r="J17" s="12">
        <v>0.25</v>
      </c>
      <c r="K17" s="13" t="s">
        <v>64</v>
      </c>
      <c r="L17" s="14">
        <v>80.34</v>
      </c>
      <c r="M17" s="15" t="s">
        <v>16</v>
      </c>
      <c r="N17" s="42"/>
      <c r="O17" s="14">
        <f t="shared" si="0"/>
        <v>0</v>
      </c>
    </row>
    <row r="18" spans="1:15" ht="19.5" customHeight="1" x14ac:dyDescent="0.25">
      <c r="A18" s="6" t="s">
        <v>43</v>
      </c>
      <c r="B18" s="7" t="s">
        <v>48</v>
      </c>
      <c r="C18" s="8" t="s">
        <v>46</v>
      </c>
      <c r="D18" s="9">
        <v>61</v>
      </c>
      <c r="E18" s="9">
        <v>0</v>
      </c>
      <c r="F18" s="9">
        <f t="shared" si="1"/>
        <v>61</v>
      </c>
      <c r="G18" s="10" t="s">
        <v>55</v>
      </c>
      <c r="H18" s="11" t="s">
        <v>65</v>
      </c>
      <c r="I18" s="12">
        <v>0.39</v>
      </c>
      <c r="J18" s="12">
        <v>0</v>
      </c>
      <c r="K18" s="13" t="s">
        <v>66</v>
      </c>
      <c r="L18" s="14">
        <v>1795.78</v>
      </c>
      <c r="M18" s="15" t="s">
        <v>16</v>
      </c>
      <c r="N18" s="42"/>
      <c r="O18" s="14">
        <f t="shared" si="0"/>
        <v>0</v>
      </c>
    </row>
    <row r="19" spans="1:15" ht="19.5" customHeight="1" x14ac:dyDescent="0.25">
      <c r="A19" s="6" t="s">
        <v>43</v>
      </c>
      <c r="B19" s="7" t="s">
        <v>49</v>
      </c>
      <c r="C19" s="8" t="s">
        <v>46</v>
      </c>
      <c r="D19" s="9">
        <v>29</v>
      </c>
      <c r="E19" s="9">
        <v>0</v>
      </c>
      <c r="F19" s="9">
        <f t="shared" si="1"/>
        <v>29</v>
      </c>
      <c r="G19" s="10" t="s">
        <v>55</v>
      </c>
      <c r="H19" s="11" t="s">
        <v>65</v>
      </c>
      <c r="I19" s="12">
        <v>0.19</v>
      </c>
      <c r="J19" s="12">
        <v>0</v>
      </c>
      <c r="K19" s="13" t="s">
        <v>67</v>
      </c>
      <c r="L19" s="14">
        <v>1218.05</v>
      </c>
      <c r="M19" s="15" t="s">
        <v>16</v>
      </c>
      <c r="N19" s="42"/>
      <c r="O19" s="14">
        <f t="shared" si="0"/>
        <v>0</v>
      </c>
    </row>
    <row r="20" spans="1:15" ht="19.5" customHeight="1" x14ac:dyDescent="0.25">
      <c r="A20" s="6" t="s">
        <v>43</v>
      </c>
      <c r="B20" s="7" t="s">
        <v>49</v>
      </c>
      <c r="C20" s="8" t="s">
        <v>46</v>
      </c>
      <c r="D20" s="9">
        <v>14</v>
      </c>
      <c r="E20" s="9">
        <v>0</v>
      </c>
      <c r="F20" s="9">
        <f t="shared" si="1"/>
        <v>14</v>
      </c>
      <c r="G20" s="10" t="s">
        <v>55</v>
      </c>
      <c r="H20" s="11" t="s">
        <v>65</v>
      </c>
      <c r="I20" s="12">
        <v>0.18999999999999997</v>
      </c>
      <c r="J20" s="12">
        <v>0</v>
      </c>
      <c r="K20" s="13" t="s">
        <v>67</v>
      </c>
      <c r="L20" s="14">
        <v>583.69000000000005</v>
      </c>
      <c r="M20" s="15" t="s">
        <v>16</v>
      </c>
      <c r="N20" s="42"/>
      <c r="O20" s="14">
        <f t="shared" si="0"/>
        <v>0</v>
      </c>
    </row>
    <row r="21" spans="1:15" ht="19.5" customHeight="1" x14ac:dyDescent="0.25">
      <c r="A21" s="6" t="s">
        <v>50</v>
      </c>
      <c r="B21" s="7" t="s">
        <v>51</v>
      </c>
      <c r="C21" s="8" t="s">
        <v>76</v>
      </c>
      <c r="D21" s="9">
        <v>564</v>
      </c>
      <c r="E21" s="9">
        <v>0</v>
      </c>
      <c r="F21" s="9">
        <f t="shared" si="1"/>
        <v>564</v>
      </c>
      <c r="G21" s="10" t="s">
        <v>15</v>
      </c>
      <c r="H21" s="11" t="s">
        <v>58</v>
      </c>
      <c r="I21" s="12">
        <v>0.16</v>
      </c>
      <c r="J21" s="12">
        <v>0</v>
      </c>
      <c r="K21" s="13" t="s">
        <v>66</v>
      </c>
      <c r="L21" s="14">
        <v>17055.57</v>
      </c>
      <c r="M21" s="15" t="s">
        <v>16</v>
      </c>
      <c r="N21" s="42"/>
      <c r="O21" s="14">
        <f t="shared" si="0"/>
        <v>0</v>
      </c>
    </row>
    <row r="22" spans="1:15" ht="19.5" customHeight="1" x14ac:dyDescent="0.25">
      <c r="A22" s="6" t="s">
        <v>50</v>
      </c>
      <c r="B22" s="7" t="s">
        <v>52</v>
      </c>
      <c r="C22" s="8" t="s">
        <v>76</v>
      </c>
      <c r="D22" s="9">
        <v>436</v>
      </c>
      <c r="E22" s="9">
        <v>0</v>
      </c>
      <c r="F22" s="9">
        <f t="shared" ref="F22:F23" si="2">SUM(D22,E22)</f>
        <v>436</v>
      </c>
      <c r="G22" s="10" t="s">
        <v>15</v>
      </c>
      <c r="H22" s="11" t="s">
        <v>62</v>
      </c>
      <c r="I22" s="12">
        <v>0.1</v>
      </c>
      <c r="J22" s="12">
        <v>0</v>
      </c>
      <c r="K22" s="13" t="s">
        <v>68</v>
      </c>
      <c r="L22" s="14">
        <v>12678.63</v>
      </c>
      <c r="M22" s="15" t="s">
        <v>16</v>
      </c>
      <c r="N22" s="42"/>
      <c r="O22" s="14">
        <f t="shared" si="0"/>
        <v>0</v>
      </c>
    </row>
    <row r="23" spans="1:15" ht="19.5" customHeight="1" thickBot="1" x14ac:dyDescent="0.3">
      <c r="A23" s="6" t="s">
        <v>53</v>
      </c>
      <c r="B23" s="7" t="s">
        <v>54</v>
      </c>
      <c r="C23" s="8" t="s">
        <v>76</v>
      </c>
      <c r="D23" s="9">
        <v>550</v>
      </c>
      <c r="E23" s="9">
        <v>0</v>
      </c>
      <c r="F23" s="9">
        <f t="shared" si="2"/>
        <v>550</v>
      </c>
      <c r="G23" s="10" t="s">
        <v>15</v>
      </c>
      <c r="H23" s="11" t="s">
        <v>60</v>
      </c>
      <c r="I23" s="12">
        <v>3.19</v>
      </c>
      <c r="J23" s="12">
        <v>0</v>
      </c>
      <c r="K23" s="13" t="s">
        <v>69</v>
      </c>
      <c r="L23" s="14">
        <v>7769.23</v>
      </c>
      <c r="M23" s="15" t="s">
        <v>16</v>
      </c>
      <c r="N23" s="42"/>
      <c r="O23" s="14">
        <f t="shared" si="0"/>
        <v>0</v>
      </c>
    </row>
    <row r="24" spans="1:15" ht="18.75" customHeight="1" thickBot="1" x14ac:dyDescent="0.3">
      <c r="A24" s="16"/>
      <c r="B24" s="17"/>
      <c r="C24" s="17"/>
      <c r="D24" s="17"/>
      <c r="E24" s="17"/>
      <c r="F24" s="41">
        <f>SUM(F11:F23)</f>
        <v>3064</v>
      </c>
      <c r="G24" s="17"/>
      <c r="H24" s="17"/>
      <c r="I24" s="17"/>
      <c r="J24" s="62" t="s">
        <v>17</v>
      </c>
      <c r="K24" s="62"/>
      <c r="L24" s="18">
        <f>SUM(L11:L23)</f>
        <v>73791.930000000008</v>
      </c>
      <c r="M24" s="19"/>
      <c r="N24" s="20" t="s">
        <v>18</v>
      </c>
      <c r="O24" s="18">
        <f>SUM(O11:O23)</f>
        <v>0</v>
      </c>
    </row>
    <row r="25" spans="1:15" ht="20.25" customHeight="1" thickBot="1" x14ac:dyDescent="0.3">
      <c r="A25" s="63" t="s">
        <v>72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18">
        <f>O26-O24</f>
        <v>0</v>
      </c>
    </row>
    <row r="26" spans="1:15" ht="21" customHeight="1" thickBot="1" x14ac:dyDescent="0.3">
      <c r="A26" s="63" t="s">
        <v>19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18">
        <f>IF(C29="N",O24,(O24*1.23))</f>
        <v>0</v>
      </c>
    </row>
    <row r="27" spans="1:15" x14ac:dyDescent="0.25">
      <c r="A27" s="64" t="s">
        <v>20</v>
      </c>
      <c r="B27" s="64"/>
      <c r="C27" s="64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5">
      <c r="A28" s="51" t="s">
        <v>37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ht="25.5" customHeight="1" thickBot="1" x14ac:dyDescent="0.3">
      <c r="A29" s="22" t="s">
        <v>73</v>
      </c>
      <c r="B29" s="23"/>
      <c r="C29" s="40"/>
      <c r="D29" s="23"/>
      <c r="E29" s="23"/>
      <c r="F29" s="22"/>
      <c r="G29" s="23"/>
      <c r="H29" s="23"/>
      <c r="I29" s="23"/>
      <c r="J29" s="24"/>
      <c r="K29" s="24"/>
      <c r="L29" s="24"/>
      <c r="M29" s="24"/>
      <c r="N29" s="24"/>
      <c r="O29" s="24"/>
    </row>
    <row r="30" spans="1:15" ht="21.75" customHeight="1" x14ac:dyDescent="0.25">
      <c r="A30" s="44" t="s">
        <v>21</v>
      </c>
      <c r="B30" s="44"/>
      <c r="C30" s="44"/>
      <c r="D30" s="44"/>
      <c r="E30" s="45" t="s">
        <v>22</v>
      </c>
      <c r="F30" s="25" t="s">
        <v>23</v>
      </c>
      <c r="G30" s="46"/>
      <c r="H30" s="46"/>
      <c r="I30" s="46"/>
      <c r="J30" s="46"/>
      <c r="K30" s="46"/>
      <c r="L30" s="46"/>
      <c r="M30" s="46"/>
      <c r="N30" s="46"/>
      <c r="O30" s="46"/>
    </row>
    <row r="31" spans="1:15" ht="21.75" customHeight="1" thickBot="1" x14ac:dyDescent="0.3">
      <c r="A31" s="47" t="s">
        <v>77</v>
      </c>
      <c r="B31" s="47"/>
      <c r="C31" s="47"/>
      <c r="D31" s="47"/>
      <c r="E31" s="45"/>
      <c r="F31" s="25" t="s">
        <v>24</v>
      </c>
      <c r="G31" s="46"/>
      <c r="H31" s="46"/>
      <c r="I31" s="46"/>
      <c r="J31" s="46"/>
      <c r="K31" s="46"/>
      <c r="L31" s="46"/>
      <c r="M31" s="46"/>
      <c r="N31" s="46"/>
      <c r="O31" s="46"/>
    </row>
    <row r="32" spans="1:15" ht="21.75" customHeight="1" thickBot="1" x14ac:dyDescent="0.3">
      <c r="A32" s="47"/>
      <c r="B32" s="47"/>
      <c r="C32" s="47"/>
      <c r="D32" s="47"/>
      <c r="E32" s="45"/>
      <c r="F32" s="25" t="s">
        <v>25</v>
      </c>
      <c r="G32" s="46"/>
      <c r="H32" s="46"/>
      <c r="I32" s="46"/>
      <c r="J32" s="46"/>
      <c r="K32" s="46"/>
      <c r="L32" s="46"/>
      <c r="M32" s="46"/>
      <c r="N32" s="46"/>
      <c r="O32" s="46"/>
    </row>
    <row r="33" spans="1:15" ht="21.75" customHeight="1" thickBot="1" x14ac:dyDescent="0.3">
      <c r="A33" s="47"/>
      <c r="B33" s="47"/>
      <c r="C33" s="47"/>
      <c r="D33" s="47"/>
      <c r="E33" s="45"/>
      <c r="F33" s="25" t="s">
        <v>26</v>
      </c>
      <c r="G33" s="46"/>
      <c r="H33" s="46"/>
      <c r="I33" s="46"/>
      <c r="J33" s="46"/>
      <c r="K33" s="46"/>
      <c r="L33" s="46"/>
      <c r="M33" s="46"/>
      <c r="N33" s="46"/>
      <c r="O33" s="46"/>
    </row>
    <row r="34" spans="1:15" ht="21.75" customHeight="1" thickBot="1" x14ac:dyDescent="0.3">
      <c r="A34" s="47"/>
      <c r="B34" s="47"/>
      <c r="C34" s="47"/>
      <c r="D34" s="47"/>
      <c r="E34" s="45"/>
      <c r="F34" s="48" t="s">
        <v>27</v>
      </c>
      <c r="G34" s="48"/>
      <c r="H34" s="49"/>
      <c r="I34" s="49"/>
      <c r="J34" s="49"/>
      <c r="K34" s="49"/>
      <c r="L34" s="49"/>
      <c r="M34" s="49"/>
      <c r="N34" s="49"/>
      <c r="O34" s="49"/>
    </row>
    <row r="35" spans="1:15" ht="12.75" customHeight="1" thickBot="1" x14ac:dyDescent="0.3">
      <c r="A35" s="47"/>
      <c r="B35" s="47"/>
      <c r="C35" s="47"/>
      <c r="D35" s="47"/>
    </row>
    <row r="36" spans="1:15" ht="12.75" customHeight="1" thickBot="1" x14ac:dyDescent="0.3">
      <c r="A36" s="47"/>
      <c r="B36" s="47"/>
      <c r="C36" s="47"/>
      <c r="D36" s="47"/>
      <c r="K36" s="50"/>
      <c r="L36" s="50"/>
      <c r="M36" s="50"/>
      <c r="N36" s="50"/>
      <c r="O36" s="50"/>
    </row>
    <row r="37" spans="1:15" ht="24" customHeight="1" thickBot="1" x14ac:dyDescent="0.3">
      <c r="A37" s="47"/>
      <c r="B37" s="47"/>
      <c r="C37" s="47"/>
      <c r="D37" s="47"/>
      <c r="E37" s="24"/>
      <c r="I37" s="1" t="s">
        <v>36</v>
      </c>
      <c r="K37" s="50"/>
      <c r="L37" s="50"/>
      <c r="M37" s="50"/>
      <c r="N37" s="50"/>
      <c r="O37" s="50"/>
    </row>
    <row r="38" spans="1:15" ht="12.75" customHeight="1" x14ac:dyDescent="0.25">
      <c r="E38" s="24"/>
    </row>
    <row r="39" spans="1:15" ht="12.75" customHeight="1" x14ac:dyDescent="0.25"/>
  </sheetData>
  <sheetProtection algorithmName="SHA-512" hashValue="lu5K3P8/EBTJJ9PII8ffJoaG+FaFbp7eiex5ClcO/BWuvIqQtV6L62FqQQQd6tjFYGwDmbmF12uD0jA6DPNc3Q==" saltValue="zOgnoAMSLZDLW9AFwKg3Yw==" spinCount="100000" sheet="1" objects="1" scenarios="1"/>
  <protectedRanges>
    <protectedRange sqref="N11:N23" name="Rozsah1"/>
    <protectedRange sqref="C29" name="Rozsah2"/>
    <protectedRange sqref="F30:O37" name="Rozsah3"/>
  </protectedRanges>
  <mergeCells count="35">
    <mergeCell ref="A1:K1"/>
    <mergeCell ref="B6:E6"/>
    <mergeCell ref="A8:A10"/>
    <mergeCell ref="B8:B10"/>
    <mergeCell ref="D8:F8"/>
    <mergeCell ref="G8:G10"/>
    <mergeCell ref="H8:H10"/>
    <mergeCell ref="I8:J8"/>
    <mergeCell ref="C2:L2"/>
    <mergeCell ref="A28:O28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24:K24"/>
    <mergeCell ref="A25:N25"/>
    <mergeCell ref="A26:N26"/>
    <mergeCell ref="A27:C27"/>
    <mergeCell ref="A30:D30"/>
    <mergeCell ref="E30:E34"/>
    <mergeCell ref="G30:O30"/>
    <mergeCell ref="A31:D37"/>
    <mergeCell ref="G31:O31"/>
    <mergeCell ref="G32:O32"/>
    <mergeCell ref="G33:O33"/>
    <mergeCell ref="F34:G34"/>
    <mergeCell ref="H34:O34"/>
    <mergeCell ref="K36:O37"/>
  </mergeCells>
  <dataValidations count="1">
    <dataValidation type="custom" allowBlank="1" showErrorMessage="1" errorTitle="Chyba!" error="Môžete zadať maximálne 2 desatinné miesta" sqref="N11:N23 JJ11:JJ23 TF11:TF23 ADB11:ADB23 AMX11:AMX23 AWT11:AWT23 BGP11:BGP23 BQL11:BQL23 CAH11:CAH23 CKD11:CKD23 CTZ11:CTZ23 DDV11:DDV23 DNR11:DNR23 DXN11:DXN23 EHJ11:EHJ23 ERF11:ERF23 FBB11:FBB23 FKX11:FKX23 FUT11:FUT23 GEP11:GEP23 GOL11:GOL23 GYH11:GYH23 HID11:HID23 HRZ11:HRZ23 IBV11:IBV23 ILR11:ILR23 IVN11:IVN23 JFJ11:JFJ23 JPF11:JPF23 JZB11:JZB23 KIX11:KIX23 KST11:KST23 LCP11:LCP23 LML11:LML23 LWH11:LWH23 MGD11:MGD23 MPZ11:MPZ23 MZV11:MZV23 NJR11:NJR23 NTN11:NTN23 ODJ11:ODJ23 ONF11:ONF23 OXB11:OXB23 PGX11:PGX23 PQT11:PQT23 QAP11:QAP23 QKL11:QKL23 QUH11:QUH23 RED11:RED23 RNZ11:RNZ23 RXV11:RXV23 SHR11:SHR23 SRN11:SRN23 TBJ11:TBJ23 TLF11:TLF23 TVB11:TVB23 UEX11:UEX23 UOT11:UOT23 UYP11:UYP23 VIL11:VIL23 VSH11:VSH23 WCD11:WCD23 WLZ11:WLZ23 WVV11:WVV23 N65548:N65559 JJ65548:JJ65559 TF65548:TF65559 ADB65548:ADB65559 AMX65548:AMX65559 AWT65548:AWT65559 BGP65548:BGP65559 BQL65548:BQL65559 CAH65548:CAH65559 CKD65548:CKD65559 CTZ65548:CTZ65559 DDV65548:DDV65559 DNR65548:DNR65559 DXN65548:DXN65559 EHJ65548:EHJ65559 ERF65548:ERF65559 FBB65548:FBB65559 FKX65548:FKX65559 FUT65548:FUT65559 GEP65548:GEP65559 GOL65548:GOL65559 GYH65548:GYH65559 HID65548:HID65559 HRZ65548:HRZ65559 IBV65548:IBV65559 ILR65548:ILR65559 IVN65548:IVN65559 JFJ65548:JFJ65559 JPF65548:JPF65559 JZB65548:JZB65559 KIX65548:KIX65559 KST65548:KST65559 LCP65548:LCP65559 LML65548:LML65559 LWH65548:LWH65559 MGD65548:MGD65559 MPZ65548:MPZ65559 MZV65548:MZV65559 NJR65548:NJR65559 NTN65548:NTN65559 ODJ65548:ODJ65559 ONF65548:ONF65559 OXB65548:OXB65559 PGX65548:PGX65559 PQT65548:PQT65559 QAP65548:QAP65559 QKL65548:QKL65559 QUH65548:QUH65559 RED65548:RED65559 RNZ65548:RNZ65559 RXV65548:RXV65559 SHR65548:SHR65559 SRN65548:SRN65559 TBJ65548:TBJ65559 TLF65548:TLF65559 TVB65548:TVB65559 UEX65548:UEX65559 UOT65548:UOT65559 UYP65548:UYP65559 VIL65548:VIL65559 VSH65548:VSH65559 WCD65548:WCD65559 WLZ65548:WLZ65559 WVV65548:WVV65559 N131084:N131095 JJ131084:JJ131095 TF131084:TF131095 ADB131084:ADB131095 AMX131084:AMX131095 AWT131084:AWT131095 BGP131084:BGP131095 BQL131084:BQL131095 CAH131084:CAH131095 CKD131084:CKD131095 CTZ131084:CTZ131095 DDV131084:DDV131095 DNR131084:DNR131095 DXN131084:DXN131095 EHJ131084:EHJ131095 ERF131084:ERF131095 FBB131084:FBB131095 FKX131084:FKX131095 FUT131084:FUT131095 GEP131084:GEP131095 GOL131084:GOL131095 GYH131084:GYH131095 HID131084:HID131095 HRZ131084:HRZ131095 IBV131084:IBV131095 ILR131084:ILR131095 IVN131084:IVN131095 JFJ131084:JFJ131095 JPF131084:JPF131095 JZB131084:JZB131095 KIX131084:KIX131095 KST131084:KST131095 LCP131084:LCP131095 LML131084:LML131095 LWH131084:LWH131095 MGD131084:MGD131095 MPZ131084:MPZ131095 MZV131084:MZV131095 NJR131084:NJR131095 NTN131084:NTN131095 ODJ131084:ODJ131095 ONF131084:ONF131095 OXB131084:OXB131095 PGX131084:PGX131095 PQT131084:PQT131095 QAP131084:QAP131095 QKL131084:QKL131095 QUH131084:QUH131095 RED131084:RED131095 RNZ131084:RNZ131095 RXV131084:RXV131095 SHR131084:SHR131095 SRN131084:SRN131095 TBJ131084:TBJ131095 TLF131084:TLF131095 TVB131084:TVB131095 UEX131084:UEX131095 UOT131084:UOT131095 UYP131084:UYP131095 VIL131084:VIL131095 VSH131084:VSH131095 WCD131084:WCD131095 WLZ131084:WLZ131095 WVV131084:WVV131095 N196620:N196631 JJ196620:JJ196631 TF196620:TF196631 ADB196620:ADB196631 AMX196620:AMX196631 AWT196620:AWT196631 BGP196620:BGP196631 BQL196620:BQL196631 CAH196620:CAH196631 CKD196620:CKD196631 CTZ196620:CTZ196631 DDV196620:DDV196631 DNR196620:DNR196631 DXN196620:DXN196631 EHJ196620:EHJ196631 ERF196620:ERF196631 FBB196620:FBB196631 FKX196620:FKX196631 FUT196620:FUT196631 GEP196620:GEP196631 GOL196620:GOL196631 GYH196620:GYH196631 HID196620:HID196631 HRZ196620:HRZ196631 IBV196620:IBV196631 ILR196620:ILR196631 IVN196620:IVN196631 JFJ196620:JFJ196631 JPF196620:JPF196631 JZB196620:JZB196631 KIX196620:KIX196631 KST196620:KST196631 LCP196620:LCP196631 LML196620:LML196631 LWH196620:LWH196631 MGD196620:MGD196631 MPZ196620:MPZ196631 MZV196620:MZV196631 NJR196620:NJR196631 NTN196620:NTN196631 ODJ196620:ODJ196631 ONF196620:ONF196631 OXB196620:OXB196631 PGX196620:PGX196631 PQT196620:PQT196631 QAP196620:QAP196631 QKL196620:QKL196631 QUH196620:QUH196631 RED196620:RED196631 RNZ196620:RNZ196631 RXV196620:RXV196631 SHR196620:SHR196631 SRN196620:SRN196631 TBJ196620:TBJ196631 TLF196620:TLF196631 TVB196620:TVB196631 UEX196620:UEX196631 UOT196620:UOT196631 UYP196620:UYP196631 VIL196620:VIL196631 VSH196620:VSH196631 WCD196620:WCD196631 WLZ196620:WLZ196631 WVV196620:WVV196631 N262156:N262167 JJ262156:JJ262167 TF262156:TF262167 ADB262156:ADB262167 AMX262156:AMX262167 AWT262156:AWT262167 BGP262156:BGP262167 BQL262156:BQL262167 CAH262156:CAH262167 CKD262156:CKD262167 CTZ262156:CTZ262167 DDV262156:DDV262167 DNR262156:DNR262167 DXN262156:DXN262167 EHJ262156:EHJ262167 ERF262156:ERF262167 FBB262156:FBB262167 FKX262156:FKX262167 FUT262156:FUT262167 GEP262156:GEP262167 GOL262156:GOL262167 GYH262156:GYH262167 HID262156:HID262167 HRZ262156:HRZ262167 IBV262156:IBV262167 ILR262156:ILR262167 IVN262156:IVN262167 JFJ262156:JFJ262167 JPF262156:JPF262167 JZB262156:JZB262167 KIX262156:KIX262167 KST262156:KST262167 LCP262156:LCP262167 LML262156:LML262167 LWH262156:LWH262167 MGD262156:MGD262167 MPZ262156:MPZ262167 MZV262156:MZV262167 NJR262156:NJR262167 NTN262156:NTN262167 ODJ262156:ODJ262167 ONF262156:ONF262167 OXB262156:OXB262167 PGX262156:PGX262167 PQT262156:PQT262167 QAP262156:QAP262167 QKL262156:QKL262167 QUH262156:QUH262167 RED262156:RED262167 RNZ262156:RNZ262167 RXV262156:RXV262167 SHR262156:SHR262167 SRN262156:SRN262167 TBJ262156:TBJ262167 TLF262156:TLF262167 TVB262156:TVB262167 UEX262156:UEX262167 UOT262156:UOT262167 UYP262156:UYP262167 VIL262156:VIL262167 VSH262156:VSH262167 WCD262156:WCD262167 WLZ262156:WLZ262167 WVV262156:WVV262167 N327692:N327703 JJ327692:JJ327703 TF327692:TF327703 ADB327692:ADB327703 AMX327692:AMX327703 AWT327692:AWT327703 BGP327692:BGP327703 BQL327692:BQL327703 CAH327692:CAH327703 CKD327692:CKD327703 CTZ327692:CTZ327703 DDV327692:DDV327703 DNR327692:DNR327703 DXN327692:DXN327703 EHJ327692:EHJ327703 ERF327692:ERF327703 FBB327692:FBB327703 FKX327692:FKX327703 FUT327692:FUT327703 GEP327692:GEP327703 GOL327692:GOL327703 GYH327692:GYH327703 HID327692:HID327703 HRZ327692:HRZ327703 IBV327692:IBV327703 ILR327692:ILR327703 IVN327692:IVN327703 JFJ327692:JFJ327703 JPF327692:JPF327703 JZB327692:JZB327703 KIX327692:KIX327703 KST327692:KST327703 LCP327692:LCP327703 LML327692:LML327703 LWH327692:LWH327703 MGD327692:MGD327703 MPZ327692:MPZ327703 MZV327692:MZV327703 NJR327692:NJR327703 NTN327692:NTN327703 ODJ327692:ODJ327703 ONF327692:ONF327703 OXB327692:OXB327703 PGX327692:PGX327703 PQT327692:PQT327703 QAP327692:QAP327703 QKL327692:QKL327703 QUH327692:QUH327703 RED327692:RED327703 RNZ327692:RNZ327703 RXV327692:RXV327703 SHR327692:SHR327703 SRN327692:SRN327703 TBJ327692:TBJ327703 TLF327692:TLF327703 TVB327692:TVB327703 UEX327692:UEX327703 UOT327692:UOT327703 UYP327692:UYP327703 VIL327692:VIL327703 VSH327692:VSH327703 WCD327692:WCD327703 WLZ327692:WLZ327703 WVV327692:WVV327703 N393228:N393239 JJ393228:JJ393239 TF393228:TF393239 ADB393228:ADB393239 AMX393228:AMX393239 AWT393228:AWT393239 BGP393228:BGP393239 BQL393228:BQL393239 CAH393228:CAH393239 CKD393228:CKD393239 CTZ393228:CTZ393239 DDV393228:DDV393239 DNR393228:DNR393239 DXN393228:DXN393239 EHJ393228:EHJ393239 ERF393228:ERF393239 FBB393228:FBB393239 FKX393228:FKX393239 FUT393228:FUT393239 GEP393228:GEP393239 GOL393228:GOL393239 GYH393228:GYH393239 HID393228:HID393239 HRZ393228:HRZ393239 IBV393228:IBV393239 ILR393228:ILR393239 IVN393228:IVN393239 JFJ393228:JFJ393239 JPF393228:JPF393239 JZB393228:JZB393239 KIX393228:KIX393239 KST393228:KST393239 LCP393228:LCP393239 LML393228:LML393239 LWH393228:LWH393239 MGD393228:MGD393239 MPZ393228:MPZ393239 MZV393228:MZV393239 NJR393228:NJR393239 NTN393228:NTN393239 ODJ393228:ODJ393239 ONF393228:ONF393239 OXB393228:OXB393239 PGX393228:PGX393239 PQT393228:PQT393239 QAP393228:QAP393239 QKL393228:QKL393239 QUH393228:QUH393239 RED393228:RED393239 RNZ393228:RNZ393239 RXV393228:RXV393239 SHR393228:SHR393239 SRN393228:SRN393239 TBJ393228:TBJ393239 TLF393228:TLF393239 TVB393228:TVB393239 UEX393228:UEX393239 UOT393228:UOT393239 UYP393228:UYP393239 VIL393228:VIL393239 VSH393228:VSH393239 WCD393228:WCD393239 WLZ393228:WLZ393239 WVV393228:WVV393239 N458764:N458775 JJ458764:JJ458775 TF458764:TF458775 ADB458764:ADB458775 AMX458764:AMX458775 AWT458764:AWT458775 BGP458764:BGP458775 BQL458764:BQL458775 CAH458764:CAH458775 CKD458764:CKD458775 CTZ458764:CTZ458775 DDV458764:DDV458775 DNR458764:DNR458775 DXN458764:DXN458775 EHJ458764:EHJ458775 ERF458764:ERF458775 FBB458764:FBB458775 FKX458764:FKX458775 FUT458764:FUT458775 GEP458764:GEP458775 GOL458764:GOL458775 GYH458764:GYH458775 HID458764:HID458775 HRZ458764:HRZ458775 IBV458764:IBV458775 ILR458764:ILR458775 IVN458764:IVN458775 JFJ458764:JFJ458775 JPF458764:JPF458775 JZB458764:JZB458775 KIX458764:KIX458775 KST458764:KST458775 LCP458764:LCP458775 LML458764:LML458775 LWH458764:LWH458775 MGD458764:MGD458775 MPZ458764:MPZ458775 MZV458764:MZV458775 NJR458764:NJR458775 NTN458764:NTN458775 ODJ458764:ODJ458775 ONF458764:ONF458775 OXB458764:OXB458775 PGX458764:PGX458775 PQT458764:PQT458775 QAP458764:QAP458775 QKL458764:QKL458775 QUH458764:QUH458775 RED458764:RED458775 RNZ458764:RNZ458775 RXV458764:RXV458775 SHR458764:SHR458775 SRN458764:SRN458775 TBJ458764:TBJ458775 TLF458764:TLF458775 TVB458764:TVB458775 UEX458764:UEX458775 UOT458764:UOT458775 UYP458764:UYP458775 VIL458764:VIL458775 VSH458764:VSH458775 WCD458764:WCD458775 WLZ458764:WLZ458775 WVV458764:WVV458775 N524300:N524311 JJ524300:JJ524311 TF524300:TF524311 ADB524300:ADB524311 AMX524300:AMX524311 AWT524300:AWT524311 BGP524300:BGP524311 BQL524300:BQL524311 CAH524300:CAH524311 CKD524300:CKD524311 CTZ524300:CTZ524311 DDV524300:DDV524311 DNR524300:DNR524311 DXN524300:DXN524311 EHJ524300:EHJ524311 ERF524300:ERF524311 FBB524300:FBB524311 FKX524300:FKX524311 FUT524300:FUT524311 GEP524300:GEP524311 GOL524300:GOL524311 GYH524300:GYH524311 HID524300:HID524311 HRZ524300:HRZ524311 IBV524300:IBV524311 ILR524300:ILR524311 IVN524300:IVN524311 JFJ524300:JFJ524311 JPF524300:JPF524311 JZB524300:JZB524311 KIX524300:KIX524311 KST524300:KST524311 LCP524300:LCP524311 LML524300:LML524311 LWH524300:LWH524311 MGD524300:MGD524311 MPZ524300:MPZ524311 MZV524300:MZV524311 NJR524300:NJR524311 NTN524300:NTN524311 ODJ524300:ODJ524311 ONF524300:ONF524311 OXB524300:OXB524311 PGX524300:PGX524311 PQT524300:PQT524311 QAP524300:QAP524311 QKL524300:QKL524311 QUH524300:QUH524311 RED524300:RED524311 RNZ524300:RNZ524311 RXV524300:RXV524311 SHR524300:SHR524311 SRN524300:SRN524311 TBJ524300:TBJ524311 TLF524300:TLF524311 TVB524300:TVB524311 UEX524300:UEX524311 UOT524300:UOT524311 UYP524300:UYP524311 VIL524300:VIL524311 VSH524300:VSH524311 WCD524300:WCD524311 WLZ524300:WLZ524311 WVV524300:WVV524311 N589836:N589847 JJ589836:JJ589847 TF589836:TF589847 ADB589836:ADB589847 AMX589836:AMX589847 AWT589836:AWT589847 BGP589836:BGP589847 BQL589836:BQL589847 CAH589836:CAH589847 CKD589836:CKD589847 CTZ589836:CTZ589847 DDV589836:DDV589847 DNR589836:DNR589847 DXN589836:DXN589847 EHJ589836:EHJ589847 ERF589836:ERF589847 FBB589836:FBB589847 FKX589836:FKX589847 FUT589836:FUT589847 GEP589836:GEP589847 GOL589836:GOL589847 GYH589836:GYH589847 HID589836:HID589847 HRZ589836:HRZ589847 IBV589836:IBV589847 ILR589836:ILR589847 IVN589836:IVN589847 JFJ589836:JFJ589847 JPF589836:JPF589847 JZB589836:JZB589847 KIX589836:KIX589847 KST589836:KST589847 LCP589836:LCP589847 LML589836:LML589847 LWH589836:LWH589847 MGD589836:MGD589847 MPZ589836:MPZ589847 MZV589836:MZV589847 NJR589836:NJR589847 NTN589836:NTN589847 ODJ589836:ODJ589847 ONF589836:ONF589847 OXB589836:OXB589847 PGX589836:PGX589847 PQT589836:PQT589847 QAP589836:QAP589847 QKL589836:QKL589847 QUH589836:QUH589847 RED589836:RED589847 RNZ589836:RNZ589847 RXV589836:RXV589847 SHR589836:SHR589847 SRN589836:SRN589847 TBJ589836:TBJ589847 TLF589836:TLF589847 TVB589836:TVB589847 UEX589836:UEX589847 UOT589836:UOT589847 UYP589836:UYP589847 VIL589836:VIL589847 VSH589836:VSH589847 WCD589836:WCD589847 WLZ589836:WLZ589847 WVV589836:WVV589847 N655372:N655383 JJ655372:JJ655383 TF655372:TF655383 ADB655372:ADB655383 AMX655372:AMX655383 AWT655372:AWT655383 BGP655372:BGP655383 BQL655372:BQL655383 CAH655372:CAH655383 CKD655372:CKD655383 CTZ655372:CTZ655383 DDV655372:DDV655383 DNR655372:DNR655383 DXN655372:DXN655383 EHJ655372:EHJ655383 ERF655372:ERF655383 FBB655372:FBB655383 FKX655372:FKX655383 FUT655372:FUT655383 GEP655372:GEP655383 GOL655372:GOL655383 GYH655372:GYH655383 HID655372:HID655383 HRZ655372:HRZ655383 IBV655372:IBV655383 ILR655372:ILR655383 IVN655372:IVN655383 JFJ655372:JFJ655383 JPF655372:JPF655383 JZB655372:JZB655383 KIX655372:KIX655383 KST655372:KST655383 LCP655372:LCP655383 LML655372:LML655383 LWH655372:LWH655383 MGD655372:MGD655383 MPZ655372:MPZ655383 MZV655372:MZV655383 NJR655372:NJR655383 NTN655372:NTN655383 ODJ655372:ODJ655383 ONF655372:ONF655383 OXB655372:OXB655383 PGX655372:PGX655383 PQT655372:PQT655383 QAP655372:QAP655383 QKL655372:QKL655383 QUH655372:QUH655383 RED655372:RED655383 RNZ655372:RNZ655383 RXV655372:RXV655383 SHR655372:SHR655383 SRN655372:SRN655383 TBJ655372:TBJ655383 TLF655372:TLF655383 TVB655372:TVB655383 UEX655372:UEX655383 UOT655372:UOT655383 UYP655372:UYP655383 VIL655372:VIL655383 VSH655372:VSH655383 WCD655372:WCD655383 WLZ655372:WLZ655383 WVV655372:WVV655383 N720908:N720919 JJ720908:JJ720919 TF720908:TF720919 ADB720908:ADB720919 AMX720908:AMX720919 AWT720908:AWT720919 BGP720908:BGP720919 BQL720908:BQL720919 CAH720908:CAH720919 CKD720908:CKD720919 CTZ720908:CTZ720919 DDV720908:DDV720919 DNR720908:DNR720919 DXN720908:DXN720919 EHJ720908:EHJ720919 ERF720908:ERF720919 FBB720908:FBB720919 FKX720908:FKX720919 FUT720908:FUT720919 GEP720908:GEP720919 GOL720908:GOL720919 GYH720908:GYH720919 HID720908:HID720919 HRZ720908:HRZ720919 IBV720908:IBV720919 ILR720908:ILR720919 IVN720908:IVN720919 JFJ720908:JFJ720919 JPF720908:JPF720919 JZB720908:JZB720919 KIX720908:KIX720919 KST720908:KST720919 LCP720908:LCP720919 LML720908:LML720919 LWH720908:LWH720919 MGD720908:MGD720919 MPZ720908:MPZ720919 MZV720908:MZV720919 NJR720908:NJR720919 NTN720908:NTN720919 ODJ720908:ODJ720919 ONF720908:ONF720919 OXB720908:OXB720919 PGX720908:PGX720919 PQT720908:PQT720919 QAP720908:QAP720919 QKL720908:QKL720919 QUH720908:QUH720919 RED720908:RED720919 RNZ720908:RNZ720919 RXV720908:RXV720919 SHR720908:SHR720919 SRN720908:SRN720919 TBJ720908:TBJ720919 TLF720908:TLF720919 TVB720908:TVB720919 UEX720908:UEX720919 UOT720908:UOT720919 UYP720908:UYP720919 VIL720908:VIL720919 VSH720908:VSH720919 WCD720908:WCD720919 WLZ720908:WLZ720919 WVV720908:WVV720919 N786444:N786455 JJ786444:JJ786455 TF786444:TF786455 ADB786444:ADB786455 AMX786444:AMX786455 AWT786444:AWT786455 BGP786444:BGP786455 BQL786444:BQL786455 CAH786444:CAH786455 CKD786444:CKD786455 CTZ786444:CTZ786455 DDV786444:DDV786455 DNR786444:DNR786455 DXN786444:DXN786455 EHJ786444:EHJ786455 ERF786444:ERF786455 FBB786444:FBB786455 FKX786444:FKX786455 FUT786444:FUT786455 GEP786444:GEP786455 GOL786444:GOL786455 GYH786444:GYH786455 HID786444:HID786455 HRZ786444:HRZ786455 IBV786444:IBV786455 ILR786444:ILR786455 IVN786444:IVN786455 JFJ786444:JFJ786455 JPF786444:JPF786455 JZB786444:JZB786455 KIX786444:KIX786455 KST786444:KST786455 LCP786444:LCP786455 LML786444:LML786455 LWH786444:LWH786455 MGD786444:MGD786455 MPZ786444:MPZ786455 MZV786444:MZV786455 NJR786444:NJR786455 NTN786444:NTN786455 ODJ786444:ODJ786455 ONF786444:ONF786455 OXB786444:OXB786455 PGX786444:PGX786455 PQT786444:PQT786455 QAP786444:QAP786455 QKL786444:QKL786455 QUH786444:QUH786455 RED786444:RED786455 RNZ786444:RNZ786455 RXV786444:RXV786455 SHR786444:SHR786455 SRN786444:SRN786455 TBJ786444:TBJ786455 TLF786444:TLF786455 TVB786444:TVB786455 UEX786444:UEX786455 UOT786444:UOT786455 UYP786444:UYP786455 VIL786444:VIL786455 VSH786444:VSH786455 WCD786444:WCD786455 WLZ786444:WLZ786455 WVV786444:WVV786455 N851980:N851991 JJ851980:JJ851991 TF851980:TF851991 ADB851980:ADB851991 AMX851980:AMX851991 AWT851980:AWT851991 BGP851980:BGP851991 BQL851980:BQL851991 CAH851980:CAH851991 CKD851980:CKD851991 CTZ851980:CTZ851991 DDV851980:DDV851991 DNR851980:DNR851991 DXN851980:DXN851991 EHJ851980:EHJ851991 ERF851980:ERF851991 FBB851980:FBB851991 FKX851980:FKX851991 FUT851980:FUT851991 GEP851980:GEP851991 GOL851980:GOL851991 GYH851980:GYH851991 HID851980:HID851991 HRZ851980:HRZ851991 IBV851980:IBV851991 ILR851980:ILR851991 IVN851980:IVN851991 JFJ851980:JFJ851991 JPF851980:JPF851991 JZB851980:JZB851991 KIX851980:KIX851991 KST851980:KST851991 LCP851980:LCP851991 LML851980:LML851991 LWH851980:LWH851991 MGD851980:MGD851991 MPZ851980:MPZ851991 MZV851980:MZV851991 NJR851980:NJR851991 NTN851980:NTN851991 ODJ851980:ODJ851991 ONF851980:ONF851991 OXB851980:OXB851991 PGX851980:PGX851991 PQT851980:PQT851991 QAP851980:QAP851991 QKL851980:QKL851991 QUH851980:QUH851991 RED851980:RED851991 RNZ851980:RNZ851991 RXV851980:RXV851991 SHR851980:SHR851991 SRN851980:SRN851991 TBJ851980:TBJ851991 TLF851980:TLF851991 TVB851980:TVB851991 UEX851980:UEX851991 UOT851980:UOT851991 UYP851980:UYP851991 VIL851980:VIL851991 VSH851980:VSH851991 WCD851980:WCD851991 WLZ851980:WLZ851991 WVV851980:WVV851991 N917516:N917527 JJ917516:JJ917527 TF917516:TF917527 ADB917516:ADB917527 AMX917516:AMX917527 AWT917516:AWT917527 BGP917516:BGP917527 BQL917516:BQL917527 CAH917516:CAH917527 CKD917516:CKD917527 CTZ917516:CTZ917527 DDV917516:DDV917527 DNR917516:DNR917527 DXN917516:DXN917527 EHJ917516:EHJ917527 ERF917516:ERF917527 FBB917516:FBB917527 FKX917516:FKX917527 FUT917516:FUT917527 GEP917516:GEP917527 GOL917516:GOL917527 GYH917516:GYH917527 HID917516:HID917527 HRZ917516:HRZ917527 IBV917516:IBV917527 ILR917516:ILR917527 IVN917516:IVN917527 JFJ917516:JFJ917527 JPF917516:JPF917527 JZB917516:JZB917527 KIX917516:KIX917527 KST917516:KST917527 LCP917516:LCP917527 LML917516:LML917527 LWH917516:LWH917527 MGD917516:MGD917527 MPZ917516:MPZ917527 MZV917516:MZV917527 NJR917516:NJR917527 NTN917516:NTN917527 ODJ917516:ODJ917527 ONF917516:ONF917527 OXB917516:OXB917527 PGX917516:PGX917527 PQT917516:PQT917527 QAP917516:QAP917527 QKL917516:QKL917527 QUH917516:QUH917527 RED917516:RED917527 RNZ917516:RNZ917527 RXV917516:RXV917527 SHR917516:SHR917527 SRN917516:SRN917527 TBJ917516:TBJ917527 TLF917516:TLF917527 TVB917516:TVB917527 UEX917516:UEX917527 UOT917516:UOT917527 UYP917516:UYP917527 VIL917516:VIL917527 VSH917516:VSH917527 WCD917516:WCD917527 WLZ917516:WLZ917527 WVV917516:WVV917527 N983052:N983063 JJ983052:JJ983063 TF983052:TF983063 ADB983052:ADB983063 AMX983052:AMX983063 AWT983052:AWT983063 BGP983052:BGP983063 BQL983052:BQL983063 CAH983052:CAH983063 CKD983052:CKD983063 CTZ983052:CTZ983063 DDV983052:DDV983063 DNR983052:DNR983063 DXN983052:DXN983063 EHJ983052:EHJ983063 ERF983052:ERF983063 FBB983052:FBB983063 FKX983052:FKX983063 FUT983052:FUT983063 GEP983052:GEP983063 GOL983052:GOL983063 GYH983052:GYH983063 HID983052:HID983063 HRZ983052:HRZ983063 IBV983052:IBV983063 ILR983052:ILR983063 IVN983052:IVN983063 JFJ983052:JFJ983063 JPF983052:JPF983063 JZB983052:JZB983063 KIX983052:KIX983063 KST983052:KST983063 LCP983052:LCP983063 LML983052:LML983063 LWH983052:LWH983063 MGD983052:MGD983063 MPZ983052:MPZ983063 MZV983052:MZV983063 NJR983052:NJR983063 NTN983052:NTN983063 ODJ983052:ODJ983063 ONF983052:ONF983063 OXB983052:OXB983063 PGX983052:PGX983063 PQT983052:PQT983063 QAP983052:QAP983063 QKL983052:QKL983063 QUH983052:QUH983063 RED983052:RED983063 RNZ983052:RNZ983063 RXV983052:RXV983063 SHR983052:SHR983063 SRN983052:SRN983063 TBJ983052:TBJ983063 TLF983052:TLF983063 TVB983052:TVB983063 UEX983052:UEX983063 UOT983052:UOT983063 UYP983052:UYP983063 VIL983052:VIL983063 VSH983052:VSH983063 WCD983052:WCD983063 WLZ983052:WLZ983063 WVV983052:WVV983063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2025-03-18T07:12:09Z</cp:lastPrinted>
  <dcterms:created xsi:type="dcterms:W3CDTF">2022-05-04T08:47:19Z</dcterms:created>
  <dcterms:modified xsi:type="dcterms:W3CDTF">2025-03-18T07:17:23Z</dcterms:modified>
</cp:coreProperties>
</file>