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bohuslav.chudik\Documents\VO 2022 - IT_ASDS servis_DNS\VO - ASDSservis - Vyzva 4\Podklady\"/>
    </mc:Choice>
  </mc:AlternateContent>
  <xr:revisionPtr revIDLastSave="0" documentId="13_ncr:1_{C35615CC-ABAF-45BC-92E5-A3570CD0913E}" xr6:coauthVersionLast="36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57" i="1"/>
  <c r="G56" i="1"/>
  <c r="G55" i="1"/>
  <c r="G54" i="1"/>
  <c r="G53" i="1"/>
  <c r="G52" i="1"/>
  <c r="G51" i="1"/>
  <c r="G50" i="1"/>
  <c r="G49" i="1"/>
  <c r="G48" i="1"/>
  <c r="G47" i="1"/>
  <c r="G43" i="1"/>
  <c r="G42" i="1"/>
  <c r="G41" i="1"/>
  <c r="G40" i="1"/>
  <c r="G39" i="1"/>
  <c r="G38" i="1"/>
  <c r="G37" i="1"/>
  <c r="G33" i="1"/>
  <c r="G32" i="1"/>
  <c r="G31" i="1"/>
  <c r="G30" i="1"/>
  <c r="G29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59" i="1" l="1"/>
  <c r="G26" i="1"/>
  <c r="G44" i="1"/>
  <c r="G34" i="1"/>
  <c r="G62" i="1" s="1"/>
</calcChain>
</file>

<file path=xl/sharedStrings.xml><?xml version="1.0" encoding="utf-8"?>
<sst xmlns="http://schemas.openxmlformats.org/spreadsheetml/2006/main" count="122" uniqueCount="68">
  <si>
    <t>číslo položky</t>
  </si>
  <si>
    <t>popis položky</t>
  </si>
  <si>
    <t>popis mernej jednotky</t>
  </si>
  <si>
    <t>predpokladaný počet jednotiek</t>
  </si>
  <si>
    <t>jednotková cena
(v EUR bez DPH)</t>
  </si>
  <si>
    <t>cena spolu 
(v EUR bez DPH)</t>
  </si>
  <si>
    <t>poznámka</t>
  </si>
  <si>
    <t>zájmové území</t>
  </si>
  <si>
    <t>RC/vez</t>
  </si>
  <si>
    <t>Servis poškodeného senzoru FireWatch (výrobca IQ wireless GmbH, Berlín) (cena za 1 hod. práce)</t>
  </si>
  <si>
    <t>hodina</t>
  </si>
  <si>
    <t>kus</t>
  </si>
  <si>
    <t>Diagnostika poškodeného senzoru FireWatch (u výrobcu IQ wireless GmbH, Berlín) - diagnostické a transportné náklady.</t>
  </si>
  <si>
    <t>Senzor FireWatch nový diel (výrobca IQ wireless GmbH, Berlín)</t>
  </si>
  <si>
    <t>Senzor FireWatch nový diel - predĺženie záruky na 3 roky (prvni rok v ceně, prodloužení o 2 roky)</t>
  </si>
  <si>
    <r>
      <rPr>
        <sz val="10"/>
        <color indexed="8"/>
        <rFont val="Arial"/>
      </rPr>
      <t>Vzdialený monitoring 3 riadiacich centier (Šaštín, L.Hrádok, Poprad) 24/7 včítane vzdialených zásahov (reštart systémov, kontrola funkcie,vzdialená detekcia poruchových stavov).</t>
    </r>
    <r>
      <rPr>
        <b/>
        <sz val="10"/>
        <color indexed="8"/>
        <rFont val="Arial"/>
      </rPr>
      <t xml:space="preserve">Predplatná služba s fakturáciou za štvrťrok. </t>
    </r>
    <r>
      <rPr>
        <sz val="10"/>
        <color indexed="8"/>
        <rFont val="Arial"/>
      </rPr>
      <t xml:space="preserve">
</t>
    </r>
    <r>
      <rPr>
        <i/>
        <sz val="10"/>
        <color indexed="8"/>
        <rFont val="Arial"/>
      </rPr>
      <t xml:space="preserve">Pod "vzdialeným monitoringom" sa rozumejú nepravidelné zásahy dodávateľa prostredníctvom vzdialeného prístupu na zariadeniach Fire Watch (na vežiach prípadne na ridiacich centrách) na základe automatických e-mailovýmch alebo SMS alertov (súčasť systému Fire Watch), resp. na základe e-mailových hlásení stálej obsluhy riadiaceho centra ASDS. Jedná sa sa spravidla o reštart systémov, kontrolu a úpravu konfigurácie zariadení Fire Watch pri poruchových stavoch. </t>
    </r>
  </si>
  <si>
    <t>mesiac</t>
  </si>
  <si>
    <t xml:space="preserve">Montáž/demontáž senzoru FireWatch s použitím výškovej techniky (bez náhradného dielu) </t>
  </si>
  <si>
    <t xml:space="preserve">Odvlhčovacia patróna senzoru Fire Watch - náhradný diel </t>
  </si>
  <si>
    <t>Uzemňujúci kábel - náhradný diel</t>
  </si>
  <si>
    <t xml:space="preserve">Práce na výmene odvlhčovacej patróny  s použitím výškovej techniky (bez náhradného dielu) </t>
  </si>
  <si>
    <t xml:space="preserve">Práce na výmene uzemňovacieho kábla s použitím výškovej techniky (bez náhradného dielu) </t>
  </si>
  <si>
    <t>Ročný servis všetkých vežových inštalácií včítane senzorov FireWatch - práce</t>
  </si>
  <si>
    <r>
      <rPr>
        <sz val="10"/>
        <color indexed="8"/>
        <rFont val="Arial"/>
      </rPr>
      <t>Ročný servis všetkých vežových inštalácií včítane senzorov FireWatch -</t>
    </r>
    <r>
      <rPr>
        <b/>
        <sz val="10"/>
        <color indexed="8"/>
        <rFont val="Arial"/>
      </rPr>
      <t xml:space="preserve"> dopravné náklady</t>
    </r>
  </si>
  <si>
    <t>km</t>
  </si>
  <si>
    <r>
      <rPr>
        <sz val="10"/>
        <color indexed="8"/>
        <rFont val="Arial"/>
      </rPr>
      <t xml:space="preserve">Ročný servis všetkých vežových inštalácií včítane senzorov FireWatch - </t>
    </r>
    <r>
      <rPr>
        <b/>
        <sz val="10"/>
        <color indexed="8"/>
        <rFont val="Arial"/>
      </rPr>
      <t>čas servisných technikov na ceste</t>
    </r>
  </si>
  <si>
    <r>
      <rPr>
        <sz val="10"/>
        <color indexed="8"/>
        <rFont val="Arial"/>
      </rPr>
      <t>Ročný servis všetkých vežových inštalácií včítane senzorov FireWatch -</t>
    </r>
    <r>
      <rPr>
        <b/>
        <sz val="10"/>
        <color indexed="8"/>
        <rFont val="Arial"/>
      </rPr>
      <t xml:space="preserve"> ubytovanie servisných technikov</t>
    </r>
  </si>
  <si>
    <t>Náklady na výjazd riadiace centrum (RC) Šaštín - 1 deň</t>
  </si>
  <si>
    <t>prvý deň servisného výjazdu</t>
  </si>
  <si>
    <t>Náklady na výjazd riadiace centrum (RC) Poprad - 1 deň</t>
  </si>
  <si>
    <t>Náklady na výjazd riadiace centrum (RC) Liptovský Hrádok - 1 deň</t>
  </si>
  <si>
    <r>
      <rPr>
        <sz val="10"/>
        <color indexed="8"/>
        <rFont val="Arial"/>
      </rPr>
      <t xml:space="preserve">Náklady na výjazd riadiace centrum (RC) - doplatok za ďalší deň - </t>
    </r>
    <r>
      <rPr>
        <b/>
        <sz val="10"/>
        <color indexed="8"/>
        <rFont val="Arial"/>
      </rPr>
      <t>bez presunu na iné RC</t>
    </r>
  </si>
  <si>
    <t>doplatok za ďalší deň výjazdu</t>
  </si>
  <si>
    <r>
      <rPr>
        <sz val="10"/>
        <color indexed="8"/>
        <rFont val="Arial"/>
      </rPr>
      <t xml:space="preserve">Náklady na výjazd riadiace centrum (RC) - doplatok za ďalší deň - </t>
    </r>
    <r>
      <rPr>
        <b/>
        <sz val="10"/>
        <color indexed="8"/>
        <rFont val="Arial"/>
      </rPr>
      <t>s presunom na iné RC</t>
    </r>
  </si>
  <si>
    <t>práce nešpecifikované v zozname (cena za 1 hod. práce výškového špecialistu)</t>
  </si>
  <si>
    <t>práce nešpecifikované v zozname (cena za 1 hod. práce špecialistu Fire Watch)</t>
  </si>
  <si>
    <r>
      <rPr>
        <sz val="10"/>
        <color indexed="8"/>
        <rFont val="Arial"/>
      </rPr>
      <t xml:space="preserve">IQ Fire Watch Second Level Support. </t>
    </r>
    <r>
      <rPr>
        <b/>
        <sz val="10"/>
        <color indexed="8"/>
        <rFont val="Arial"/>
      </rPr>
      <t>Predplatná služba na obdobie 12 mesiacov.</t>
    </r>
  </si>
  <si>
    <t>ročná servisná podpora výrobcu na všetky produkty FireWatch</t>
  </si>
  <si>
    <t>Nutné opravy</t>
  </si>
  <si>
    <t>Náklady na výjezd řídící centrum (RC) - doplatek za další den - bez přesunu na jiné RC</t>
  </si>
  <si>
    <t>Náklady na výjezd řídící centrum (RC) - doplatek za další den - s přesunem na jiné RC</t>
  </si>
  <si>
    <r>
      <rPr>
        <u/>
        <sz val="10"/>
        <color indexed="8"/>
        <rFont val="Arial"/>
      </rPr>
      <t xml:space="preserve">FW Office Server
</t>
    </r>
    <r>
      <rPr>
        <sz val="10"/>
        <color indexed="8"/>
        <rFont val="Arial"/>
      </rPr>
      <t xml:space="preserve">a) plnohodnotná RC redundance (převzetí funkce jiným RC) 
</t>
    </r>
    <r>
      <rPr>
        <sz val="10"/>
        <color indexed="8"/>
        <rFont val="Arial"/>
      </rPr>
      <t>b) lokální redundance do 10 sekund po výpadku</t>
    </r>
  </si>
  <si>
    <t>Cestovní náklady špecialisty Fire Watch</t>
  </si>
  <si>
    <t>sklad ND</t>
  </si>
  <si>
    <t>Napájecí zdroj Bicker</t>
  </si>
  <si>
    <t>Ethernet switch electrical/optical</t>
  </si>
  <si>
    <t>UPS Quint</t>
  </si>
  <si>
    <t>Komunikační modul k anténě</t>
  </si>
  <si>
    <t>Optický komunikační modul</t>
  </si>
  <si>
    <t>Revizia Elektro (zahŕňa všetky dopravné, prevádzkové a personálne náklady)</t>
  </si>
  <si>
    <t>SPOLU</t>
  </si>
  <si>
    <t xml:space="preserve">Poznámky: - všetky služby/náhradné diely budú vykonávané iba na základe samostatnej objednávky so súpisom požadovaných prác a náhradných dielov. </t>
  </si>
  <si>
    <r>
      <rPr>
        <sz val="10"/>
        <color indexed="8"/>
        <rFont val="Arial"/>
      </rPr>
      <t>Oprava poškodeného senzoru FireWatch (výrobca IQ wireless GmbH, Berlín) -</t>
    </r>
    <r>
      <rPr>
        <b/>
        <sz val="10"/>
        <color indexed="8"/>
        <rFont val="Arial"/>
      </rPr>
      <t xml:space="preserve"> na základe diagnostiky u výrobcu do maximálnej výšky 7 000 €</t>
    </r>
    <r>
      <rPr>
        <sz val="10"/>
        <color indexed="8"/>
        <rFont val="Arial"/>
      </rPr>
      <t xml:space="preserve">. </t>
    </r>
  </si>
  <si>
    <t>Realizácia bude vopred odsúhlasená, fakturácia bude podľa skutočnosti. MAXIMÁLNA výška jednotlivej opravy je 7 000 EUR (cca. 20% nového dielu).</t>
  </si>
  <si>
    <t>Hodiny diagnostiky + transportné náklady budú fakturované podľa skutočnosti</t>
  </si>
  <si>
    <t xml:space="preserve">Komunikačný modul Netonix </t>
  </si>
  <si>
    <t>Medzisúčet za predpokladané opravy a výjazdy</t>
  </si>
  <si>
    <t>Medzisúčet za nutné opravy</t>
  </si>
  <si>
    <t>Medzisúčet za obnovu serverů</t>
  </si>
  <si>
    <t>Náhrada poruchových serverov v RC</t>
  </si>
  <si>
    <t xml:space="preserve">               Revízia  elektroinštalácie je do rozpočtu zahrnutá v rozsahu: Revízia Stožiar s kamerou: 18x,</t>
  </si>
  <si>
    <t>Veža Jakubov: oprava umístění racku (vyprošťování, betonování, nové usazení a připojení)</t>
  </si>
  <si>
    <t xml:space="preserve"> Revízia Retranzačná Vežaa: 2x, Revízia operačné stredisko: 3x, Vypracovanie revíznych správ: 23x</t>
  </si>
  <si>
    <t>Ubytovanie (2 osoby)</t>
  </si>
  <si>
    <t>Ubytovanie (4 osoby)</t>
  </si>
  <si>
    <t>Príloha č. 1
Predpokladaný rozpočet  položiek pre „Zabezpečenie servisu zariadení Fire Watch - ASDS na telekomunikačných stožiaroch“ na obdobie do 31.12.2025</t>
  </si>
  <si>
    <t>Medzisúčet za štandardný servisný rozsah</t>
  </si>
  <si>
    <t>Doplnenie skladu náhradných dielov na predpokladané opravy a výjazdy.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</si>
</sst>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</font>
    <font>
      <sz val="12"/>
      <color indexed="8"/>
      <name val="Arial"/>
    </font>
    <font>
      <sz val="12"/>
      <color indexed="8"/>
      <name val="Calibri"/>
    </font>
    <font>
      <b/>
      <sz val="10"/>
      <color indexed="8"/>
      <name val="Arial"/>
    </font>
    <font>
      <sz val="10"/>
      <color indexed="8"/>
      <name val="Arial"/>
    </font>
    <font>
      <i/>
      <sz val="10"/>
      <color indexed="8"/>
      <name val="Arial"/>
    </font>
    <font>
      <u/>
      <sz val="10"/>
      <color indexed="8"/>
      <name val="Arial"/>
    </font>
    <font>
      <b/>
      <u/>
      <sz val="10"/>
      <color indexed="8"/>
      <name val="Arial"/>
    </font>
    <font>
      <b/>
      <sz val="12"/>
      <color indexed="8"/>
      <name val="Arial"/>
      <family val="2"/>
      <charset val="238"/>
    </font>
    <font>
      <b/>
      <u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2"/>
      </right>
      <top/>
      <bottom/>
      <diagonal/>
    </border>
    <border>
      <left style="thin">
        <color indexed="12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 style="thin">
        <color indexed="12"/>
      </left>
      <right style="thin">
        <color indexed="13"/>
      </right>
      <top/>
      <bottom/>
      <diagonal/>
    </border>
    <border>
      <left style="thin">
        <color indexed="13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2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5" xfId="0" applyFill="1" applyBorder="1" applyAlignment="1">
      <alignment vertical="top" wrapText="1"/>
    </xf>
    <xf numFmtId="0" fontId="0" fillId="2" borderId="6" xfId="0" applyFill="1" applyBorder="1"/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top" wrapText="1"/>
    </xf>
    <xf numFmtId="0" fontId="4" fillId="2" borderId="12" xfId="0" applyNumberFormat="1" applyFont="1" applyFill="1" applyBorder="1" applyAlignment="1">
      <alignment horizontal="center" vertical="top" wrapText="1"/>
    </xf>
    <xf numFmtId="49" fontId="0" fillId="2" borderId="13" xfId="0" applyNumberFormat="1" applyFill="1" applyBorder="1" applyAlignment="1">
      <alignment vertical="top" wrapText="1"/>
    </xf>
    <xf numFmtId="0" fontId="0" fillId="2" borderId="13" xfId="0" applyNumberFormat="1" applyFill="1" applyBorder="1" applyAlignment="1">
      <alignment vertical="top" wrapText="1"/>
    </xf>
    <xf numFmtId="4" fontId="0" fillId="2" borderId="13" xfId="0" applyNumberFormat="1" applyFill="1" applyBorder="1" applyAlignment="1">
      <alignment vertical="top" wrapText="1"/>
    </xf>
    <xf numFmtId="49" fontId="4" fillId="2" borderId="15" xfId="0" applyNumberFormat="1" applyFont="1" applyFill="1" applyBorder="1" applyAlignment="1">
      <alignment horizontal="center" vertical="top" wrapText="1"/>
    </xf>
    <xf numFmtId="0" fontId="4" fillId="2" borderId="16" xfId="0" applyNumberFormat="1" applyFont="1" applyFill="1" applyBorder="1" applyAlignment="1">
      <alignment horizontal="center" vertical="top" wrapText="1"/>
    </xf>
    <xf numFmtId="49" fontId="0" fillId="2" borderId="17" xfId="0" applyNumberFormat="1" applyFill="1" applyBorder="1" applyAlignment="1">
      <alignment vertical="top" wrapText="1"/>
    </xf>
    <xf numFmtId="0" fontId="0" fillId="2" borderId="17" xfId="0" applyNumberFormat="1" applyFill="1" applyBorder="1" applyAlignment="1">
      <alignment vertical="top" wrapText="1"/>
    </xf>
    <xf numFmtId="4" fontId="0" fillId="2" borderId="17" xfId="0" applyNumberFormat="1" applyFill="1" applyBorder="1"/>
    <xf numFmtId="4" fontId="0" fillId="2" borderId="17" xfId="0" applyNumberFormat="1" applyFill="1" applyBorder="1" applyAlignment="1">
      <alignment vertical="top" wrapText="1"/>
    </xf>
    <xf numFmtId="49" fontId="4" fillId="2" borderId="17" xfId="0" applyNumberFormat="1" applyFont="1" applyFill="1" applyBorder="1" applyAlignment="1">
      <alignment horizontal="center" vertical="top" wrapText="1"/>
    </xf>
    <xf numFmtId="49" fontId="4" fillId="2" borderId="18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top" wrapText="1"/>
    </xf>
    <xf numFmtId="49" fontId="0" fillId="2" borderId="20" xfId="0" applyNumberFormat="1" applyFill="1" applyBorder="1" applyAlignment="1">
      <alignment vertical="top" wrapText="1"/>
    </xf>
    <xf numFmtId="0" fontId="0" fillId="2" borderId="20" xfId="0" applyNumberFormat="1" applyFill="1" applyBorder="1" applyAlignment="1">
      <alignment vertical="top" wrapText="1"/>
    </xf>
    <xf numFmtId="4" fontId="0" fillId="2" borderId="20" xfId="0" applyNumberFormat="1" applyFill="1" applyBorder="1" applyAlignment="1">
      <alignment vertical="top" wrapText="1"/>
    </xf>
    <xf numFmtId="49" fontId="4" fillId="2" borderId="21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top" wrapText="1"/>
    </xf>
    <xf numFmtId="49" fontId="0" fillId="2" borderId="23" xfId="0" applyNumberFormat="1" applyFill="1" applyBorder="1" applyAlignment="1">
      <alignment vertical="top" wrapText="1"/>
    </xf>
    <xf numFmtId="0" fontId="0" fillId="2" borderId="23" xfId="0" applyNumberFormat="1" applyFill="1" applyBorder="1" applyAlignment="1">
      <alignment vertical="top" wrapText="1"/>
    </xf>
    <xf numFmtId="4" fontId="0" fillId="2" borderId="23" xfId="0" applyNumberFormat="1" applyFill="1" applyBorder="1"/>
    <xf numFmtId="4" fontId="0" fillId="2" borderId="23" xfId="0" applyNumberFormat="1" applyFill="1" applyBorder="1" applyAlignment="1">
      <alignment vertical="top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49" fontId="4" fillId="2" borderId="24" xfId="0" applyNumberFormat="1" applyFont="1" applyFill="1" applyBorder="1" applyAlignment="1">
      <alignment horizontal="center" vertical="top" wrapText="1"/>
    </xf>
    <xf numFmtId="49" fontId="4" fillId="2" borderId="23" xfId="0" applyNumberFormat="1" applyFont="1" applyFill="1" applyBorder="1" applyAlignment="1">
      <alignment vertical="top" wrapText="1" readingOrder="1"/>
    </xf>
    <xf numFmtId="49" fontId="0" fillId="2" borderId="24" xfId="0" applyNumberFormat="1" applyFill="1" applyBorder="1" applyAlignment="1">
      <alignment vertical="top" wrapText="1"/>
    </xf>
    <xf numFmtId="49" fontId="3" fillId="2" borderId="23" xfId="0" applyNumberFormat="1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4" fontId="3" fillId="2" borderId="23" xfId="0" applyNumberFormat="1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vertical="center" wrapText="1"/>
    </xf>
    <xf numFmtId="49" fontId="7" fillId="2" borderId="23" xfId="0" applyNumberFormat="1" applyFont="1" applyFill="1" applyBorder="1" applyAlignment="1">
      <alignment horizontal="left" vertical="top" wrapText="1" readingOrder="1"/>
    </xf>
    <xf numFmtId="49" fontId="4" fillId="2" borderId="23" xfId="0" applyNumberFormat="1" applyFont="1" applyFill="1" applyBorder="1" applyAlignment="1">
      <alignment horizontal="left" vertical="top" wrapText="1" readingOrder="1"/>
    </xf>
    <xf numFmtId="0" fontId="4" fillId="2" borderId="23" xfId="0" applyFont="1" applyFill="1" applyBorder="1" applyAlignment="1">
      <alignment horizontal="center" vertical="top" wrapText="1"/>
    </xf>
    <xf numFmtId="4" fontId="3" fillId="2" borderId="23" xfId="0" applyNumberFormat="1" applyFont="1" applyFill="1" applyBorder="1" applyAlignment="1">
      <alignment vertical="top" wrapText="1"/>
    </xf>
    <xf numFmtId="0" fontId="4" fillId="2" borderId="22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left" vertical="center" wrapText="1" readingOrder="1"/>
    </xf>
    <xf numFmtId="49" fontId="0" fillId="2" borderId="23" xfId="0" applyNumberFormat="1" applyFill="1" applyBorder="1" applyAlignment="1">
      <alignment vertical="center" wrapText="1"/>
    </xf>
    <xf numFmtId="0" fontId="0" fillId="2" borderId="23" xfId="0" applyNumberFormat="1" applyFill="1" applyBorder="1" applyAlignment="1">
      <alignment vertical="center" wrapText="1"/>
    </xf>
    <xf numFmtId="4" fontId="0" fillId="2" borderId="23" xfId="0" applyNumberFormat="1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2" borderId="24" xfId="0" applyFill="1" applyBorder="1" applyAlignment="1">
      <alignment vertical="top" wrapText="1"/>
    </xf>
    <xf numFmtId="49" fontId="4" fillId="2" borderId="23" xfId="0" applyNumberFormat="1" applyFont="1" applyFill="1" applyBorder="1" applyAlignment="1">
      <alignment horizontal="center" vertical="top" wrapText="1"/>
    </xf>
    <xf numFmtId="4" fontId="3" fillId="2" borderId="23" xfId="0" applyNumberFormat="1" applyFont="1" applyFill="1" applyBorder="1"/>
    <xf numFmtId="49" fontId="4" fillId="2" borderId="23" xfId="0" applyNumberFormat="1" applyFont="1" applyFill="1" applyBorder="1" applyAlignment="1">
      <alignment vertical="top" wrapText="1"/>
    </xf>
    <xf numFmtId="0" fontId="0" fillId="2" borderId="6" xfId="0" applyFill="1" applyBorder="1" applyAlignment="1">
      <alignment vertical="center"/>
    </xf>
    <xf numFmtId="0" fontId="0" fillId="2" borderId="23" xfId="0" applyFill="1" applyBorder="1" applyAlignment="1">
      <alignment vertical="center" wrapText="1"/>
    </xf>
    <xf numFmtId="49" fontId="4" fillId="2" borderId="23" xfId="0" applyNumberFormat="1" applyFont="1" applyFill="1" applyBorder="1" applyAlignment="1">
      <alignment horizontal="left" vertical="center" wrapText="1" readingOrder="1"/>
    </xf>
    <xf numFmtId="0" fontId="0" fillId="2" borderId="26" xfId="0" applyFill="1" applyBorder="1" applyAlignment="1">
      <alignment vertical="top" wrapText="1"/>
    </xf>
    <xf numFmtId="49" fontId="0" fillId="2" borderId="27" xfId="0" applyNumberFormat="1" applyFill="1" applyBorder="1" applyAlignment="1">
      <alignment vertical="top" wrapText="1"/>
    </xf>
    <xf numFmtId="0" fontId="0" fillId="2" borderId="27" xfId="0" applyFill="1" applyBorder="1" applyAlignment="1">
      <alignment vertical="top" wrapText="1"/>
    </xf>
    <xf numFmtId="4" fontId="0" fillId="2" borderId="27" xfId="0" applyNumberFormat="1" applyFill="1" applyBorder="1" applyAlignment="1">
      <alignment vertical="top" wrapText="1"/>
    </xf>
    <xf numFmtId="0" fontId="4" fillId="2" borderId="28" xfId="0" applyFont="1" applyFill="1" applyBorder="1" applyAlignment="1">
      <alignment horizontal="center" vertical="top" wrapText="1"/>
    </xf>
    <xf numFmtId="0" fontId="0" fillId="2" borderId="29" xfId="0" applyFill="1" applyBorder="1"/>
    <xf numFmtId="0" fontId="0" fillId="2" borderId="30" xfId="0" applyFill="1" applyBorder="1" applyAlignment="1">
      <alignment vertical="top" wrapText="1"/>
    </xf>
    <xf numFmtId="49" fontId="0" fillId="2" borderId="3" xfId="0" applyNumberFormat="1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4" fontId="0" fillId="2" borderId="3" xfId="0" applyNumberFormat="1" applyFill="1" applyBorder="1" applyAlignment="1">
      <alignment vertical="top" wrapText="1"/>
    </xf>
    <xf numFmtId="0" fontId="0" fillId="2" borderId="31" xfId="0" applyFill="1" applyBorder="1" applyAlignment="1">
      <alignment vertical="top" wrapText="1"/>
    </xf>
    <xf numFmtId="4" fontId="3" fillId="2" borderId="8" xfId="0" applyNumberFormat="1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0" fillId="2" borderId="32" xfId="0" applyFill="1" applyBorder="1"/>
    <xf numFmtId="0" fontId="0" fillId="2" borderId="34" xfId="0" applyFill="1" applyBorder="1" applyAlignment="1">
      <alignment vertical="top" wrapText="1"/>
    </xf>
    <xf numFmtId="4" fontId="3" fillId="2" borderId="34" xfId="0" applyNumberFormat="1" applyFont="1" applyFill="1" applyBorder="1" applyAlignment="1">
      <alignment vertical="top" wrapText="1"/>
    </xf>
    <xf numFmtId="0" fontId="0" fillId="2" borderId="36" xfId="0" applyFill="1" applyBorder="1" applyAlignment="1">
      <alignment vertical="top" wrapText="1"/>
    </xf>
    <xf numFmtId="49" fontId="3" fillId="2" borderId="36" xfId="0" applyNumberFormat="1" applyFont="1" applyFill="1" applyBorder="1" applyAlignment="1">
      <alignment vertical="top" wrapText="1"/>
    </xf>
    <xf numFmtId="0" fontId="0" fillId="2" borderId="36" xfId="0" applyFill="1" applyBorder="1"/>
    <xf numFmtId="4" fontId="3" fillId="2" borderId="36" xfId="0" applyNumberFormat="1" applyFont="1" applyFill="1" applyBorder="1" applyAlignment="1">
      <alignment vertical="top" wrapText="1"/>
    </xf>
    <xf numFmtId="0" fontId="3" fillId="2" borderId="35" xfId="0" applyFont="1" applyFill="1" applyBorder="1" applyAlignment="1">
      <alignment horizontal="left"/>
    </xf>
    <xf numFmtId="0" fontId="0" fillId="2" borderId="37" xfId="0" applyFill="1" applyBorder="1"/>
    <xf numFmtId="0" fontId="0" fillId="2" borderId="39" xfId="0" applyFill="1" applyBorder="1"/>
    <xf numFmtId="0" fontId="0" fillId="2" borderId="41" xfId="0" applyFill="1" applyBorder="1" applyAlignment="1">
      <alignment vertical="top" wrapText="1"/>
    </xf>
    <xf numFmtId="4" fontId="3" fillId="2" borderId="41" xfId="0" applyNumberFormat="1" applyFont="1" applyFill="1" applyBorder="1" applyAlignment="1">
      <alignment vertical="top" wrapText="1"/>
    </xf>
    <xf numFmtId="0" fontId="0" fillId="2" borderId="42" xfId="0" applyFill="1" applyBorder="1" applyAlignment="1">
      <alignment vertical="top" wrapText="1"/>
    </xf>
    <xf numFmtId="49" fontId="4" fillId="2" borderId="17" xfId="0" applyNumberFormat="1" applyFont="1" applyFill="1" applyBorder="1" applyAlignment="1">
      <alignment vertical="top" wrapText="1"/>
    </xf>
    <xf numFmtId="49" fontId="7" fillId="2" borderId="23" xfId="0" applyNumberFormat="1" applyFont="1" applyFill="1" applyBorder="1" applyAlignment="1">
      <alignment vertical="center" wrapText="1"/>
    </xf>
    <xf numFmtId="49" fontId="3" fillId="2" borderId="36" xfId="0" applyNumberFormat="1" applyFont="1" applyFill="1" applyBorder="1"/>
    <xf numFmtId="4" fontId="0" fillId="3" borderId="14" xfId="0" applyNumberFormat="1" applyFill="1" applyBorder="1"/>
    <xf numFmtId="4" fontId="0" fillId="3" borderId="20" xfId="0" applyNumberFormat="1" applyFill="1" applyBorder="1"/>
    <xf numFmtId="4" fontId="0" fillId="3" borderId="23" xfId="0" applyNumberFormat="1" applyFill="1" applyBorder="1"/>
    <xf numFmtId="4" fontId="0" fillId="3" borderId="23" xfId="0" applyNumberFormat="1" applyFill="1" applyBorder="1" applyAlignment="1">
      <alignment vertical="top" wrapText="1"/>
    </xf>
    <xf numFmtId="49" fontId="9" fillId="2" borderId="23" xfId="0" applyNumberFormat="1" applyFont="1" applyFill="1" applyBorder="1" applyAlignment="1">
      <alignment vertical="center" wrapText="1"/>
    </xf>
    <xf numFmtId="4" fontId="0" fillId="3" borderId="23" xfId="0" applyNumberFormat="1" applyFill="1" applyBorder="1" applyAlignment="1">
      <alignment vertical="center" wrapText="1"/>
    </xf>
    <xf numFmtId="49" fontId="9" fillId="2" borderId="23" xfId="0" applyNumberFormat="1" applyFont="1" applyFill="1" applyBorder="1" applyAlignment="1">
      <alignment vertical="top" wrapText="1"/>
    </xf>
    <xf numFmtId="4" fontId="0" fillId="3" borderId="23" xfId="0" applyNumberFormat="1" applyFill="1" applyBorder="1" applyAlignment="1">
      <alignment vertical="center"/>
    </xf>
    <xf numFmtId="0" fontId="3" fillId="2" borderId="40" xfId="0" applyFont="1" applyFill="1" applyBorder="1" applyAlignment="1">
      <alignment vertical="top" wrapText="1"/>
    </xf>
    <xf numFmtId="0" fontId="0" fillId="2" borderId="41" xfId="0" applyFill="1" applyBorder="1" applyAlignment="1">
      <alignment vertical="top" wrapText="1"/>
    </xf>
    <xf numFmtId="49" fontId="3" fillId="2" borderId="35" xfId="0" applyNumberFormat="1" applyFont="1" applyFill="1" applyBorder="1" applyAlignment="1">
      <alignment horizontal="left"/>
    </xf>
    <xf numFmtId="0" fontId="0" fillId="2" borderId="36" xfId="0" applyFill="1" applyBorder="1"/>
    <xf numFmtId="0" fontId="4" fillId="2" borderId="36" xfId="0" applyFont="1" applyFill="1" applyBorder="1"/>
    <xf numFmtId="49" fontId="3" fillId="2" borderId="38" xfId="0" applyNumberFormat="1" applyFont="1" applyFill="1" applyBorder="1" applyAlignment="1">
      <alignment horizontal="left" vertical="top" wrapText="1"/>
    </xf>
    <xf numFmtId="0" fontId="0" fillId="2" borderId="36" xfId="0" applyFill="1" applyBorder="1" applyAlignment="1">
      <alignment vertical="top" wrapText="1"/>
    </xf>
    <xf numFmtId="0" fontId="4" fillId="2" borderId="36" xfId="0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33" xfId="0" applyFont="1" applyFill="1" applyBorder="1" applyAlignment="1">
      <alignment vertical="top" wrapText="1"/>
    </xf>
    <xf numFmtId="0" fontId="0" fillId="2" borderId="34" xfId="0" applyFill="1" applyBorder="1" applyAlignment="1">
      <alignment vertical="top" wrapText="1"/>
    </xf>
    <xf numFmtId="0" fontId="4" fillId="2" borderId="34" xfId="0" applyFont="1" applyFill="1" applyBorder="1" applyAlignment="1">
      <alignment vertical="top" wrapText="1"/>
    </xf>
    <xf numFmtId="49" fontId="3" fillId="2" borderId="35" xfId="0" applyNumberFormat="1" applyFont="1" applyFill="1" applyBorder="1"/>
    <xf numFmtId="49" fontId="3" fillId="2" borderId="35" xfId="0" applyNumberFormat="1" applyFont="1" applyFill="1" applyBorder="1" applyAlignment="1">
      <alignment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0AD47"/>
      <rgbColor rgb="FFBFBFBF"/>
      <rgbColor rgb="FFD4D4D4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showGridLines="0" tabSelected="1" view="pageBreakPreview" topLeftCell="A49" zoomScaleNormal="100" zoomScaleSheetLayoutView="100" workbookViewId="0">
      <selection activeCell="G62" sqref="G62"/>
    </sheetView>
  </sheetViews>
  <sheetFormatPr defaultColWidth="8.85546875" defaultRowHeight="15" customHeight="1" x14ac:dyDescent="0.25"/>
  <cols>
    <col min="1" max="1" width="1.42578125" style="1" customWidth="1"/>
    <col min="2" max="2" width="8.28515625" style="1" customWidth="1"/>
    <col min="3" max="3" width="57.42578125" style="1" customWidth="1"/>
    <col min="4" max="4" width="24.140625" style="1" customWidth="1"/>
    <col min="5" max="5" width="17.85546875" style="1" customWidth="1"/>
    <col min="6" max="7" width="16" style="1" customWidth="1"/>
    <col min="8" max="8" width="26.85546875" style="1" customWidth="1"/>
    <col min="9" max="9" width="16.7109375" style="1" customWidth="1"/>
    <col min="10" max="10" width="26.42578125" style="1" customWidth="1"/>
    <col min="11" max="11" width="9.28515625" style="1" customWidth="1"/>
    <col min="12" max="12" width="8.85546875" style="1" customWidth="1"/>
    <col min="13" max="16384" width="8.85546875" style="1"/>
  </cols>
  <sheetData>
    <row r="1" spans="1:11" ht="37.15" customHeight="1" thickBot="1" x14ac:dyDescent="0.3">
      <c r="A1" s="2"/>
      <c r="B1" s="116" t="s">
        <v>65</v>
      </c>
      <c r="C1" s="117"/>
      <c r="D1" s="117"/>
      <c r="E1" s="117"/>
      <c r="F1" s="117"/>
      <c r="G1" s="117"/>
      <c r="H1" s="118"/>
      <c r="I1" s="119"/>
      <c r="J1" s="120"/>
      <c r="K1" s="3"/>
    </row>
    <row r="2" spans="1:11" ht="39.6" customHeight="1" thickBot="1" x14ac:dyDescent="0.3">
      <c r="A2" s="4"/>
      <c r="B2" s="5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6" t="s">
        <v>5</v>
      </c>
      <c r="H2" s="6" t="s">
        <v>6</v>
      </c>
      <c r="I2" s="6" t="s">
        <v>7</v>
      </c>
      <c r="J2" s="8" t="s">
        <v>8</v>
      </c>
      <c r="K2" s="9"/>
    </row>
    <row r="3" spans="1:11" ht="30.95" customHeight="1" x14ac:dyDescent="0.25">
      <c r="A3" s="4"/>
      <c r="B3" s="10">
        <v>1</v>
      </c>
      <c r="C3" s="11" t="s">
        <v>9</v>
      </c>
      <c r="D3" s="11" t="s">
        <v>10</v>
      </c>
      <c r="E3" s="12">
        <v>20</v>
      </c>
      <c r="F3" s="93"/>
      <c r="G3" s="13">
        <f t="shared" ref="G3:G25" si="0">E3*F3</f>
        <v>0</v>
      </c>
      <c r="H3" s="11"/>
      <c r="I3" s="11"/>
      <c r="J3" s="14"/>
      <c r="K3" s="9"/>
    </row>
    <row r="4" spans="1:11" ht="76.5" customHeight="1" x14ac:dyDescent="0.25">
      <c r="A4" s="4"/>
      <c r="B4" s="15">
        <v>2</v>
      </c>
      <c r="C4" s="90" t="s">
        <v>52</v>
      </c>
      <c r="D4" s="16" t="s">
        <v>11</v>
      </c>
      <c r="E4" s="17">
        <v>2</v>
      </c>
      <c r="F4" s="18">
        <v>7000</v>
      </c>
      <c r="G4" s="19">
        <f t="shared" si="0"/>
        <v>14000</v>
      </c>
      <c r="H4" s="20" t="s">
        <v>53</v>
      </c>
      <c r="I4" s="20"/>
      <c r="J4" s="21"/>
      <c r="K4" s="9"/>
    </row>
    <row r="5" spans="1:11" ht="60" x14ac:dyDescent="0.25">
      <c r="A5" s="4"/>
      <c r="B5" s="22">
        <v>3</v>
      </c>
      <c r="C5" s="23" t="s">
        <v>12</v>
      </c>
      <c r="D5" s="23"/>
      <c r="E5" s="24">
        <v>2</v>
      </c>
      <c r="F5" s="94"/>
      <c r="G5" s="25">
        <f t="shared" si="0"/>
        <v>0</v>
      </c>
      <c r="H5" s="23" t="s">
        <v>54</v>
      </c>
      <c r="I5" s="23"/>
      <c r="J5" s="26"/>
      <c r="K5" s="9"/>
    </row>
    <row r="6" spans="1:11" ht="30.95" customHeight="1" x14ac:dyDescent="0.25">
      <c r="A6" s="4"/>
      <c r="B6" s="27">
        <v>4</v>
      </c>
      <c r="C6" s="28" t="s">
        <v>13</v>
      </c>
      <c r="D6" s="28" t="s">
        <v>11</v>
      </c>
      <c r="E6" s="29">
        <v>0</v>
      </c>
      <c r="F6" s="95"/>
      <c r="G6" s="31">
        <f t="shared" si="0"/>
        <v>0</v>
      </c>
      <c r="H6" s="28"/>
      <c r="I6" s="28"/>
      <c r="J6" s="32"/>
      <c r="K6" s="9"/>
    </row>
    <row r="7" spans="1:11" ht="30.95" customHeight="1" x14ac:dyDescent="0.25">
      <c r="A7" s="4"/>
      <c r="B7" s="27">
        <v>5</v>
      </c>
      <c r="C7" s="28" t="s">
        <v>14</v>
      </c>
      <c r="D7" s="28" t="s">
        <v>11</v>
      </c>
      <c r="E7" s="29">
        <v>0</v>
      </c>
      <c r="F7" s="95"/>
      <c r="G7" s="31">
        <f t="shared" si="0"/>
        <v>0</v>
      </c>
      <c r="H7" s="28"/>
      <c r="I7" s="28"/>
      <c r="J7" s="32"/>
      <c r="K7" s="9"/>
    </row>
    <row r="8" spans="1:11" ht="158.1" customHeight="1" x14ac:dyDescent="0.25">
      <c r="A8" s="4"/>
      <c r="B8" s="27">
        <v>6</v>
      </c>
      <c r="C8" s="28" t="s">
        <v>15</v>
      </c>
      <c r="D8" s="28" t="s">
        <v>16</v>
      </c>
      <c r="E8" s="29">
        <v>12</v>
      </c>
      <c r="F8" s="95"/>
      <c r="G8" s="31">
        <f t="shared" si="0"/>
        <v>0</v>
      </c>
      <c r="H8" s="28"/>
      <c r="I8" s="28"/>
      <c r="J8" s="33"/>
      <c r="K8" s="9"/>
    </row>
    <row r="9" spans="1:11" ht="30" customHeight="1" x14ac:dyDescent="0.25">
      <c r="A9" s="4"/>
      <c r="B9" s="27">
        <v>7</v>
      </c>
      <c r="C9" s="28" t="s">
        <v>17</v>
      </c>
      <c r="D9" s="28" t="s">
        <v>11</v>
      </c>
      <c r="E9" s="29">
        <v>4</v>
      </c>
      <c r="F9" s="95"/>
      <c r="G9" s="31">
        <f t="shared" si="0"/>
        <v>0</v>
      </c>
      <c r="H9" s="34"/>
      <c r="I9" s="34"/>
      <c r="J9" s="21"/>
      <c r="K9" s="9"/>
    </row>
    <row r="10" spans="1:11" ht="13.7" customHeight="1" x14ac:dyDescent="0.25">
      <c r="A10" s="4"/>
      <c r="B10" s="27">
        <v>8</v>
      </c>
      <c r="C10" s="28" t="s">
        <v>18</v>
      </c>
      <c r="D10" s="28" t="s">
        <v>11</v>
      </c>
      <c r="E10" s="29">
        <v>36</v>
      </c>
      <c r="F10" s="95"/>
      <c r="G10" s="31">
        <f t="shared" si="0"/>
        <v>0</v>
      </c>
      <c r="H10" s="34"/>
      <c r="I10" s="34"/>
      <c r="J10" s="35"/>
      <c r="K10" s="9"/>
    </row>
    <row r="11" spans="1:11" ht="13.9" customHeight="1" x14ac:dyDescent="0.25">
      <c r="A11" s="4"/>
      <c r="B11" s="27">
        <v>9</v>
      </c>
      <c r="C11" s="28" t="s">
        <v>19</v>
      </c>
      <c r="D11" s="28" t="s">
        <v>11</v>
      </c>
      <c r="E11" s="29">
        <v>18</v>
      </c>
      <c r="F11" s="95"/>
      <c r="G11" s="31">
        <f t="shared" si="0"/>
        <v>0</v>
      </c>
      <c r="H11" s="34"/>
      <c r="I11" s="34"/>
      <c r="J11" s="36"/>
      <c r="K11" s="9"/>
    </row>
    <row r="12" spans="1:11" ht="30.95" customHeight="1" x14ac:dyDescent="0.25">
      <c r="A12" s="4"/>
      <c r="B12" s="27">
        <v>10</v>
      </c>
      <c r="C12" s="28" t="s">
        <v>20</v>
      </c>
      <c r="D12" s="28" t="s">
        <v>11</v>
      </c>
      <c r="E12" s="29">
        <v>18</v>
      </c>
      <c r="F12" s="95"/>
      <c r="G12" s="31">
        <f t="shared" si="0"/>
        <v>0</v>
      </c>
      <c r="H12" s="28"/>
      <c r="I12" s="28"/>
      <c r="J12" s="37"/>
      <c r="K12" s="9"/>
    </row>
    <row r="13" spans="1:11" ht="30.95" customHeight="1" x14ac:dyDescent="0.25">
      <c r="A13" s="4"/>
      <c r="B13" s="27">
        <v>11</v>
      </c>
      <c r="C13" s="28" t="s">
        <v>21</v>
      </c>
      <c r="D13" s="28" t="s">
        <v>11</v>
      </c>
      <c r="E13" s="29">
        <v>18</v>
      </c>
      <c r="F13" s="95"/>
      <c r="G13" s="31">
        <f t="shared" si="0"/>
        <v>0</v>
      </c>
      <c r="H13" s="28"/>
      <c r="I13" s="28"/>
      <c r="J13" s="37"/>
      <c r="K13" s="9"/>
    </row>
    <row r="14" spans="1:11" ht="30.95" customHeight="1" x14ac:dyDescent="0.25">
      <c r="A14" s="4"/>
      <c r="B14" s="27">
        <v>12</v>
      </c>
      <c r="C14" s="38" t="s">
        <v>22</v>
      </c>
      <c r="D14" s="28" t="s">
        <v>10</v>
      </c>
      <c r="E14" s="29">
        <v>80</v>
      </c>
      <c r="F14" s="95"/>
      <c r="G14" s="31">
        <f t="shared" si="0"/>
        <v>0</v>
      </c>
      <c r="H14" s="28"/>
      <c r="I14" s="28"/>
      <c r="J14" s="39"/>
      <c r="K14" s="9"/>
    </row>
    <row r="15" spans="1:11" ht="39.6" customHeight="1" x14ac:dyDescent="0.25">
      <c r="A15" s="4"/>
      <c r="B15" s="27">
        <v>13</v>
      </c>
      <c r="C15" s="38" t="s">
        <v>23</v>
      </c>
      <c r="D15" s="28" t="s">
        <v>24</v>
      </c>
      <c r="E15" s="29">
        <v>3100</v>
      </c>
      <c r="F15" s="95"/>
      <c r="G15" s="31">
        <f t="shared" si="0"/>
        <v>0</v>
      </c>
      <c r="H15" s="40"/>
      <c r="I15" s="40"/>
      <c r="J15" s="39"/>
      <c r="K15" s="9"/>
    </row>
    <row r="16" spans="1:11" ht="39.6" customHeight="1" x14ac:dyDescent="0.25">
      <c r="A16" s="4"/>
      <c r="B16" s="27">
        <v>14</v>
      </c>
      <c r="C16" s="38" t="s">
        <v>25</v>
      </c>
      <c r="D16" s="28" t="s">
        <v>10</v>
      </c>
      <c r="E16" s="29">
        <v>130</v>
      </c>
      <c r="F16" s="95"/>
      <c r="G16" s="31">
        <f t="shared" si="0"/>
        <v>0</v>
      </c>
      <c r="H16" s="40"/>
      <c r="I16" s="40"/>
      <c r="J16" s="39"/>
      <c r="K16" s="9"/>
    </row>
    <row r="17" spans="1:11" ht="39.6" customHeight="1" x14ac:dyDescent="0.25">
      <c r="A17" s="4"/>
      <c r="B17" s="27">
        <v>15</v>
      </c>
      <c r="C17" s="38" t="s">
        <v>26</v>
      </c>
      <c r="D17" s="28" t="s">
        <v>11</v>
      </c>
      <c r="E17" s="29">
        <v>30</v>
      </c>
      <c r="F17" s="95"/>
      <c r="G17" s="31">
        <f t="shared" si="0"/>
        <v>0</v>
      </c>
      <c r="H17" s="40"/>
      <c r="I17" s="40"/>
      <c r="J17" s="39"/>
      <c r="K17" s="9"/>
    </row>
    <row r="18" spans="1:11" ht="26.25" customHeight="1" x14ac:dyDescent="0.25">
      <c r="A18" s="4"/>
      <c r="B18" s="27">
        <v>16</v>
      </c>
      <c r="C18" s="28" t="s">
        <v>27</v>
      </c>
      <c r="D18" s="28" t="s">
        <v>28</v>
      </c>
      <c r="E18" s="29">
        <v>1</v>
      </c>
      <c r="F18" s="96"/>
      <c r="G18" s="31">
        <f t="shared" si="0"/>
        <v>0</v>
      </c>
      <c r="H18" s="34"/>
      <c r="I18" s="34"/>
      <c r="J18" s="36"/>
      <c r="K18" s="9"/>
    </row>
    <row r="19" spans="1:11" ht="26.25" customHeight="1" x14ac:dyDescent="0.25">
      <c r="A19" s="4"/>
      <c r="B19" s="27">
        <v>17</v>
      </c>
      <c r="C19" s="28" t="s">
        <v>29</v>
      </c>
      <c r="D19" s="28" t="s">
        <v>28</v>
      </c>
      <c r="E19" s="29">
        <v>1</v>
      </c>
      <c r="F19" s="96"/>
      <c r="G19" s="31">
        <f t="shared" si="0"/>
        <v>0</v>
      </c>
      <c r="H19" s="34"/>
      <c r="I19" s="34"/>
      <c r="J19" s="36"/>
      <c r="K19" s="9"/>
    </row>
    <row r="20" spans="1:11" ht="30" customHeight="1" x14ac:dyDescent="0.25">
      <c r="A20" s="4"/>
      <c r="B20" s="27">
        <v>18</v>
      </c>
      <c r="C20" s="28" t="s">
        <v>30</v>
      </c>
      <c r="D20" s="28" t="s">
        <v>28</v>
      </c>
      <c r="E20" s="29">
        <v>1</v>
      </c>
      <c r="F20" s="96"/>
      <c r="G20" s="31">
        <f t="shared" si="0"/>
        <v>0</v>
      </c>
      <c r="H20" s="34"/>
      <c r="I20" s="34"/>
      <c r="J20" s="36"/>
      <c r="K20" s="9"/>
    </row>
    <row r="21" spans="1:11" ht="26.25" customHeight="1" x14ac:dyDescent="0.25">
      <c r="A21" s="4"/>
      <c r="B21" s="27">
        <v>19</v>
      </c>
      <c r="C21" s="28" t="s">
        <v>31</v>
      </c>
      <c r="D21" s="28" t="s">
        <v>32</v>
      </c>
      <c r="E21" s="29">
        <v>1</v>
      </c>
      <c r="F21" s="96"/>
      <c r="G21" s="31">
        <f t="shared" si="0"/>
        <v>0</v>
      </c>
      <c r="H21" s="34"/>
      <c r="I21" s="34"/>
      <c r="J21" s="36"/>
      <c r="K21" s="9"/>
    </row>
    <row r="22" spans="1:11" ht="30.95" customHeight="1" x14ac:dyDescent="0.25">
      <c r="A22" s="4"/>
      <c r="B22" s="27">
        <v>20</v>
      </c>
      <c r="C22" s="28" t="s">
        <v>33</v>
      </c>
      <c r="D22" s="28" t="s">
        <v>32</v>
      </c>
      <c r="E22" s="29">
        <v>1</v>
      </c>
      <c r="F22" s="96"/>
      <c r="G22" s="31">
        <f t="shared" si="0"/>
        <v>0</v>
      </c>
      <c r="H22" s="34"/>
      <c r="I22" s="34"/>
      <c r="J22" s="36"/>
      <c r="K22" s="9"/>
    </row>
    <row r="23" spans="1:11" ht="30.95" customHeight="1" x14ac:dyDescent="0.25">
      <c r="A23" s="4"/>
      <c r="B23" s="27">
        <v>21</v>
      </c>
      <c r="C23" s="28" t="s">
        <v>34</v>
      </c>
      <c r="D23" s="28" t="s">
        <v>10</v>
      </c>
      <c r="E23" s="29">
        <v>10</v>
      </c>
      <c r="F23" s="96"/>
      <c r="G23" s="31">
        <f t="shared" si="0"/>
        <v>0</v>
      </c>
      <c r="H23" s="34"/>
      <c r="I23" s="34"/>
      <c r="J23" s="36"/>
      <c r="K23" s="9"/>
    </row>
    <row r="24" spans="1:11" ht="30.95" customHeight="1" x14ac:dyDescent="0.25">
      <c r="A24" s="4"/>
      <c r="B24" s="27">
        <v>22</v>
      </c>
      <c r="C24" s="28" t="s">
        <v>35</v>
      </c>
      <c r="D24" s="28" t="s">
        <v>10</v>
      </c>
      <c r="E24" s="29">
        <v>10</v>
      </c>
      <c r="F24" s="96"/>
      <c r="G24" s="31">
        <f t="shared" si="0"/>
        <v>0</v>
      </c>
      <c r="H24" s="34"/>
      <c r="I24" s="34"/>
      <c r="J24" s="36"/>
      <c r="K24" s="9"/>
    </row>
    <row r="25" spans="1:11" ht="45" x14ac:dyDescent="0.25">
      <c r="A25" s="4"/>
      <c r="B25" s="27">
        <v>23</v>
      </c>
      <c r="C25" s="28" t="s">
        <v>36</v>
      </c>
      <c r="D25" s="28" t="s">
        <v>37</v>
      </c>
      <c r="E25" s="29">
        <v>1</v>
      </c>
      <c r="F25" s="96"/>
      <c r="G25" s="31">
        <f t="shared" si="0"/>
        <v>0</v>
      </c>
      <c r="H25" s="28"/>
      <c r="I25" s="28"/>
      <c r="J25" s="32"/>
      <c r="K25" s="9"/>
    </row>
    <row r="26" spans="1:11" ht="39.6" customHeight="1" x14ac:dyDescent="0.25">
      <c r="A26" s="4"/>
      <c r="B26" s="41"/>
      <c r="C26" s="97" t="s">
        <v>66</v>
      </c>
      <c r="D26" s="28"/>
      <c r="E26" s="34"/>
      <c r="F26" s="30"/>
      <c r="G26" s="42">
        <f>SUM(G3:G25)</f>
        <v>14000</v>
      </c>
      <c r="H26" s="40"/>
      <c r="I26" s="34"/>
      <c r="J26" s="43"/>
      <c r="K26" s="9"/>
    </row>
    <row r="27" spans="1:11" ht="39.6" customHeight="1" x14ac:dyDescent="0.25">
      <c r="A27" s="4"/>
      <c r="B27" s="41"/>
      <c r="C27" s="44"/>
      <c r="D27" s="28"/>
      <c r="E27" s="34"/>
      <c r="F27" s="30"/>
      <c r="G27" s="31"/>
      <c r="H27" s="40"/>
      <c r="I27" s="34"/>
      <c r="J27" s="43"/>
      <c r="K27" s="9"/>
    </row>
    <row r="28" spans="1:11" ht="13.7" customHeight="1" x14ac:dyDescent="0.25">
      <c r="A28" s="4"/>
      <c r="B28" s="41"/>
      <c r="C28" s="45" t="s">
        <v>38</v>
      </c>
      <c r="D28" s="28"/>
      <c r="E28" s="34"/>
      <c r="F28" s="30"/>
      <c r="G28" s="31"/>
      <c r="H28" s="34"/>
      <c r="I28" s="34"/>
      <c r="J28" s="36"/>
      <c r="K28" s="9"/>
    </row>
    <row r="29" spans="1:11" ht="24.6" customHeight="1" x14ac:dyDescent="0.25">
      <c r="A29" s="4"/>
      <c r="B29" s="27">
        <v>24</v>
      </c>
      <c r="C29" s="46" t="s">
        <v>61</v>
      </c>
      <c r="D29" s="28" t="s">
        <v>11</v>
      </c>
      <c r="E29" s="29">
        <v>1</v>
      </c>
      <c r="F29" s="95"/>
      <c r="G29" s="31">
        <f>E29*F29</f>
        <v>0</v>
      </c>
      <c r="H29" s="34"/>
      <c r="I29" s="47"/>
      <c r="J29" s="36"/>
      <c r="K29" s="9"/>
    </row>
    <row r="30" spans="1:11" ht="13.7" customHeight="1" x14ac:dyDescent="0.25">
      <c r="A30" s="4"/>
      <c r="B30" s="27">
        <v>25</v>
      </c>
      <c r="C30" s="28" t="s">
        <v>27</v>
      </c>
      <c r="D30" s="28" t="s">
        <v>28</v>
      </c>
      <c r="E30" s="29">
        <v>1</v>
      </c>
      <c r="F30" s="95"/>
      <c r="G30" s="31">
        <f>E30*F30</f>
        <v>0</v>
      </c>
      <c r="H30" s="47"/>
      <c r="I30" s="47"/>
      <c r="J30" s="36"/>
      <c r="K30" s="9"/>
    </row>
    <row r="31" spans="1:11" ht="24.6" customHeight="1" x14ac:dyDescent="0.25">
      <c r="A31" s="4"/>
      <c r="B31" s="27">
        <v>26</v>
      </c>
      <c r="C31" s="46" t="s">
        <v>39</v>
      </c>
      <c r="D31" s="28" t="s">
        <v>11</v>
      </c>
      <c r="E31" s="29">
        <v>1</v>
      </c>
      <c r="F31" s="95"/>
      <c r="G31" s="31">
        <f>E31*F31</f>
        <v>0</v>
      </c>
      <c r="H31" s="34"/>
      <c r="I31" s="47"/>
      <c r="J31" s="36"/>
      <c r="K31" s="9"/>
    </row>
    <row r="32" spans="1:11" ht="24.6" customHeight="1" x14ac:dyDescent="0.25">
      <c r="A32" s="4"/>
      <c r="B32" s="27">
        <v>27</v>
      </c>
      <c r="C32" s="46" t="s">
        <v>40</v>
      </c>
      <c r="D32" s="28" t="s">
        <v>11</v>
      </c>
      <c r="E32" s="29">
        <v>1</v>
      </c>
      <c r="F32" s="95"/>
      <c r="G32" s="31">
        <f>E32*F32</f>
        <v>0</v>
      </c>
      <c r="H32" s="34"/>
      <c r="I32" s="47"/>
      <c r="J32" s="36"/>
      <c r="K32" s="9"/>
    </row>
    <row r="33" spans="1:11" ht="13.7" customHeight="1" x14ac:dyDescent="0.25">
      <c r="A33" s="4"/>
      <c r="B33" s="27">
        <v>28</v>
      </c>
      <c r="C33" s="46" t="s">
        <v>63</v>
      </c>
      <c r="D33" s="28" t="s">
        <v>11</v>
      </c>
      <c r="E33" s="29">
        <v>6</v>
      </c>
      <c r="F33" s="95"/>
      <c r="G33" s="31">
        <f>E33*F33</f>
        <v>0</v>
      </c>
      <c r="H33" s="34"/>
      <c r="I33" s="34"/>
      <c r="J33" s="36"/>
      <c r="K33" s="9"/>
    </row>
    <row r="34" spans="1:11" ht="13.7" customHeight="1" x14ac:dyDescent="0.25">
      <c r="A34" s="4"/>
      <c r="B34" s="41"/>
      <c r="C34" s="97" t="s">
        <v>57</v>
      </c>
      <c r="D34" s="28"/>
      <c r="E34" s="34"/>
      <c r="F34" s="30"/>
      <c r="G34" s="48">
        <f>SUM(G29:G33)</f>
        <v>0</v>
      </c>
      <c r="H34" s="34"/>
      <c r="I34" s="34"/>
      <c r="J34" s="36"/>
      <c r="K34" s="9"/>
    </row>
    <row r="35" spans="1:11" ht="13.7" customHeight="1" x14ac:dyDescent="0.25">
      <c r="A35" s="4"/>
      <c r="B35" s="41"/>
      <c r="C35" s="28"/>
      <c r="D35" s="28"/>
      <c r="E35" s="34"/>
      <c r="F35" s="30"/>
      <c r="H35" s="34"/>
      <c r="I35" s="34"/>
      <c r="J35" s="36"/>
      <c r="K35" s="9"/>
    </row>
    <row r="36" spans="1:11" ht="13.7" customHeight="1" x14ac:dyDescent="0.25">
      <c r="A36" s="4"/>
      <c r="B36" s="41"/>
      <c r="C36" s="45" t="s">
        <v>59</v>
      </c>
      <c r="D36" s="28"/>
      <c r="E36" s="34"/>
      <c r="F36" s="30"/>
      <c r="G36" s="31"/>
      <c r="H36" s="34"/>
      <c r="I36" s="34"/>
      <c r="J36" s="36"/>
      <c r="K36" s="9"/>
    </row>
    <row r="37" spans="1:11" ht="35.65" customHeight="1" x14ac:dyDescent="0.25">
      <c r="A37" s="4"/>
      <c r="B37" s="49">
        <v>29</v>
      </c>
      <c r="C37" s="50" t="s">
        <v>41</v>
      </c>
      <c r="D37" s="51" t="s">
        <v>11</v>
      </c>
      <c r="E37" s="52">
        <v>3</v>
      </c>
      <c r="F37" s="98"/>
      <c r="G37" s="53">
        <f t="shared" ref="G37:G43" si="1">E37*F37</f>
        <v>0</v>
      </c>
      <c r="H37" s="54"/>
      <c r="I37" s="54"/>
      <c r="J37" s="55"/>
      <c r="K37" s="56"/>
    </row>
    <row r="38" spans="1:11" ht="13.7" customHeight="1" x14ac:dyDescent="0.25">
      <c r="A38" s="4"/>
      <c r="B38" s="27">
        <v>30</v>
      </c>
      <c r="C38" s="28" t="s">
        <v>27</v>
      </c>
      <c r="D38" s="28" t="s">
        <v>28</v>
      </c>
      <c r="E38" s="29">
        <v>1</v>
      </c>
      <c r="F38" s="95"/>
      <c r="G38" s="31">
        <f t="shared" si="1"/>
        <v>0</v>
      </c>
      <c r="H38" s="47"/>
      <c r="I38" s="47"/>
      <c r="J38" s="36"/>
      <c r="K38" s="9"/>
    </row>
    <row r="39" spans="1:11" ht="24.6" customHeight="1" x14ac:dyDescent="0.25">
      <c r="A39" s="4"/>
      <c r="B39" s="27">
        <v>31</v>
      </c>
      <c r="C39" s="46" t="s">
        <v>40</v>
      </c>
      <c r="D39" s="28" t="s">
        <v>11</v>
      </c>
      <c r="E39" s="29">
        <v>1</v>
      </c>
      <c r="F39" s="95"/>
      <c r="G39" s="31">
        <f t="shared" si="1"/>
        <v>0</v>
      </c>
      <c r="H39" s="34"/>
      <c r="I39" s="47"/>
      <c r="J39" s="36"/>
      <c r="K39" s="9"/>
    </row>
    <row r="40" spans="1:11" ht="24.6" customHeight="1" x14ac:dyDescent="0.25">
      <c r="A40" s="4"/>
      <c r="B40" s="27">
        <v>32</v>
      </c>
      <c r="C40" s="46" t="s">
        <v>40</v>
      </c>
      <c r="D40" s="28" t="s">
        <v>11</v>
      </c>
      <c r="E40" s="29">
        <v>1</v>
      </c>
      <c r="F40" s="95"/>
      <c r="G40" s="31">
        <f t="shared" si="1"/>
        <v>0</v>
      </c>
      <c r="H40" s="34"/>
      <c r="I40" s="47"/>
      <c r="J40" s="36"/>
      <c r="K40" s="9"/>
    </row>
    <row r="41" spans="1:11" ht="30" customHeight="1" x14ac:dyDescent="0.25">
      <c r="A41" s="4"/>
      <c r="B41" s="27">
        <v>33</v>
      </c>
      <c r="C41" s="28" t="s">
        <v>35</v>
      </c>
      <c r="D41" s="28" t="s">
        <v>10</v>
      </c>
      <c r="E41" s="29">
        <v>32</v>
      </c>
      <c r="F41" s="96"/>
      <c r="G41" s="31">
        <f t="shared" si="1"/>
        <v>0</v>
      </c>
      <c r="H41" s="34"/>
      <c r="I41" s="34"/>
      <c r="J41" s="57"/>
      <c r="K41" s="9"/>
    </row>
    <row r="42" spans="1:11" ht="13.7" customHeight="1" x14ac:dyDescent="0.25">
      <c r="A42" s="4"/>
      <c r="B42" s="27">
        <v>34</v>
      </c>
      <c r="C42" s="28" t="s">
        <v>42</v>
      </c>
      <c r="D42" s="28" t="s">
        <v>11</v>
      </c>
      <c r="E42" s="29">
        <v>2</v>
      </c>
      <c r="F42" s="95"/>
      <c r="G42" s="31">
        <f t="shared" si="1"/>
        <v>0</v>
      </c>
      <c r="H42" s="34"/>
      <c r="I42" s="34"/>
      <c r="J42" s="57"/>
      <c r="K42" s="9"/>
    </row>
    <row r="43" spans="1:11" ht="13.7" customHeight="1" x14ac:dyDescent="0.25">
      <c r="A43" s="4"/>
      <c r="B43" s="27">
        <v>35</v>
      </c>
      <c r="C43" s="46" t="s">
        <v>64</v>
      </c>
      <c r="D43" s="28" t="s">
        <v>11</v>
      </c>
      <c r="E43" s="29">
        <v>20</v>
      </c>
      <c r="F43" s="95"/>
      <c r="G43" s="31">
        <f t="shared" si="1"/>
        <v>0</v>
      </c>
      <c r="H43" s="58"/>
      <c r="I43" s="47"/>
      <c r="J43" s="36"/>
      <c r="K43" s="9"/>
    </row>
    <row r="44" spans="1:11" ht="13.7" customHeight="1" x14ac:dyDescent="0.25">
      <c r="A44" s="4"/>
      <c r="B44" s="41"/>
      <c r="C44" s="97" t="s">
        <v>58</v>
      </c>
      <c r="D44" s="28"/>
      <c r="E44" s="34"/>
      <c r="F44" s="59"/>
      <c r="G44" s="48">
        <f>SUM(G37:G43)</f>
        <v>0</v>
      </c>
      <c r="H44" s="34"/>
      <c r="I44" s="34"/>
      <c r="J44" s="36"/>
      <c r="K44" s="9"/>
    </row>
    <row r="45" spans="1:11" ht="13.7" customHeight="1" x14ac:dyDescent="0.25">
      <c r="A45" s="4"/>
      <c r="B45" s="41"/>
      <c r="C45" s="28"/>
      <c r="D45" s="28"/>
      <c r="E45" s="34"/>
      <c r="F45" s="30"/>
      <c r="G45" s="31"/>
      <c r="H45" s="34"/>
      <c r="I45" s="34"/>
      <c r="J45" s="36"/>
      <c r="K45" s="9"/>
    </row>
    <row r="46" spans="1:11" ht="25.5" x14ac:dyDescent="0.25">
      <c r="A46" s="4"/>
      <c r="B46" s="41"/>
      <c r="C46" s="99" t="s">
        <v>67</v>
      </c>
      <c r="D46" s="28"/>
      <c r="E46" s="34"/>
      <c r="F46" s="30"/>
      <c r="G46" s="31"/>
      <c r="H46" s="34"/>
      <c r="I46" s="34"/>
      <c r="J46" s="36"/>
      <c r="K46" s="9"/>
    </row>
    <row r="47" spans="1:11" ht="13.7" customHeight="1" x14ac:dyDescent="0.25">
      <c r="A47" s="4"/>
      <c r="B47" s="27">
        <v>36</v>
      </c>
      <c r="C47" s="46" t="s">
        <v>55</v>
      </c>
      <c r="D47" s="28" t="s">
        <v>11</v>
      </c>
      <c r="E47" s="29">
        <v>5</v>
      </c>
      <c r="F47" s="95"/>
      <c r="G47" s="31">
        <f t="shared" ref="G47:G58" si="2">E47*F47</f>
        <v>0</v>
      </c>
      <c r="H47" s="58" t="s">
        <v>43</v>
      </c>
      <c r="I47" s="34"/>
      <c r="J47" s="36"/>
      <c r="K47" s="9"/>
    </row>
    <row r="48" spans="1:11" ht="13.7" customHeight="1" x14ac:dyDescent="0.25">
      <c r="A48" s="4"/>
      <c r="B48" s="27">
        <v>37</v>
      </c>
      <c r="C48" s="46" t="s">
        <v>44</v>
      </c>
      <c r="D48" s="28" t="s">
        <v>11</v>
      </c>
      <c r="E48" s="29">
        <v>3</v>
      </c>
      <c r="F48" s="95"/>
      <c r="G48" s="31">
        <f t="shared" si="2"/>
        <v>0</v>
      </c>
      <c r="H48" s="58" t="s">
        <v>43</v>
      </c>
      <c r="I48" s="34"/>
      <c r="J48" s="36"/>
      <c r="K48" s="9"/>
    </row>
    <row r="49" spans="1:11" ht="13.7" customHeight="1" x14ac:dyDescent="0.25">
      <c r="A49" s="4"/>
      <c r="B49" s="27">
        <v>38</v>
      </c>
      <c r="C49" s="60" t="s">
        <v>45</v>
      </c>
      <c r="D49" s="28" t="s">
        <v>11</v>
      </c>
      <c r="E49" s="29">
        <v>3</v>
      </c>
      <c r="F49" s="95"/>
      <c r="G49" s="31">
        <f t="shared" si="2"/>
        <v>0</v>
      </c>
      <c r="H49" s="58" t="s">
        <v>43</v>
      </c>
      <c r="I49" s="34"/>
      <c r="J49" s="36"/>
      <c r="K49" s="9"/>
    </row>
    <row r="50" spans="1:11" ht="13.7" customHeight="1" x14ac:dyDescent="0.25">
      <c r="A50" s="4"/>
      <c r="B50" s="27">
        <v>39</v>
      </c>
      <c r="C50" s="28" t="s">
        <v>46</v>
      </c>
      <c r="D50" s="28" t="s">
        <v>11</v>
      </c>
      <c r="E50" s="29">
        <v>3</v>
      </c>
      <c r="F50" s="95"/>
      <c r="G50" s="31">
        <f t="shared" si="2"/>
        <v>0</v>
      </c>
      <c r="H50" s="58" t="s">
        <v>43</v>
      </c>
      <c r="I50" s="34"/>
      <c r="J50" s="36"/>
      <c r="K50" s="9"/>
    </row>
    <row r="51" spans="1:11" ht="13.7" customHeight="1" x14ac:dyDescent="0.25">
      <c r="A51" s="4"/>
      <c r="B51" s="27">
        <v>40</v>
      </c>
      <c r="C51" s="46" t="s">
        <v>47</v>
      </c>
      <c r="D51" s="28" t="s">
        <v>11</v>
      </c>
      <c r="E51" s="29">
        <v>2</v>
      </c>
      <c r="F51" s="95"/>
      <c r="G51" s="31">
        <f t="shared" si="2"/>
        <v>0</v>
      </c>
      <c r="H51" s="58" t="s">
        <v>43</v>
      </c>
      <c r="I51" s="34"/>
      <c r="J51" s="36"/>
      <c r="K51" s="9"/>
    </row>
    <row r="52" spans="1:11" ht="13.7" customHeight="1" x14ac:dyDescent="0.25">
      <c r="A52" s="4"/>
      <c r="B52" s="27">
        <v>41</v>
      </c>
      <c r="C52" s="28" t="s">
        <v>48</v>
      </c>
      <c r="D52" s="28" t="s">
        <v>11</v>
      </c>
      <c r="E52" s="29">
        <v>5</v>
      </c>
      <c r="F52" s="95"/>
      <c r="G52" s="31">
        <f t="shared" si="2"/>
        <v>0</v>
      </c>
      <c r="H52" s="58" t="s">
        <v>43</v>
      </c>
      <c r="I52" s="34"/>
      <c r="J52" s="36"/>
      <c r="K52" s="9"/>
    </row>
    <row r="53" spans="1:11" ht="13.7" customHeight="1" x14ac:dyDescent="0.25">
      <c r="A53" s="4"/>
      <c r="B53" s="27">
        <v>42</v>
      </c>
      <c r="C53" s="28" t="s">
        <v>27</v>
      </c>
      <c r="D53" s="28" t="s">
        <v>28</v>
      </c>
      <c r="E53" s="29">
        <v>3</v>
      </c>
      <c r="F53" s="95"/>
      <c r="G53" s="31">
        <f t="shared" si="2"/>
        <v>0</v>
      </c>
      <c r="H53" s="34"/>
      <c r="I53" s="34"/>
      <c r="J53" s="36"/>
      <c r="K53" s="9"/>
    </row>
    <row r="54" spans="1:11" ht="13.7" customHeight="1" x14ac:dyDescent="0.25">
      <c r="A54" s="4"/>
      <c r="B54" s="27">
        <v>43</v>
      </c>
      <c r="C54" s="28" t="s">
        <v>29</v>
      </c>
      <c r="D54" s="28" t="s">
        <v>28</v>
      </c>
      <c r="E54" s="29">
        <v>3</v>
      </c>
      <c r="F54" s="95"/>
      <c r="G54" s="31">
        <f t="shared" si="2"/>
        <v>0</v>
      </c>
      <c r="H54" s="34"/>
      <c r="I54" s="34"/>
      <c r="J54" s="36"/>
      <c r="K54" s="9"/>
    </row>
    <row r="55" spans="1:11" ht="13.7" customHeight="1" x14ac:dyDescent="0.25">
      <c r="A55" s="4"/>
      <c r="B55" s="27">
        <v>44</v>
      </c>
      <c r="C55" s="28" t="s">
        <v>30</v>
      </c>
      <c r="D55" s="28" t="s">
        <v>28</v>
      </c>
      <c r="E55" s="29">
        <v>3</v>
      </c>
      <c r="F55" s="95"/>
      <c r="G55" s="31">
        <f t="shared" si="2"/>
        <v>0</v>
      </c>
      <c r="H55" s="34"/>
      <c r="I55" s="34"/>
      <c r="J55" s="36"/>
      <c r="K55" s="9"/>
    </row>
    <row r="56" spans="1:11" ht="30" customHeight="1" x14ac:dyDescent="0.25">
      <c r="A56" s="61"/>
      <c r="B56" s="49">
        <v>45</v>
      </c>
      <c r="C56" s="51" t="s">
        <v>31</v>
      </c>
      <c r="D56" s="51" t="s">
        <v>32</v>
      </c>
      <c r="E56" s="52">
        <v>10</v>
      </c>
      <c r="F56" s="100"/>
      <c r="G56" s="53">
        <f t="shared" si="2"/>
        <v>0</v>
      </c>
      <c r="H56" s="62"/>
      <c r="I56" s="62"/>
      <c r="J56" s="55"/>
      <c r="K56" s="56"/>
    </row>
    <row r="57" spans="1:11" ht="30" customHeight="1" x14ac:dyDescent="0.25">
      <c r="A57" s="61"/>
      <c r="B57" s="49">
        <v>46</v>
      </c>
      <c r="C57" s="51" t="s">
        <v>33</v>
      </c>
      <c r="D57" s="51" t="s">
        <v>32</v>
      </c>
      <c r="E57" s="52">
        <v>5</v>
      </c>
      <c r="F57" s="100"/>
      <c r="G57" s="53">
        <f t="shared" si="2"/>
        <v>0</v>
      </c>
      <c r="H57" s="62"/>
      <c r="I57" s="62"/>
      <c r="J57" s="55"/>
      <c r="K57" s="56"/>
    </row>
    <row r="58" spans="1:11" ht="30" customHeight="1" x14ac:dyDescent="0.25">
      <c r="A58" s="61"/>
      <c r="B58" s="49">
        <v>47</v>
      </c>
      <c r="C58" s="51" t="s">
        <v>49</v>
      </c>
      <c r="D58" s="51" t="s">
        <v>11</v>
      </c>
      <c r="E58" s="52">
        <v>1</v>
      </c>
      <c r="F58" s="100"/>
      <c r="G58" s="53">
        <f t="shared" si="2"/>
        <v>0</v>
      </c>
      <c r="H58" s="63"/>
      <c r="I58" s="62"/>
      <c r="J58" s="55"/>
      <c r="K58" s="56"/>
    </row>
    <row r="59" spans="1:11" ht="13.7" customHeight="1" x14ac:dyDescent="0.25">
      <c r="A59" s="4"/>
      <c r="B59" s="41"/>
      <c r="C59" s="91" t="s">
        <v>56</v>
      </c>
      <c r="D59" s="28"/>
      <c r="E59" s="34"/>
      <c r="F59" s="48"/>
      <c r="G59" s="48">
        <f>SUM(G47:G58)</f>
        <v>0</v>
      </c>
      <c r="H59" s="34"/>
      <c r="I59" s="34"/>
      <c r="J59" s="36"/>
      <c r="K59" s="9"/>
    </row>
    <row r="60" spans="1:11" ht="14.1" customHeight="1" x14ac:dyDescent="0.25">
      <c r="A60" s="4"/>
      <c r="B60" s="64"/>
      <c r="C60" s="65"/>
      <c r="D60" s="65"/>
      <c r="E60" s="66"/>
      <c r="F60" s="67"/>
      <c r="G60" s="67"/>
      <c r="H60" s="66"/>
      <c r="I60" s="66"/>
      <c r="J60" s="68"/>
      <c r="K60" s="9"/>
    </row>
    <row r="61" spans="1:11" ht="16.350000000000001" customHeight="1" x14ac:dyDescent="0.25">
      <c r="A61" s="69"/>
      <c r="B61" s="70"/>
      <c r="C61" s="71"/>
      <c r="D61" s="71"/>
      <c r="E61" s="72"/>
      <c r="F61" s="73"/>
      <c r="G61" s="73"/>
      <c r="H61" s="72"/>
      <c r="I61" s="72"/>
      <c r="J61" s="72"/>
      <c r="K61" s="74"/>
    </row>
    <row r="62" spans="1:11" ht="14.65" customHeight="1" x14ac:dyDescent="0.25">
      <c r="A62" s="4"/>
      <c r="B62" s="109" t="s">
        <v>50</v>
      </c>
      <c r="C62" s="110"/>
      <c r="D62" s="110"/>
      <c r="E62" s="110"/>
      <c r="F62" s="110"/>
      <c r="G62" s="75">
        <f>G26+G44+G59+G34</f>
        <v>14000</v>
      </c>
      <c r="H62" s="75"/>
      <c r="I62" s="75"/>
      <c r="J62" s="76"/>
      <c r="K62" s="9"/>
    </row>
    <row r="63" spans="1:11" ht="14.65" customHeight="1" x14ac:dyDescent="0.25">
      <c r="A63" s="77"/>
      <c r="B63" s="111"/>
      <c r="C63" s="112"/>
      <c r="D63" s="113"/>
      <c r="E63" s="113"/>
      <c r="F63" s="112"/>
      <c r="G63" s="79"/>
      <c r="H63" s="78"/>
      <c r="I63" s="78"/>
      <c r="J63" s="78"/>
      <c r="K63" s="74"/>
    </row>
    <row r="64" spans="1:11" ht="19.350000000000001" customHeight="1" x14ac:dyDescent="0.25">
      <c r="A64" s="77"/>
      <c r="B64" s="115" t="s">
        <v>51</v>
      </c>
      <c r="C64" s="107"/>
      <c r="D64" s="108"/>
      <c r="E64" s="108"/>
      <c r="F64" s="107"/>
      <c r="G64" s="107"/>
      <c r="H64" s="107"/>
      <c r="I64" s="81"/>
      <c r="J64" s="81"/>
      <c r="K64" s="74"/>
    </row>
    <row r="65" spans="1:11" ht="14.65" customHeight="1" x14ac:dyDescent="0.25">
      <c r="A65" s="77"/>
      <c r="B65" s="114"/>
      <c r="C65" s="104"/>
      <c r="D65" s="105"/>
      <c r="E65" s="105"/>
      <c r="F65" s="104"/>
      <c r="G65" s="83"/>
      <c r="H65" s="80"/>
      <c r="I65" s="80"/>
      <c r="J65" s="80"/>
      <c r="K65" s="74"/>
    </row>
    <row r="66" spans="1:11" ht="14.65" customHeight="1" x14ac:dyDescent="0.25">
      <c r="A66" s="77"/>
      <c r="B66" s="103"/>
      <c r="C66" s="104"/>
      <c r="D66" s="105"/>
      <c r="E66" s="105"/>
      <c r="F66" s="104"/>
      <c r="G66" s="83"/>
      <c r="H66" s="80"/>
      <c r="I66" s="80"/>
      <c r="J66" s="80"/>
      <c r="K66" s="74"/>
    </row>
    <row r="67" spans="1:11" ht="14.65" customHeight="1" x14ac:dyDescent="0.25">
      <c r="A67" s="77"/>
      <c r="B67" s="103" t="s">
        <v>60</v>
      </c>
      <c r="C67" s="104"/>
      <c r="D67" s="105"/>
      <c r="E67" s="105"/>
      <c r="F67" s="104"/>
      <c r="G67" s="83"/>
      <c r="H67" s="80"/>
      <c r="I67" s="80"/>
      <c r="J67" s="80"/>
      <c r="K67" s="74"/>
    </row>
    <row r="68" spans="1:11" ht="14.65" customHeight="1" x14ac:dyDescent="0.25">
      <c r="A68" s="77"/>
      <c r="B68" s="84"/>
      <c r="C68" s="92" t="s">
        <v>62</v>
      </c>
      <c r="D68" s="82"/>
      <c r="E68" s="82"/>
      <c r="F68" s="82"/>
      <c r="G68" s="83"/>
      <c r="H68" s="80"/>
      <c r="I68" s="80"/>
      <c r="J68" s="80"/>
      <c r="K68" s="74"/>
    </row>
    <row r="69" spans="1:11" ht="14.65" customHeight="1" x14ac:dyDescent="0.25">
      <c r="A69" s="85"/>
      <c r="B69" s="106"/>
      <c r="C69" s="107"/>
      <c r="D69" s="108"/>
      <c r="E69" s="108"/>
      <c r="F69" s="107"/>
      <c r="G69" s="83"/>
      <c r="H69" s="80"/>
      <c r="I69" s="80"/>
      <c r="J69" s="80"/>
      <c r="K69" s="74"/>
    </row>
    <row r="70" spans="1:11" ht="14.65" customHeight="1" x14ac:dyDescent="0.25">
      <c r="A70" s="86"/>
      <c r="B70" s="101"/>
      <c r="C70" s="102"/>
      <c r="D70" s="102"/>
      <c r="E70" s="102"/>
      <c r="F70" s="102"/>
      <c r="G70" s="88"/>
      <c r="H70" s="87"/>
      <c r="I70" s="87"/>
      <c r="J70" s="87"/>
      <c r="K70" s="89"/>
    </row>
  </sheetData>
  <mergeCells count="9">
    <mergeCell ref="B1:J1"/>
    <mergeCell ref="B70:F70"/>
    <mergeCell ref="B66:F66"/>
    <mergeCell ref="B69:F69"/>
    <mergeCell ref="B62:F62"/>
    <mergeCell ref="B63:F63"/>
    <mergeCell ref="B65:F65"/>
    <mergeCell ref="B64:H64"/>
    <mergeCell ref="B67:F67"/>
  </mergeCells>
  <pageMargins left="0.7" right="0.7" top="0.75" bottom="0.75" header="0.3" footer="0.3"/>
  <pageSetup scale="38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Chudik, Bohuslav</cp:lastModifiedBy>
  <dcterms:modified xsi:type="dcterms:W3CDTF">2025-04-07T10:27:07Z</dcterms:modified>
</cp:coreProperties>
</file>